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stin\Desktop\PREWORK_AGB\Module-1\"/>
    </mc:Choice>
  </mc:AlternateContent>
  <xr:revisionPtr revIDLastSave="0" documentId="13_ncr:1_{F823507F-4B72-46FF-A484-D0AD3250D910}" xr6:coauthVersionLast="40" xr6:coauthVersionMax="40" xr10:uidLastSave="{00000000-0000-0000-0000-000000000000}"/>
  <bookViews>
    <workbookView xWindow="-108" yWindow="-108" windowWidth="23256" windowHeight="12576" activeTab="4" xr2:uid="{00000000-000D-0000-FFFF-FFFF00000000}"/>
  </bookViews>
  <sheets>
    <sheet name="Sheet1" sheetId="1" r:id="rId1"/>
    <sheet name="Chart_1" sheetId="4" r:id="rId2"/>
    <sheet name="Chart_2" sheetId="5" r:id="rId3"/>
    <sheet name="Chart_3" sheetId="13" r:id="rId4"/>
    <sheet name="Sheet11" sheetId="14" r:id="rId5"/>
  </sheets>
  <definedNames>
    <definedName name="ChartArea">Sheet11!$A$1:$H$13</definedName>
    <definedName name="Table_zone">Sheet1!$C$1:$T$4115</definedName>
  </definedNames>
  <calcPr calcId="191029" concurrentCalc="0"/>
  <pivotCaches>
    <pivotCache cacheId="12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4" l="1"/>
  <c r="H3" i="14"/>
  <c r="G4" i="14"/>
  <c r="H4" i="14"/>
  <c r="G5" i="14"/>
  <c r="H5" i="14"/>
  <c r="G6" i="14"/>
  <c r="H6" i="14"/>
  <c r="G7" i="14"/>
  <c r="H7" i="14"/>
  <c r="G8" i="14"/>
  <c r="H8" i="14"/>
  <c r="G9" i="14"/>
  <c r="H9" i="14"/>
  <c r="G10" i="14"/>
  <c r="H10" i="14"/>
  <c r="G11" i="14"/>
  <c r="H11" i="14"/>
  <c r="G12" i="14"/>
  <c r="H12" i="14"/>
  <c r="G13" i="14"/>
  <c r="H13" i="14"/>
  <c r="H2" i="14"/>
  <c r="F3" i="14"/>
  <c r="F4" i="14"/>
  <c r="F5" i="14"/>
  <c r="F6" i="14"/>
  <c r="F7" i="14"/>
  <c r="F8" i="14"/>
  <c r="F9" i="14"/>
  <c r="F10" i="14"/>
  <c r="F11" i="14"/>
  <c r="F12" i="14"/>
  <c r="F13" i="14"/>
  <c r="G2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2" i="14"/>
  <c r="D11" i="14"/>
  <c r="D10" i="14"/>
  <c r="D9" i="14"/>
  <c r="D8" i="14"/>
  <c r="D7" i="14"/>
  <c r="D6" i="14"/>
  <c r="D13" i="14"/>
  <c r="C13" i="14"/>
  <c r="C12" i="14"/>
  <c r="C11" i="14"/>
  <c r="C10" i="14"/>
  <c r="C9" i="14"/>
  <c r="C8" i="14"/>
  <c r="C7" i="14"/>
  <c r="C6" i="14"/>
  <c r="B13" i="14"/>
  <c r="B12" i="14"/>
  <c r="B11" i="14"/>
  <c r="B10" i="14"/>
  <c r="B9" i="14"/>
  <c r="B8" i="14"/>
  <c r="B7" i="14"/>
  <c r="B6" i="14"/>
  <c r="D5" i="14"/>
  <c r="D4" i="14"/>
  <c r="D3" i="14"/>
  <c r="D2" i="14"/>
  <c r="C5" i="14"/>
  <c r="B5" i="14"/>
  <c r="C4" i="14"/>
  <c r="B4" i="14"/>
  <c r="C3" i="14"/>
  <c r="B3" i="14"/>
  <c r="C2" i="14"/>
  <c r="B2" i="14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<sst xmlns="http://schemas.openxmlformats.org/spreadsheetml/2006/main" count="24820" uniqueCount="8402">
  <si>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</si>
  <si>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</si>
  <si>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</si>
  <si>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</si>
  <si>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</si>
  <si>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</si>
  <si>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</si>
  <si>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</si>
  <si>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</si>
  <si>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</si>
  <si>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</si>
  <si>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</si>
  <si>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</si>
  <si>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</si>
  <si>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</si>
  <si>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</si>
  <si>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</si>
  <si>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</si>
  <si>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</si>
  <si>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</si>
  <si>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</si>
  <si>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</si>
  <si>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</si>
  <si>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</si>
  <si>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</si>
  <si>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</si>
  <si>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</si>
  <si>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</si>
  <si>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</si>
  <si>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</si>
  <si>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</si>
  <si>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</si>
  <si>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</si>
  <si>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</si>
  <si>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</si>
  <si>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</si>
  <si>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</si>
  <si>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</si>
  <si>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</si>
  <si>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</si>
  <si>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</si>
  <si>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</si>
  <si>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</si>
  <si>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</si>
  <si>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</si>
  <si>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</si>
  <si>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</si>
  <si>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</si>
  <si>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</si>
  <si>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</si>
  <si>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</si>
  <si>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</si>
  <si>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</si>
  <si>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</si>
  <si>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</si>
  <si>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</si>
  <si>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</si>
  <si>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</si>
  <si>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</si>
  <si>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</si>
  <si>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</si>
  <si>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</si>
  <si>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</si>
  <si>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</si>
  <si>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</si>
  <si>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</si>
  <si>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</si>
  <si>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</si>
  <si>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</si>
  <si>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</si>
  <si>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</si>
  <si>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</si>
  <si>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</si>
  <si>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</si>
  <si>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</si>
  <si>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</si>
  <si>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</si>
  <si>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</si>
  <si>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</si>
  <si>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</si>
  <si>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</si>
  <si>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</si>
  <si>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</si>
  <si>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</si>
  <si>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</si>
  <si>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</si>
  <si>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</si>
  <si>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</si>
  <si>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</si>
  <si>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</si>
  <si>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</si>
  <si>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</si>
  <si>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</si>
  <si>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</si>
  <si>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</si>
  <si>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</si>
  <si>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</si>
  <si>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</si>
  <si>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</si>
  <si>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</si>
  <si>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</si>
  <si>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</si>
  <si>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</si>
  <si>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</si>
  <si>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</si>
  <si>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</si>
  <si>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</si>
  <si>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</si>
  <si>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</si>
  <si>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</si>
  <si>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</si>
  <si>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</si>
  <si>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</si>
  <si>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</si>
  <si>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</si>
  <si>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</si>
  <si>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</si>
  <si>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</si>
  <si>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</si>
  <si>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</si>
  <si>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</si>
  <si>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</si>
  <si>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</si>
  <si>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</si>
  <si>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</si>
  <si>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</si>
  <si>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</si>
  <si>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</si>
  <si>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</si>
  <si>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</si>
  <si>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</si>
  <si>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</si>
  <si>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</si>
  <si>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</si>
  <si>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</si>
  <si>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</si>
  <si>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</si>
  <si>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</si>
  <si>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</si>
  <si>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</si>
  <si>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</si>
  <si>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</si>
  <si>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</si>
  <si>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</si>
  <si>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</si>
  <si>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</si>
  <si>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</si>
  <si>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</si>
  <si>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</si>
  <si>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</si>
  <si>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</si>
  <si>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</si>
  <si>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</si>
  <si>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</si>
  <si>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</si>
  <si>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</si>
  <si>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</si>
  <si>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</si>
  <si>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</si>
  <si>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</si>
  <si>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</si>
  <si>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</si>
  <si>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</si>
  <si>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</si>
  <si>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</si>
  <si>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</si>
  <si>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</si>
  <si>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</si>
  <si>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</si>
  <si>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</si>
  <si>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</si>
  <si>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</si>
  <si>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</si>
  <si>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</si>
  <si>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</si>
  <si>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</si>
  <si>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</si>
  <si>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</si>
  <si>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</si>
  <si>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</si>
  <si>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</si>
  <si>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</si>
  <si>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</si>
  <si>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</si>
  <si>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</si>
  <si>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</si>
  <si>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</si>
  <si>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</si>
  <si>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</si>
  <si>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</si>
  <si>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</si>
  <si>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</si>
  <si>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</si>
  <si>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</si>
  <si>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</si>
  <si>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</si>
  <si>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</si>
  <si>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</si>
  <si>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</si>
  <si>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</si>
  <si>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</si>
  <si>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</si>
  <si>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</si>
  <si>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</si>
  <si>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</si>
  <si>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</si>
  <si>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</si>
  <si>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</si>
  <si>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</si>
  <si>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</si>
  <si>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</si>
  <si>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</si>
  <si>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</si>
  <si>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</si>
  <si>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</si>
  <si>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</si>
  <si>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</si>
  <si>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</si>
  <si>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</si>
  <si>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</si>
  <si>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</si>
  <si>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</si>
  <si>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</si>
  <si>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</si>
  <si>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</si>
  <si>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</si>
  <si>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</si>
  <si>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</si>
  <si>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</si>
  <si>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</si>
  <si>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</si>
  <si>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</si>
  <si>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</si>
  <si>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</si>
  <si>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</si>
  <si>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</si>
  <si>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</si>
  <si>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</si>
  <si>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</si>
  <si>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</si>
  <si>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</si>
  <si>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</si>
  <si>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</si>
  <si>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</si>
  <si>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</si>
  <si>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</si>
  <si>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</si>
  <si>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</si>
  <si>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</si>
  <si>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</si>
  <si>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</si>
  <si>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</si>
  <si>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</si>
  <si>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</si>
  <si>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</si>
  <si>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</si>
  <si>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</si>
  <si>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</si>
  <si>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</si>
  <si>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</si>
  <si>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</si>
  <si>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</si>
  <si>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</si>
  <si>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</si>
  <si>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</si>
  <si>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</si>
  <si>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</si>
  <si>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</si>
  <si>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</si>
  <si>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</si>
  <si>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</si>
  <si>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</si>
  <si>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</si>
  <si>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</si>
  <si>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</si>
  <si>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</si>
  <si>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</si>
  <si>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</si>
  <si>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</si>
  <si>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</si>
  <si>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</si>
  <si>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</si>
  <si>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</si>
  <si>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</si>
  <si>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</si>
  <si>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</si>
  <si>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</si>
  <si>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</si>
  <si>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</si>
  <si>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</si>
  <si>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</si>
  <si>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</si>
  <si>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</si>
  <si>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</si>
  <si>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</si>
  <si>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</si>
  <si>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</si>
  <si>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</si>
  <si>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</si>
  <si>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</si>
  <si>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</si>
  <si>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</si>
  <si>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</si>
  <si>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</si>
  <si>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</si>
  <si>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</si>
  <si>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</si>
  <si>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</si>
  <si>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</si>
  <si>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</si>
  <si>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</si>
  <si>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</si>
  <si>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</si>
  <si>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</si>
  <si>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</si>
  <si>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</si>
  <si>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</si>
  <si>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</si>
  <si>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</si>
  <si>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</si>
  <si>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</si>
  <si>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</si>
  <si>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</si>
  <si>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</si>
  <si>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</si>
  <si>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</si>
  <si>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</si>
  <si>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</si>
  <si>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</si>
  <si>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</si>
  <si>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</si>
  <si>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</si>
  <si>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</si>
  <si>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</si>
  <si>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</si>
  <si>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</si>
  <si>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</si>
  <si>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</si>
  <si>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</si>
  <si>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</si>
  <si>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</si>
  <si>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</si>
  <si>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</si>
  <si>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</si>
  <si>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</si>
  <si>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</si>
  <si>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</si>
  <si>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</si>
  <si>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</si>
  <si>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</si>
  <si>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</si>
  <si>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</si>
  <si>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</si>
  <si>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</si>
  <si>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</si>
  <si>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</si>
  <si>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</si>
  <si>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</si>
  <si>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</si>
  <si>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</si>
  <si>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</si>
  <si>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</si>
  <si>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</si>
  <si>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</si>
  <si>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</si>
  <si>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</si>
  <si>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</si>
  <si>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</si>
  <si>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</si>
  <si>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</si>
  <si>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</si>
  <si>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</si>
  <si>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</si>
  <si>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</si>
  <si>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</si>
  <si>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</si>
  <si>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</si>
  <si>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</si>
  <si>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</si>
  <si>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</si>
  <si>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</si>
  <si>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</si>
  <si>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</si>
  <si>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</si>
  <si>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</si>
  <si>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</si>
  <si>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</si>
  <si>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</si>
  <si>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</si>
  <si>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</si>
  <si>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</si>
  <si>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</si>
  <si>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</si>
  <si>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</si>
  <si>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</si>
  <si>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</si>
  <si>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</si>
  <si>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</si>
  <si>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</si>
  <si>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</si>
  <si>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</si>
  <si>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</si>
  <si>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</si>
  <si>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</si>
  <si>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</si>
  <si>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</si>
  <si>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</si>
  <si>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</si>
  <si>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</si>
  <si>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</si>
  <si>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</si>
  <si>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</si>
  <si>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</si>
  <si>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</si>
  <si>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</si>
  <si>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</si>
  <si>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</si>
  <si>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</si>
  <si>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</si>
  <si>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</si>
  <si>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</si>
  <si>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</si>
  <si>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</si>
  <si>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</si>
  <si>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</si>
  <si>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</si>
  <si>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</si>
  <si>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</si>
  <si>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</si>
  <si>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</si>
  <si>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</si>
  <si>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</si>
  <si>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</si>
  <si>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</si>
  <si>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</si>
  <si>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</si>
  <si>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</si>
  <si>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</si>
  <si>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</si>
  <si>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</si>
  <si>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</si>
  <si>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</si>
  <si>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</si>
  <si>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</si>
  <si>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</si>
  <si>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</si>
  <si>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</si>
  <si>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</si>
  <si>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</si>
  <si>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</si>
  <si>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</si>
  <si>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</si>
  <si>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</si>
  <si>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</si>
  <si>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</si>
  <si>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</si>
  <si>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</si>
  <si>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</si>
  <si>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</si>
  <si>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</si>
  <si>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</si>
  <si>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</si>
  <si>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</si>
  <si>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</si>
  <si>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</si>
  <si>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</si>
  <si>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</si>
  <si>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</si>
  <si>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</si>
  <si>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</si>
  <si>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</si>
  <si>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</si>
  <si>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</si>
  <si>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</si>
  <si>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</si>
  <si>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</si>
  <si>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</si>
  <si>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</si>
  <si>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</si>
  <si>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</si>
  <si>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</si>
  <si>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</si>
  <si>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</si>
  <si>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</si>
  <si>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</si>
  <si>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</si>
  <si>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</si>
  <si>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</si>
  <si>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</si>
  <si>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</si>
  <si>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</si>
  <si>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</si>
  <si>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</si>
  <si>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</si>
  <si>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</si>
  <si>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</si>
  <si>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</si>
  <si>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</si>
  <si>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</si>
  <si>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</si>
  <si>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</si>
  <si>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</si>
  <si>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</si>
  <si>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</si>
  <si>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</si>
  <si>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</si>
  <si>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</si>
  <si>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</si>
  <si>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</si>
  <si>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</si>
  <si>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</si>
  <si>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</si>
  <si>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</si>
  <si>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</si>
  <si>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</si>
  <si>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</si>
  <si>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</si>
  <si>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</si>
  <si>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</si>
  <si>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</si>
  <si>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</si>
  <si>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</si>
  <si>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</si>
  <si>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</si>
  <si>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</si>
  <si>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</si>
  <si>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</si>
  <si>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</si>
  <si>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</si>
  <si>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</si>
  <si>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</si>
  <si>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</si>
  <si>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</si>
  <si>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</si>
  <si>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</si>
  <si>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</si>
  <si>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</si>
  <si>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</si>
  <si>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</si>
  <si>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</si>
  <si>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</si>
  <si>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</si>
  <si>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</si>
  <si>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</si>
  <si>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</si>
  <si>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</si>
  <si>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</si>
  <si>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</si>
  <si>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</si>
  <si>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</si>
  <si>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</si>
  <si>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</si>
  <si>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</si>
  <si>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</si>
  <si>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</si>
  <si>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</si>
  <si>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</si>
  <si>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</si>
  <si>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</si>
  <si>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</si>
  <si>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</si>
  <si>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</si>
  <si>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</si>
  <si>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</si>
  <si>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</si>
  <si>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</si>
  <si>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</si>
  <si>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</si>
  <si>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</si>
  <si>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</si>
  <si>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</si>
  <si>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</si>
  <si>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</si>
  <si>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</si>
  <si>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</si>
  <si>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</si>
  <si>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</si>
  <si>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</si>
  <si>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</si>
  <si>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</si>
  <si>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</si>
  <si>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</si>
  <si>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</si>
  <si>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</si>
  <si>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</si>
  <si>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</si>
  <si>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</si>
  <si>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</si>
  <si>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</si>
  <si>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</si>
  <si>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</si>
  <si>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</si>
  <si>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</si>
  <si>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</si>
  <si>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</si>
  <si>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</si>
  <si>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</si>
  <si>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</si>
  <si>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</si>
  <si>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</si>
  <si>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</si>
  <si>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</si>
  <si>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</si>
  <si>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</si>
  <si>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</si>
  <si>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</si>
  <si>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</si>
  <si>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</si>
  <si>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</si>
  <si>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</si>
  <si>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</si>
  <si>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</si>
  <si>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</si>
  <si>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</si>
  <si>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</si>
  <si>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</si>
  <si>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</si>
  <si>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</si>
  <si>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</si>
  <si>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</si>
  <si>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</si>
  <si>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</si>
  <si>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</si>
  <si>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</si>
  <si>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</si>
  <si>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</si>
  <si>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</si>
  <si>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</si>
  <si>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</si>
  <si>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</si>
  <si>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</si>
  <si>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</si>
  <si>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</si>
  <si>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</si>
  <si>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</si>
  <si>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</si>
  <si>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</si>
  <si>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</si>
  <si>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</si>
  <si>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</si>
  <si>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</si>
  <si>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</si>
  <si>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</si>
  <si>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</si>
  <si>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</si>
  <si>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</si>
  <si>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</si>
  <si>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</si>
  <si>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</si>
  <si>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</si>
  <si>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</si>
  <si>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</si>
  <si>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</si>
  <si>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</si>
  <si>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</si>
  <si>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</si>
  <si>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</si>
  <si>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</si>
  <si>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</si>
  <si>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</si>
  <si>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</si>
  <si>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</si>
  <si>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</si>
  <si>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</si>
  <si>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</si>
  <si>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</si>
  <si>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</si>
  <si>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</si>
  <si>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</si>
  <si>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</si>
  <si>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</si>
  <si>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</si>
  <si>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</si>
  <si>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</si>
  <si>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</si>
  <si>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</si>
  <si>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</si>
  <si>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</si>
  <si>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</si>
  <si>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</si>
  <si>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</si>
  <si>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</si>
  <si>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</si>
  <si>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</si>
  <si>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</si>
  <si>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</si>
  <si>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</si>
  <si>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</si>
  <si>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</si>
  <si>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</si>
  <si>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</si>
  <si>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</si>
  <si>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</si>
  <si>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</si>
  <si>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</si>
  <si>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</si>
  <si>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</si>
  <si>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</si>
  <si>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</si>
  <si>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</si>
  <si>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</si>
  <si>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</si>
  <si>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</si>
  <si>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</si>
  <si>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</si>
  <si>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</si>
  <si>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</si>
  <si>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</si>
  <si>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</si>
  <si>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</si>
  <si>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</si>
  <si>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</si>
  <si>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</si>
  <si>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</si>
  <si>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</si>
  <si>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</si>
  <si>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</si>
  <si>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</si>
  <si>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</si>
  <si>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</si>
  <si>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</si>
  <si>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</si>
  <si>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</si>
  <si>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</si>
  <si>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</si>
  <si>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</si>
  <si>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</si>
  <si>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</si>
  <si>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</si>
  <si>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</si>
  <si>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</si>
  <si>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</si>
  <si>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</si>
  <si>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</si>
  <si>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</si>
  <si>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</si>
  <si>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</si>
  <si>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</si>
  <si>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</si>
  <si>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</si>
  <si>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</si>
  <si>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</si>
  <si>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</si>
  <si>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</si>
  <si>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</si>
  <si>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</si>
  <si>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</si>
  <si>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</si>
  <si>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</si>
  <si>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</si>
  <si>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</si>
  <si>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</si>
  <si>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</si>
  <si>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</si>
  <si>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</si>
  <si>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</si>
  <si>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</si>
  <si>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</si>
  <si>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</si>
  <si>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</si>
  <si>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</si>
  <si>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</si>
  <si>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</si>
  <si>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</si>
  <si>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</si>
  <si>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</si>
  <si>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</si>
  <si>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</si>
  <si>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</si>
  <si>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</si>
  <si>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</si>
  <si>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</si>
  <si>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</si>
  <si>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</si>
  <si>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</si>
  <si>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</si>
  <si>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</si>
  <si>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</si>
  <si>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</si>
  <si>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</si>
  <si>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</si>
  <si>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</si>
  <si>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</si>
  <si>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</si>
  <si>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</si>
  <si>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</si>
  <si>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</si>
  <si>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</si>
  <si>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</si>
  <si>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</si>
  <si>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</si>
  <si>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</si>
  <si>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</si>
  <si>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</si>
  <si>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</si>
  <si>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</si>
  <si>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</si>
  <si>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</si>
  <si>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</si>
  <si>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</si>
  <si>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</si>
  <si>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</si>
  <si>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</si>
  <si>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</si>
  <si>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</si>
  <si>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</si>
  <si>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</si>
  <si>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</si>
  <si>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</si>
  <si>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</si>
  <si>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</si>
  <si>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</si>
  <si>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</si>
  <si>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</si>
  <si>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</si>
  <si>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</si>
  <si>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</si>
  <si>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</si>
  <si>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</si>
  <si>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</si>
  <si>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</si>
  <si>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</si>
  <si>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</si>
  <si>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</si>
  <si>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</si>
  <si>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</si>
  <si>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</si>
  <si>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</si>
  <si>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</si>
  <si>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</si>
  <si>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</si>
  <si>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</si>
  <si>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</si>
  <si>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</si>
  <si>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</si>
  <si>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</si>
  <si>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</si>
  <si>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</si>
  <si>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</si>
  <si>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</si>
  <si>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</si>
  <si>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</si>
  <si>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</si>
  <si>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</si>
  <si>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</si>
  <si>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</si>
  <si>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</si>
  <si>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</si>
  <si>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</si>
  <si>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</si>
  <si>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</si>
  <si>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</si>
  <si>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</si>
  <si>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</si>
  <si>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</si>
  <si>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</si>
  <si>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</si>
  <si>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</si>
  <si>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</si>
  <si>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</si>
  <si>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</si>
  <si>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</si>
  <si>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</si>
  <si>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</si>
  <si>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</si>
  <si>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</si>
  <si>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</si>
  <si>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</si>
  <si>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</si>
  <si>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</si>
  <si>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</si>
  <si>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</si>
  <si>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</si>
  <si>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</si>
  <si>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</si>
  <si>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</si>
  <si>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</si>
  <si>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</si>
  <si>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</si>
  <si>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</si>
  <si>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</si>
  <si>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</si>
  <si>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</si>
  <si>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</si>
  <si>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</si>
  <si>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</si>
  <si>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</si>
  <si>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</si>
  <si>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</si>
  <si>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</si>
  <si>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</si>
  <si>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</si>
  <si>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</si>
  <si>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</si>
  <si>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</si>
  <si>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</si>
  <si>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</si>
  <si>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</si>
  <si>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</si>
  <si>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</si>
  <si>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</si>
  <si>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</si>
  <si>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</si>
  <si>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</si>
  <si>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</si>
  <si>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</si>
  <si>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</si>
  <si>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</si>
  <si>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</si>
  <si>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</si>
  <si>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</si>
  <si>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</si>
  <si>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</si>
  <si>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</si>
  <si>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</si>
  <si>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</si>
  <si>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</si>
  <si>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</si>
  <si>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</si>
  <si>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</si>
  <si>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</si>
  <si>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</si>
  <si>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</si>
  <si>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</si>
  <si>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</si>
  <si>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</si>
  <si>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</si>
  <si>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</si>
  <si>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</si>
  <si>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</si>
  <si>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</si>
  <si>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</si>
  <si>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</si>
  <si>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</si>
  <si>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</si>
  <si>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</si>
  <si>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</si>
  <si>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</si>
  <si>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</si>
  <si>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</si>
  <si>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</si>
  <si>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</si>
  <si>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</si>
  <si>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</si>
  <si>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</si>
  <si>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</si>
  <si>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</si>
  <si>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</si>
  <si>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</si>
  <si>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</si>
  <si>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</si>
  <si>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</si>
  <si>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</si>
  <si>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</si>
  <si>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</si>
  <si>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</si>
  <si>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</si>
  <si>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</si>
  <si>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</si>
  <si>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</si>
  <si>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</si>
  <si>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</si>
  <si>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</si>
  <si>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</si>
  <si>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</si>
  <si>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</si>
  <si>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</si>
  <si>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</si>
  <si>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</si>
  <si>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</si>
  <si>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</si>
  <si>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</si>
  <si>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</si>
  <si>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</si>
  <si>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</si>
  <si>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</si>
  <si>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</si>
  <si>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</si>
  <si>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</si>
  <si>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</si>
  <si>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</si>
  <si>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</si>
  <si>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</si>
  <si>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</si>
  <si>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</si>
  <si>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</si>
  <si>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</si>
  <si>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</si>
  <si>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</si>
  <si>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</si>
  <si>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</si>
  <si>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</si>
  <si>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</si>
  <si>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</si>
  <si>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</si>
  <si>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</si>
  <si>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</si>
  <si>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</si>
  <si>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</si>
  <si>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</si>
  <si>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</si>
  <si>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</si>
  <si>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</si>
  <si>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</si>
  <si>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</si>
  <si>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</si>
  <si>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</si>
  <si>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</si>
  <si>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</si>
  <si>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</si>
  <si>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</si>
  <si>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</si>
  <si>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</si>
  <si>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</si>
  <si>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</si>
  <si>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</si>
  <si>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</si>
  <si>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</si>
  <si>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</si>
  <si>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</si>
  <si>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</si>
  <si>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</si>
  <si>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</si>
  <si>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</si>
  <si>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</si>
  <si>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</si>
  <si>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</si>
  <si>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</si>
  <si>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</si>
  <si>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</si>
  <si>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</si>
  <si>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</si>
  <si>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</si>
  <si>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</si>
  <si>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</si>
  <si>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</si>
  <si>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</si>
  <si>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</si>
  <si>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</si>
  <si>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</si>
  <si>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</si>
  <si>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</si>
  <si>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</si>
  <si>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</si>
  <si>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</si>
  <si>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</si>
  <si>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</si>
  <si>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</si>
  <si>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</si>
  <si>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</si>
  <si>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</si>
  <si>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</si>
  <si>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</si>
  <si>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</si>
  <si>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</si>
  <si>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</si>
  <si>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</si>
  <si>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</si>
  <si>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</si>
  <si>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</si>
  <si>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</si>
  <si>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</si>
  <si>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</si>
  <si>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</si>
  <si>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</si>
  <si>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</si>
  <si>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</si>
  <si>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</si>
  <si>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</si>
  <si>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</si>
  <si>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</si>
  <si>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</si>
  <si>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</si>
  <si>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</si>
  <si>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</si>
  <si>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</si>
  <si>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</si>
  <si>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</si>
  <si>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</si>
  <si>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</si>
  <si>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</si>
  <si>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</si>
  <si>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</si>
  <si>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</si>
  <si>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</si>
  <si>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</si>
  <si>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</si>
  <si>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</si>
  <si>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</si>
  <si>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</si>
  <si>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</si>
  <si>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</si>
  <si>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</si>
  <si>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</si>
  <si>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</si>
  <si>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</si>
  <si>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</si>
  <si>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</si>
  <si>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</si>
  <si>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</si>
  <si>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</si>
  <si>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</si>
  <si>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</si>
  <si>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</si>
  <si>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</si>
  <si>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</si>
  <si>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</si>
  <si>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</si>
  <si>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</si>
  <si>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</si>
  <si>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</si>
  <si>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</si>
  <si>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</si>
  <si>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</si>
  <si>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</si>
  <si>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</si>
  <si>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</si>
  <si>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</si>
  <si>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</si>
  <si>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</si>
  <si>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</si>
  <si>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</si>
  <si>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</si>
  <si>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</si>
  <si>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</si>
  <si>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</si>
  <si>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</si>
  <si>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</si>
  <si>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</si>
  <si>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</si>
  <si>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</si>
  <si>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</si>
  <si>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</si>
  <si>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</si>
  <si>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</si>
  <si>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</si>
  <si>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</si>
  <si>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</si>
  <si>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</si>
  <si>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</si>
  <si>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</si>
  <si>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</si>
  <si>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</si>
  <si>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</si>
  <si>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</si>
  <si>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</si>
  <si>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</si>
  <si>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</si>
  <si>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</si>
  <si>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</si>
  <si>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</si>
  <si>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</si>
  <si>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</si>
  <si>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</si>
  <si>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</si>
  <si>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</si>
  <si>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</si>
  <si>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</si>
  <si>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</si>
  <si>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</si>
  <si>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</si>
  <si>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</si>
  <si>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</si>
  <si>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</si>
  <si>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</si>
  <si>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</si>
  <si>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</si>
  <si>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</si>
  <si>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</si>
  <si>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</si>
  <si>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</si>
  <si>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</si>
  <si>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</si>
  <si>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</si>
  <si>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</si>
  <si>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</si>
  <si>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</si>
  <si>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</si>
  <si>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</si>
  <si>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</si>
  <si>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</si>
  <si>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</si>
  <si>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</si>
  <si>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</si>
  <si>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</si>
  <si>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</si>
  <si>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</si>
  <si>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</si>
  <si>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</si>
  <si>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</si>
  <si>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</si>
  <si>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</si>
  <si>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</si>
  <si>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</si>
  <si>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</si>
  <si>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</si>
  <si>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</si>
  <si>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</si>
  <si>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</si>
  <si>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</si>
  <si>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</si>
  <si>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</si>
  <si>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</si>
  <si>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</si>
  <si>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</si>
  <si>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</si>
  <si>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</si>
  <si>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</si>
  <si>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</si>
  <si>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</si>
  <si>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</si>
  <si>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</si>
  <si>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</si>
  <si>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</si>
  <si>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</si>
  <si>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</si>
  <si>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</si>
  <si>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</si>
  <si>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</si>
  <si>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</si>
  <si>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</si>
  <si>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</si>
  <si>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</si>
  <si>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</si>
  <si>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</si>
  <si>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</si>
  <si>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</si>
  <si>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</si>
  <si>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</si>
  <si>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</si>
  <si>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</si>
  <si>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</si>
  <si>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</si>
  <si>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</si>
  <si>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</si>
  <si>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</si>
  <si>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</si>
  <si>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</si>
  <si>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</si>
  <si>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</si>
  <si>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</si>
  <si>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</si>
  <si>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</si>
  <si>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</si>
  <si>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</si>
  <si>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</si>
  <si>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</si>
  <si>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</si>
  <si>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</si>
  <si>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</si>
  <si>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</si>
  <si>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</si>
  <si>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</si>
  <si>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</si>
  <si>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</si>
  <si>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</si>
  <si>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</si>
  <si>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</si>
  <si>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</si>
  <si>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</si>
  <si>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</si>
  <si>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</si>
  <si>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</si>
  <si>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</si>
  <si>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</si>
  <si>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</si>
  <si>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</si>
  <si>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</si>
  <si>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</si>
  <si>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</si>
  <si>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</si>
  <si>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</si>
  <si>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</si>
  <si>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</si>
  <si>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</si>
  <si>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</si>
  <si>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</si>
  <si>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</si>
  <si>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</si>
  <si>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</si>
  <si>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</si>
  <si>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</si>
  <si>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</si>
  <si>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</si>
  <si>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</si>
  <si>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</si>
  <si>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</si>
  <si>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</si>
  <si>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</si>
  <si>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</si>
  <si>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</si>
  <si>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</si>
  <si>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</si>
  <si>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</si>
  <si>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</si>
  <si>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</si>
  <si>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</si>
  <si>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</si>
  <si>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</si>
  <si>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</si>
  <si>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</si>
  <si>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</si>
  <si>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</si>
  <si>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</si>
  <si>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</si>
  <si>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</si>
  <si>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</si>
  <si>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</si>
  <si>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</si>
  <si>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</si>
  <si>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</si>
  <si>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</si>
  <si>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</si>
  <si>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</si>
  <si>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</si>
  <si>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</si>
  <si>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</si>
  <si>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</si>
  <si>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</si>
  <si>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</si>
  <si>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</si>
  <si>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</si>
  <si>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</si>
  <si>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</si>
  <si>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</si>
  <si>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</si>
  <si>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</si>
  <si>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</si>
  <si>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</si>
  <si>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</si>
  <si>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</si>
  <si>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</si>
  <si>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</si>
  <si>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</si>
  <si>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</si>
  <si>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</si>
  <si>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</si>
  <si>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</si>
  <si>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</si>
  <si>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</si>
  <si>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</si>
  <si>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</si>
  <si>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</si>
  <si>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</si>
  <si>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</si>
  <si>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</si>
  <si>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</si>
  <si>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</si>
  <si>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</si>
  <si>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</si>
  <si>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</si>
  <si>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</si>
  <si>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</si>
  <si>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</si>
  <si>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</si>
  <si>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</si>
  <si>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</si>
  <si>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</si>
  <si>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</si>
  <si>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</si>
  <si>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</si>
  <si>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</si>
  <si>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</si>
  <si>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</si>
  <si>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</si>
  <si>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</si>
  <si>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</si>
  <si>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</si>
  <si>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</si>
  <si>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</si>
  <si>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</si>
  <si>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</si>
  <si>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</si>
  <si>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</si>
  <si>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</si>
  <si>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</si>
  <si>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</si>
  <si>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</si>
  <si>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</si>
  <si>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</si>
  <si>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</si>
  <si>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</si>
  <si>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</si>
  <si>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</si>
  <si>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</si>
  <si>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</si>
  <si>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</si>
  <si>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</si>
  <si>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</si>
  <si>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</si>
  <si>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</si>
  <si>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</si>
  <si>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</si>
  <si>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</si>
  <si>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</si>
  <si>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</si>
  <si>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</si>
  <si>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</si>
  <si>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</si>
  <si>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</si>
  <si>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</si>
  <si>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</si>
  <si>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</si>
  <si>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</si>
  <si>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</si>
  <si>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</si>
  <si>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</si>
  <si>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</si>
  <si>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</si>
  <si>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</si>
  <si>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</si>
  <si>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</si>
  <si>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</si>
  <si>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</si>
  <si>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</si>
  <si>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</si>
  <si>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</si>
  <si>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</si>
  <si>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</si>
  <si>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</si>
  <si>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</si>
  <si>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</si>
  <si>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</si>
  <si>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</si>
  <si>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</si>
  <si>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</si>
  <si>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</si>
  <si>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</si>
  <si>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</si>
  <si>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</si>
  <si>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</si>
  <si>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</si>
  <si>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</si>
  <si>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</si>
  <si>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</si>
  <si>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</si>
  <si>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</si>
  <si>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</si>
  <si>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</si>
  <si>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</si>
  <si>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</si>
  <si>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</si>
  <si>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</si>
  <si>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</si>
  <si>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</si>
  <si>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</si>
  <si>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</si>
  <si>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</si>
  <si>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</si>
  <si>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</si>
  <si>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</si>
  <si>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</si>
  <si>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</si>
  <si>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</si>
  <si>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</si>
  <si>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</si>
  <si>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</si>
  <si>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</si>
  <si>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</si>
  <si>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</si>
  <si>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</si>
  <si>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</si>
  <si>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</si>
  <si>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</si>
  <si>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</si>
  <si>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</si>
  <si>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</si>
  <si>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</si>
  <si>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</si>
  <si>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</si>
  <si>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</si>
  <si>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</si>
  <si>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</si>
  <si>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</si>
  <si>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</si>
  <si>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</si>
  <si>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</si>
  <si>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</si>
  <si>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</si>
  <si>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</si>
  <si>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</si>
  <si>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</si>
  <si>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</si>
  <si>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</si>
  <si>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</si>
  <si>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</si>
  <si>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</si>
  <si>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</si>
  <si>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</si>
  <si>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</si>
  <si>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</si>
  <si>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</si>
  <si>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</si>
  <si>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</si>
  <si>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</si>
  <si>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</si>
  <si>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</si>
  <si>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</si>
  <si>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</si>
  <si>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</si>
  <si>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</si>
  <si>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</si>
  <si>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</si>
  <si>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</si>
  <si>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</si>
  <si>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</si>
  <si>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</si>
  <si>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</si>
  <si>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</si>
  <si>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</si>
  <si>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</si>
  <si>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</si>
  <si>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</si>
  <si>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</si>
  <si>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</si>
  <si>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</si>
  <si>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</si>
  <si>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</si>
  <si>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</si>
  <si>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</si>
  <si>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</si>
  <si>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</si>
  <si>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</si>
  <si>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</si>
  <si>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</si>
  <si>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</si>
  <si>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</si>
  <si>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</si>
  <si>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</si>
  <si>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</si>
  <si>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</si>
  <si>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</si>
  <si>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</si>
  <si>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</si>
  <si>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</si>
  <si>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</si>
  <si>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</si>
  <si>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</si>
  <si>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</si>
  <si>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</si>
  <si>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</si>
  <si>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</si>
  <si>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</si>
  <si>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</si>
  <si>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</si>
  <si>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</si>
  <si>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</si>
  <si>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</si>
  <si>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</si>
  <si>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</si>
  <si>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</si>
  <si>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</si>
  <si>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</si>
  <si>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</si>
  <si>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</si>
  <si>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</si>
  <si>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</si>
  <si>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</si>
  <si>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</si>
  <si>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</si>
  <si>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</si>
  <si>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</si>
  <si>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</si>
  <si>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</si>
  <si>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</si>
  <si>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</si>
  <si>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</si>
  <si>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</si>
  <si>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</si>
  <si>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</si>
  <si>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</si>
  <si>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</si>
  <si>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</si>
  <si>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</si>
  <si>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</si>
  <si>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</si>
  <si>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</si>
  <si>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</si>
  <si>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</si>
  <si>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</si>
  <si>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</si>
  <si>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</si>
  <si>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</si>
  <si>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</si>
  <si>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</si>
  <si>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</si>
  <si>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</si>
  <si>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</si>
  <si>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</si>
  <si>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</si>
  <si>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</si>
  <si>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</si>
  <si>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</si>
  <si>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</si>
  <si>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</si>
  <si>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</si>
  <si>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</si>
  <si>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</si>
  <si>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</si>
  <si>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</si>
  <si>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</si>
  <si>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</si>
  <si>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</si>
  <si>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</si>
  <si>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</si>
  <si>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</si>
  <si>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</si>
  <si>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</si>
  <si>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</si>
  <si>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</si>
  <si>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</si>
  <si>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</si>
  <si>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</si>
  <si>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</si>
  <si>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</si>
  <si>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</si>
  <si>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</si>
  <si>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</si>
  <si>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</si>
  <si>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</si>
  <si>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</si>
  <si>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</si>
  <si>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</si>
  <si>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</si>
  <si>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</si>
  <si>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</si>
  <si>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</si>
  <si>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</si>
  <si>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</si>
  <si>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</si>
  <si>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</si>
  <si>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</si>
  <si>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</si>
  <si>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</si>
  <si>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</si>
  <si>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</si>
  <si>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</si>
  <si>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</si>
  <si>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</si>
  <si>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</si>
  <si>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</si>
  <si>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</si>
  <si>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</si>
  <si>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</si>
  <si>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</si>
  <si>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</si>
  <si>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</si>
  <si>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</si>
  <si>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</si>
  <si>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</si>
  <si>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</si>
  <si>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</si>
  <si>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</si>
  <si>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</si>
  <si>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</si>
  <si>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</si>
  <si>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</si>
  <si>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</si>
  <si>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</si>
  <si>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</si>
  <si>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</si>
  <si>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</si>
  <si>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</si>
  <si>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</si>
  <si>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</si>
  <si>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</si>
  <si>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</si>
  <si>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</si>
  <si>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</si>
  <si>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</si>
  <si>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</si>
  <si>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</si>
  <si>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</si>
  <si>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</si>
  <si>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</si>
  <si>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</si>
  <si>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</si>
  <si>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</si>
  <si>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</si>
  <si>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</si>
  <si>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</si>
  <si>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</si>
  <si>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</si>
  <si>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</si>
  <si>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</si>
  <si>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</si>
  <si>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</si>
  <si>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</si>
  <si>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</si>
  <si>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</si>
  <si>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</si>
  <si>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</si>
  <si>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</si>
  <si>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</si>
  <si>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</si>
  <si>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</si>
  <si>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</si>
  <si>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</si>
  <si>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</si>
  <si>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</si>
  <si>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</si>
  <si>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</si>
  <si>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</si>
  <si>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</si>
  <si>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</si>
  <si>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</si>
  <si>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</si>
  <si>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</si>
  <si>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</si>
  <si>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</si>
  <si>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</si>
  <si>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</si>
  <si>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</si>
  <si>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</si>
  <si>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</si>
  <si>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</si>
  <si>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</si>
  <si>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</si>
  <si>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</si>
  <si>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</si>
  <si>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</si>
  <si>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</si>
  <si>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</si>
  <si>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</si>
  <si>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</si>
  <si>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</si>
  <si>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</si>
  <si>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</si>
  <si>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</si>
  <si>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</si>
  <si>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</si>
  <si>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</si>
  <si>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</si>
  <si>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</si>
  <si>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</si>
  <si>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</si>
  <si>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</si>
  <si>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</si>
  <si>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</si>
  <si>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</si>
  <si>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</si>
  <si>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</si>
  <si>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</si>
  <si>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</si>
  <si>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</si>
  <si>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</si>
  <si>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</si>
  <si>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</si>
  <si>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</si>
  <si>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</si>
  <si>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</si>
  <si>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</si>
  <si>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</si>
  <si>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</si>
  <si>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</si>
  <si>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</si>
  <si>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</si>
  <si>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</si>
  <si>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</si>
  <si>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</si>
  <si>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</si>
  <si>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</si>
  <si>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</si>
  <si>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</si>
  <si>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</si>
  <si>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</si>
  <si>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</si>
  <si>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</si>
  <si>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</si>
  <si>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</si>
  <si>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</si>
  <si>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</si>
  <si>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</si>
  <si>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</si>
  <si>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</si>
  <si>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</si>
  <si>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</si>
  <si>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</si>
  <si>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</si>
  <si>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</si>
  <si>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</si>
  <si>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</si>
  <si>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</si>
  <si>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</si>
  <si>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</si>
  <si>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</si>
  <si>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</si>
  <si>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</si>
  <si>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</si>
  <si>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</si>
  <si>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</si>
  <si>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</si>
  <si>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</si>
  <si>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</si>
  <si>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</si>
  <si>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</si>
  <si>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</si>
  <si>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</si>
  <si>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</si>
  <si>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</si>
  <si>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</si>
  <si>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</si>
  <si>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</si>
  <si>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</si>
  <si>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</si>
  <si>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</si>
  <si>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</si>
  <si>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</si>
  <si>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</si>
  <si>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</si>
  <si>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</si>
  <si>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</si>
  <si>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</si>
  <si>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</si>
  <si>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</si>
  <si>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</si>
  <si>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</si>
  <si>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</si>
  <si>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</si>
  <si>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</si>
  <si>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</si>
  <si>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</si>
  <si>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</si>
  <si>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</si>
  <si>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</si>
  <si>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</si>
  <si>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</si>
  <si>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</si>
  <si>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</si>
  <si>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</si>
  <si>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</si>
  <si>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</si>
  <si>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</si>
  <si>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</si>
  <si>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</si>
  <si>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</si>
  <si>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</si>
  <si>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</si>
  <si>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</si>
  <si>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</si>
  <si>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</si>
  <si>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</si>
  <si>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</si>
  <si>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</si>
  <si>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</si>
  <si>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</si>
  <si>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</si>
  <si>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</si>
  <si>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</si>
  <si>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</si>
  <si>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</si>
  <si>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</si>
  <si>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</si>
  <si>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</si>
  <si>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</si>
  <si>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</si>
  <si>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</si>
  <si>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</si>
  <si>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</si>
  <si>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</si>
  <si>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</si>
  <si>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</si>
  <si>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</si>
  <si>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</si>
  <si>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</si>
  <si>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</si>
  <si>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</si>
  <si>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</si>
  <si>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</si>
  <si>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</si>
  <si>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</si>
  <si>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</si>
  <si>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</si>
  <si>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</si>
  <si>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</si>
  <si>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</si>
  <si>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</si>
  <si>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</si>
  <si>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</si>
  <si>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</si>
  <si>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</si>
  <si>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</si>
  <si>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</si>
  <si>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</si>
  <si>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</si>
  <si>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</si>
  <si>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</si>
  <si>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</si>
  <si>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</si>
  <si>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</si>
  <si>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</si>
  <si>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</si>
  <si>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</si>
  <si>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</si>
  <si>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</si>
  <si>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</si>
  <si>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</si>
  <si>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</si>
  <si>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</si>
  <si>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</si>
  <si>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</si>
  <si>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</si>
  <si>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</si>
  <si>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</si>
  <si>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</si>
  <si>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</si>
  <si>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</si>
  <si>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</si>
  <si>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</si>
  <si>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</si>
  <si>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</si>
  <si>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</si>
  <si>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</si>
  <si>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</si>
  <si>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</si>
  <si>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</si>
  <si>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</si>
  <si>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</si>
  <si>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</si>
  <si>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</si>
  <si>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</si>
  <si>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</si>
  <si>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</si>
  <si>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</si>
  <si>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</si>
  <si>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</si>
  <si>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</si>
  <si>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</si>
  <si>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</si>
  <si>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</si>
  <si>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</si>
  <si>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</si>
  <si>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</si>
  <si>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</si>
  <si>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</si>
  <si>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</si>
  <si>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</si>
  <si>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</si>
  <si>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</si>
  <si>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</si>
  <si>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</si>
  <si>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</si>
  <si>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</si>
  <si>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</si>
  <si>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</si>
  <si>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</si>
  <si>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</si>
  <si>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</si>
  <si>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</si>
  <si>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</si>
  <si>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</si>
  <si>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</si>
  <si>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</si>
  <si>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</si>
  <si>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</si>
  <si>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</si>
  <si>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</si>
  <si>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</si>
  <si>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</si>
  <si>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</si>
  <si>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</si>
  <si>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</si>
  <si>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</si>
  <si>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</si>
  <si>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</si>
  <si>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</si>
  <si>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</si>
  <si>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</si>
  <si>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</si>
  <si>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</si>
  <si>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</si>
  <si>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</si>
  <si>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</si>
  <si>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</si>
  <si>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</si>
  <si>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</si>
  <si>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</si>
  <si>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</si>
  <si>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</si>
  <si>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</si>
  <si>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</si>
  <si>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</si>
  <si>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</si>
  <si>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</si>
  <si>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</si>
  <si>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</si>
  <si>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</si>
  <si>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</si>
  <si>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</si>
  <si>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</si>
  <si>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</si>
  <si>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</si>
  <si>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</si>
  <si>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</si>
  <si>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</si>
  <si>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</si>
  <si>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</si>
  <si>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</si>
  <si>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</si>
  <si>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</si>
  <si>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</si>
  <si>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</si>
  <si>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</si>
  <si>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</si>
  <si>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</si>
  <si>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</si>
  <si>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</si>
  <si>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</si>
  <si>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</si>
  <si>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</si>
  <si>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</si>
  <si>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</si>
  <si>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</si>
  <si>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</si>
  <si>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</si>
  <si>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</si>
  <si>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</si>
  <si>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</si>
  <si>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</si>
  <si>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</si>
  <si>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</si>
  <si>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</si>
  <si>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</si>
  <si>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</si>
  <si>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</si>
  <si>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</si>
  <si>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</si>
  <si>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</si>
  <si>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</si>
  <si>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</si>
  <si>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</si>
  <si>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</si>
  <si>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</si>
  <si>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</si>
  <si>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</si>
  <si>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</si>
  <si>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</si>
  <si>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</si>
  <si>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</si>
  <si>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</si>
  <si>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</si>
  <si>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</si>
  <si>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</si>
  <si>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</si>
  <si>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</si>
  <si>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</si>
  <si>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</si>
  <si>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</si>
  <si>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</si>
  <si>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</si>
  <si>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</si>
  <si>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</si>
  <si>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</si>
  <si>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</si>
  <si>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</si>
  <si>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</si>
  <si>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</si>
  <si>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</si>
  <si>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</si>
  <si>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</si>
  <si>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</si>
  <si>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</si>
  <si>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</si>
  <si>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</si>
  <si>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</si>
  <si>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</si>
  <si>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</si>
  <si>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</si>
  <si>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</si>
  <si>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</si>
  <si>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</si>
  <si>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</si>
  <si>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</si>
  <si>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</si>
  <si>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</si>
  <si>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</si>
  <si>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</si>
  <si>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</si>
  <si>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</si>
  <si>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</si>
  <si>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</si>
  <si>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</si>
  <si>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</si>
  <si>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</si>
  <si>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</si>
  <si>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</si>
  <si>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</si>
  <si>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</si>
  <si>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</si>
  <si>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</si>
  <si>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</si>
  <si>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</si>
  <si>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</si>
  <si>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</si>
  <si>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</si>
  <si>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</si>
  <si>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</si>
  <si>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</si>
  <si>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</si>
  <si>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</si>
  <si>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</si>
  <si>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</si>
  <si>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</si>
  <si>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</si>
  <si>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</si>
  <si>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</si>
  <si>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</si>
  <si>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</si>
  <si>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</si>
  <si>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</si>
  <si>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</si>
  <si>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</si>
  <si>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</si>
  <si>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</si>
  <si>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</si>
  <si>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</si>
  <si>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</si>
  <si>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</si>
  <si>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</si>
  <si>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</si>
  <si>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</si>
  <si>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</si>
  <si>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</si>
  <si>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</si>
  <si>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</si>
  <si>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</si>
  <si>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</si>
  <si>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</si>
  <si>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</si>
  <si>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</si>
  <si>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</si>
  <si>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</si>
  <si>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</si>
  <si>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</si>
  <si>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</si>
  <si>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</si>
  <si>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</si>
  <si>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</si>
  <si>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</si>
  <si>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</si>
  <si>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</si>
  <si>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</si>
  <si>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</si>
  <si>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</si>
  <si>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</si>
  <si>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</si>
  <si>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</si>
  <si>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</si>
  <si>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</si>
  <si>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</si>
  <si>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</si>
  <si>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</si>
  <si>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</si>
  <si>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</si>
  <si>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</si>
  <si>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</si>
  <si>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</si>
  <si>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</si>
  <si>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</si>
  <si>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</si>
  <si>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</si>
  <si>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</si>
  <si>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</si>
  <si>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</si>
  <si>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</si>
  <si>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</si>
  <si>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</si>
  <si>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</si>
  <si>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</si>
  <si>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</si>
  <si>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</si>
  <si>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</si>
  <si>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</si>
  <si>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</si>
  <si>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</si>
  <si>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</si>
  <si>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</si>
  <si>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</si>
  <si>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</si>
  <si>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</si>
  <si>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</si>
  <si>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</si>
  <si>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</si>
  <si>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</si>
  <si>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</si>
  <si>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</si>
  <si>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</si>
  <si>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</si>
  <si>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</si>
  <si>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</si>
  <si>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</si>
  <si>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</si>
  <si>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</si>
  <si>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</si>
  <si>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</si>
  <si>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</si>
  <si>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</si>
  <si>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</si>
  <si>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</si>
  <si>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</si>
  <si>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</si>
  <si>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</si>
  <si>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</si>
  <si>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</si>
  <si>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</si>
  <si>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</si>
  <si>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</si>
  <si>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</si>
  <si>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</si>
  <si>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</si>
  <si>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</si>
  <si>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</si>
  <si>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</si>
  <si>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</si>
  <si>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</si>
  <si>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</si>
  <si>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</si>
  <si>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</si>
  <si>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</si>
  <si>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</si>
  <si>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</si>
  <si>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</si>
  <si>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</si>
  <si>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</si>
  <si>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</si>
  <si>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</si>
  <si>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</si>
  <si>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</si>
  <si>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</si>
  <si>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</si>
  <si>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</si>
  <si>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</si>
  <si>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</si>
  <si>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</si>
  <si>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</si>
  <si>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</si>
  <si>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</si>
  <si>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</si>
  <si>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</si>
  <si>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</si>
  <si>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</si>
  <si>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</si>
  <si>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</si>
  <si>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</si>
  <si>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</si>
  <si>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</si>
  <si>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</si>
  <si>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</si>
  <si>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</si>
  <si>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</si>
  <si>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</si>
  <si>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</si>
  <si>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</si>
  <si>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</si>
  <si>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</si>
  <si>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</si>
  <si>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</si>
  <si>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</si>
  <si>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</si>
  <si>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</si>
  <si>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</si>
  <si>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</si>
  <si>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</si>
  <si>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</si>
  <si>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</si>
  <si>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</si>
  <si>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</si>
  <si>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</si>
  <si>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</si>
  <si>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</si>
  <si>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</si>
  <si>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</si>
  <si>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</si>
  <si>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</si>
  <si>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</si>
  <si>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</si>
  <si>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</si>
  <si>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</si>
  <si>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</si>
  <si>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</si>
  <si>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</si>
  <si>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</si>
  <si>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</si>
  <si>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</si>
  <si>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</si>
  <si>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</si>
  <si>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</si>
  <si>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</si>
  <si>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</si>
  <si>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</si>
  <si>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</si>
  <si>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</si>
  <si>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</si>
  <si>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</si>
  <si>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</si>
  <si>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</si>
  <si>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</si>
  <si>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</si>
  <si>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</si>
  <si>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</si>
  <si>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</si>
  <si>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</si>
  <si>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</si>
  <si>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</si>
  <si>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</si>
  <si>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</si>
  <si>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</si>
  <si>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</si>
  <si>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</si>
  <si>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</si>
  <si>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</si>
  <si>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</si>
  <si>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</si>
  <si>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</si>
  <si>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</si>
  <si>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</si>
  <si>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</si>
  <si>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</si>
  <si>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</si>
  <si>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</si>
  <si>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</si>
  <si>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</si>
  <si>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</si>
  <si>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</si>
  <si>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</si>
  <si>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</si>
  <si>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</si>
  <si>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</si>
  <si>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</si>
  <si>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</si>
  <si>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</si>
  <si>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</si>
  <si>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</si>
  <si>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</si>
  <si>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</si>
  <si>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</si>
  <si>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</si>
  <si>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</si>
  <si>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</si>
  <si>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</si>
  <si>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</si>
  <si>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</si>
  <si>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</si>
  <si>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</si>
  <si>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</si>
  <si>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</si>
  <si>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</si>
  <si>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</si>
  <si>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</si>
  <si>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</si>
  <si>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</si>
  <si>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</si>
  <si>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</si>
  <si>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</si>
  <si>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</si>
  <si>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</si>
  <si>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</si>
  <si>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</si>
  <si>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</si>
  <si>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</si>
  <si>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</si>
  <si>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</si>
  <si>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</si>
  <si>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</si>
  <si>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</si>
  <si>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</si>
  <si>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</si>
  <si>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</si>
  <si>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</si>
  <si>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</si>
  <si>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</si>
  <si>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</si>
  <si>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</si>
  <si>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</si>
  <si>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</si>
  <si>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</si>
  <si>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</si>
  <si>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</si>
  <si>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</si>
  <si>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</si>
  <si>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</si>
  <si>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</si>
  <si>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</si>
  <si>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</si>
  <si>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</si>
  <si>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</si>
  <si>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</si>
  <si>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</si>
  <si>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</si>
  <si>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</si>
  <si>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</si>
  <si>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</si>
  <si>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</si>
  <si>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</si>
  <si>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</si>
  <si>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</si>
  <si>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</si>
  <si>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</si>
  <si>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</si>
  <si>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</si>
  <si>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</si>
  <si>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</si>
  <si>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</si>
  <si>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</si>
  <si>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</si>
  <si>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</si>
  <si>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</si>
  <si>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</si>
  <si>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</si>
  <si>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</si>
  <si>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</si>
  <si>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</si>
  <si>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</si>
  <si>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</si>
  <si>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</si>
  <si>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</si>
  <si>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</si>
  <si>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</si>
  <si>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</si>
  <si>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</si>
  <si>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</si>
  <si>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</si>
  <si>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</si>
  <si>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</si>
  <si>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</si>
  <si>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</si>
  <si>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</si>
  <si>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</si>
  <si>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</si>
  <si>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</si>
  <si>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</si>
  <si>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</si>
  <si>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</si>
  <si>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</si>
  <si>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</si>
  <si>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</si>
  <si>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</si>
  <si>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</si>
  <si>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</si>
  <si>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</si>
  <si>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</si>
  <si>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</si>
  <si>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</si>
  <si>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</si>
  <si>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</si>
  <si>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</si>
  <si>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</si>
  <si>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</si>
  <si>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</si>
  <si>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</si>
  <si>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</si>
  <si>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</si>
  <si>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</si>
  <si>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</si>
  <si>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</si>
  <si>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</si>
  <si>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</si>
  <si>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</si>
  <si>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</si>
  <si>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</si>
  <si>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</si>
  <si>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</si>
  <si>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</si>
  <si>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</si>
  <si>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</si>
  <si>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</si>
  <si>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</si>
  <si>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</si>
  <si>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</si>
  <si>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</si>
  <si>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</si>
  <si>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</si>
  <si>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</si>
  <si>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</si>
  <si>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</si>
  <si>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</si>
  <si>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</si>
  <si>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</si>
  <si>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</si>
  <si>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</si>
  <si>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</si>
  <si>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</si>
  <si>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</si>
  <si>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</si>
  <si>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</si>
  <si>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</si>
  <si>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</si>
  <si>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</si>
  <si>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</si>
  <si>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</si>
  <si>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</si>
  <si>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</si>
  <si>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</si>
  <si>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</si>
  <si>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</si>
  <si>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</si>
  <si>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</si>
  <si>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</si>
  <si>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</si>
  <si>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</si>
  <si>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</si>
  <si>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</si>
  <si>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</si>
  <si>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</si>
  <si>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</si>
  <si>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</si>
  <si>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</si>
  <si>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</si>
  <si>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</si>
  <si>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</si>
  <si>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</si>
  <si>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</si>
  <si>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</si>
  <si>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</si>
  <si>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</si>
  <si>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</si>
  <si>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</si>
  <si>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</si>
  <si>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</si>
  <si>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</si>
  <si>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</si>
  <si>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</si>
  <si>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</si>
  <si>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</si>
  <si>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</si>
  <si>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</si>
  <si>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</si>
  <si>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</si>
  <si>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</si>
  <si>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</si>
  <si>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</si>
  <si>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</si>
  <si>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</si>
  <si>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</si>
  <si>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</si>
  <si>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</si>
  <si>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</si>
  <si>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</si>
  <si>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</si>
  <si>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</si>
  <si>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</si>
  <si>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</si>
  <si>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</si>
  <si>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</si>
  <si>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</si>
  <si>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</si>
  <si>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</si>
  <si>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</si>
  <si>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</si>
  <si>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</si>
  <si>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</si>
  <si>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</si>
  <si>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</si>
  <si>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</si>
  <si>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</si>
  <si>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</si>
  <si>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</si>
  <si>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</si>
  <si>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</si>
  <si>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</si>
  <si>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</si>
  <si>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</si>
  <si>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</si>
  <si>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</si>
  <si>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</si>
  <si>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</si>
  <si>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</si>
  <si>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</si>
  <si>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</si>
  <si>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</si>
  <si>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</si>
  <si>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</si>
  <si>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</si>
  <si>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</si>
  <si>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</si>
  <si>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</si>
  <si>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</si>
  <si>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</si>
  <si>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</si>
  <si>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</si>
  <si>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</si>
  <si>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</si>
  <si>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</si>
  <si>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</si>
  <si>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</si>
  <si>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</si>
  <si>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</si>
  <si>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</si>
  <si>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</si>
  <si>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</si>
  <si>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</si>
  <si>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</si>
  <si>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</si>
  <si>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</si>
  <si>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</si>
  <si>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</si>
  <si>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</si>
  <si>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</si>
  <si>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</si>
  <si>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</si>
  <si>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</si>
  <si>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</si>
  <si>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</si>
  <si>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</si>
  <si>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</si>
  <si>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</si>
  <si>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</si>
  <si>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</si>
  <si>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</si>
  <si>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</si>
  <si>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</si>
  <si>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</si>
  <si>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</si>
  <si>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</si>
  <si>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</si>
  <si>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</si>
  <si>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</si>
  <si>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</si>
  <si>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</si>
  <si>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</si>
  <si>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</si>
  <si>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</si>
  <si>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</si>
  <si>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</si>
  <si>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</si>
  <si>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</si>
  <si>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</si>
  <si>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</si>
  <si>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</si>
  <si>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</si>
  <si>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</si>
  <si>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</si>
  <si>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</si>
  <si>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</si>
  <si>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</si>
  <si>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</si>
  <si>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</si>
  <si>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</si>
  <si>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</si>
  <si>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</si>
  <si>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</si>
  <si>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</si>
  <si>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</si>
  <si>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</si>
  <si>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</si>
  <si>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</si>
  <si>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</si>
  <si>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</si>
  <si>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</si>
  <si>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</si>
  <si>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</si>
  <si>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</si>
  <si>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</si>
  <si>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</si>
  <si>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</si>
  <si>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</si>
  <si>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</si>
  <si>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</si>
  <si>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</si>
  <si>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</si>
  <si>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</si>
  <si>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</si>
  <si>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</si>
  <si>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</si>
  <si>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</si>
  <si>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</si>
  <si>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</si>
  <si>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</si>
  <si>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</si>
  <si>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</si>
  <si>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</si>
  <si>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</si>
  <si>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</si>
  <si>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</si>
  <si>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</si>
  <si>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</si>
  <si>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</si>
  <si>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</si>
  <si>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</si>
  <si>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</si>
  <si>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</si>
  <si>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</si>
  <si>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</si>
  <si>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</si>
  <si>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</si>
  <si>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</si>
  <si>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</si>
  <si>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</si>
  <si>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</si>
  <si>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</si>
  <si>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</si>
  <si>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</si>
  <si>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</si>
  <si>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</si>
  <si>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</si>
  <si>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</si>
  <si>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</si>
  <si>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</si>
  <si>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</si>
  <si>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</si>
  <si>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</si>
  <si>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</si>
  <si>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</si>
  <si>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</si>
  <si>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</si>
  <si>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</si>
  <si>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</si>
  <si>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</si>
  <si>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</si>
  <si>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</si>
  <si>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</si>
  <si>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</si>
  <si>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</si>
  <si>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</si>
  <si>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</si>
  <si>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</si>
  <si>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</si>
  <si>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</si>
  <si>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</si>
  <si>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</si>
  <si>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</si>
  <si>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</si>
  <si>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</si>
  <si>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</si>
  <si>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</si>
  <si>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</si>
  <si>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</si>
  <si>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</si>
  <si>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</si>
  <si>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</si>
  <si>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</si>
  <si>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</si>
  <si>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</si>
  <si>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</si>
  <si>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</si>
  <si>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</si>
  <si>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</si>
  <si>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</si>
  <si>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</si>
  <si>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</si>
  <si>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</si>
  <si>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</si>
  <si>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</si>
  <si>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</si>
  <si>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</si>
  <si>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</si>
  <si>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</si>
  <si>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</si>
  <si>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</si>
  <si>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</si>
  <si>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</si>
  <si>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</si>
  <si>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</si>
  <si>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</si>
  <si>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</si>
  <si>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</si>
  <si>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</si>
  <si>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</si>
  <si>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</si>
  <si>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</si>
  <si>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</si>
  <si>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</si>
  <si>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</si>
  <si>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</si>
  <si>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</si>
  <si>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</si>
  <si>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</si>
  <si>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</si>
  <si>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</si>
  <si>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</si>
  <si>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</si>
  <si>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</si>
  <si>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</si>
  <si>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</si>
  <si>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</si>
  <si>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</si>
  <si>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</si>
  <si>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</si>
  <si>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</si>
  <si>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</si>
  <si>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</si>
  <si>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</si>
  <si>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</si>
  <si>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</si>
  <si>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</si>
  <si>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</si>
  <si>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</si>
  <si>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</si>
  <si>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</si>
  <si>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</si>
  <si>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</si>
  <si>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</si>
  <si>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</si>
  <si>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</si>
  <si>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</si>
  <si>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</si>
  <si>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</si>
  <si>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</si>
  <si>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</si>
  <si>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</si>
  <si>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</si>
  <si>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</si>
  <si>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</si>
  <si>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</si>
  <si>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</si>
  <si>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</si>
  <si>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</si>
  <si>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</si>
  <si>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</si>
  <si>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</si>
  <si>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</si>
  <si>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</si>
  <si>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</si>
  <si>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</si>
  <si>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</si>
  <si>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</si>
  <si>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</si>
  <si>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</si>
  <si>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</si>
  <si>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</si>
  <si>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</si>
  <si>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</si>
  <si>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</si>
  <si>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</si>
  <si>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</si>
  <si>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</si>
  <si>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</si>
  <si>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</si>
  <si>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</si>
  <si>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</si>
  <si>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</si>
  <si>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</si>
  <si>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</si>
  <si>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</si>
  <si>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</si>
  <si>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</si>
  <si>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</si>
  <si>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</si>
  <si>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</si>
  <si>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</si>
  <si>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</si>
  <si>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</si>
  <si>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</si>
  <si>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</si>
  <si>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</si>
  <si>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</si>
  <si>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</si>
  <si>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</si>
  <si>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</si>
  <si>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</si>
  <si>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</si>
  <si>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</si>
  <si>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</si>
  <si>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</si>
  <si>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</si>
  <si>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</si>
  <si>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</si>
  <si>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</si>
  <si>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</si>
  <si>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</si>
  <si>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</si>
  <si>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</si>
  <si>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</si>
  <si>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</si>
  <si>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</si>
  <si>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</si>
  <si>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</si>
  <si>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</si>
  <si>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</si>
  <si>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</si>
  <si>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</si>
  <si>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</si>
  <si>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</si>
  <si>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</si>
  <si>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</si>
  <si>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</si>
  <si>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</si>
  <si>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</si>
  <si>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</si>
  <si>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</si>
  <si>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</si>
  <si>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</si>
  <si>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</si>
  <si>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</si>
  <si>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</si>
  <si>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</si>
  <si>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</si>
  <si>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</si>
  <si>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</si>
  <si>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</si>
  <si>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</si>
  <si>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</si>
  <si>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</si>
  <si>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</si>
  <si>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</si>
  <si>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</si>
  <si>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</si>
  <si>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</si>
  <si>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</si>
  <si>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</si>
  <si>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</si>
  <si>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</si>
  <si>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</si>
  <si>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</si>
  <si>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</si>
  <si>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</si>
  <si>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</si>
  <si>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</si>
  <si>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</si>
  <si>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</si>
  <si>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</si>
  <si>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</si>
  <si>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</si>
  <si>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</si>
  <si>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</si>
  <si>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</si>
  <si>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</si>
  <si>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</si>
  <si>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</si>
  <si>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</si>
  <si>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</si>
  <si>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</si>
  <si>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</si>
  <si>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</si>
  <si>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</si>
  <si>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</si>
  <si>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</si>
  <si>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</si>
  <si>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</si>
  <si>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</si>
  <si>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</si>
  <si>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</si>
  <si>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</si>
  <si>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</si>
  <si>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</si>
  <si>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</si>
  <si>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</si>
  <si>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</si>
  <si>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</si>
  <si>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</si>
  <si>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</si>
  <si>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</si>
  <si>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</si>
  <si>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</si>
  <si>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</si>
  <si>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</si>
  <si>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</si>
  <si>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</si>
  <si>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</si>
  <si>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</si>
  <si>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</si>
  <si>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</si>
  <si>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</si>
  <si>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</si>
  <si>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</si>
  <si>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</si>
  <si>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</si>
  <si>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</si>
  <si>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</si>
  <si>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</si>
  <si>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</si>
  <si>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</si>
  <si>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</si>
  <si>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</si>
  <si>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</si>
  <si>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</si>
  <si>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</si>
  <si>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</si>
  <si>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</si>
  <si>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</si>
  <si>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</si>
  <si>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</si>
  <si>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</si>
  <si>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</si>
  <si>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</si>
  <si>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</si>
  <si>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</si>
  <si>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</si>
  <si>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</si>
  <si>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</si>
  <si>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</si>
  <si>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</si>
  <si>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</si>
  <si>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</si>
  <si>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</si>
  <si>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</si>
  <si>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</si>
  <si>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</si>
  <si>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</si>
  <si>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</si>
  <si>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</si>
  <si>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</si>
  <si>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</si>
  <si>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</si>
  <si>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</si>
  <si>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</si>
  <si>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</si>
  <si>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</si>
  <si>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</si>
  <si>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</si>
  <si>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</si>
  <si>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</si>
  <si>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</si>
  <si>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</si>
  <si>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</si>
  <si>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</si>
  <si>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</si>
  <si>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</si>
  <si>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</si>
  <si>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</si>
  <si>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</si>
  <si>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</si>
  <si>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</si>
  <si>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</si>
  <si>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</si>
  <si>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</si>
  <si>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</si>
  <si>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</si>
  <si>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</si>
  <si>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</si>
  <si>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</si>
  <si>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</si>
  <si>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</si>
  <si>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</si>
  <si>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</si>
  <si>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</si>
  <si>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</si>
  <si>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</si>
  <si>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</si>
  <si>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</si>
  <si>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</si>
  <si>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</si>
  <si>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</si>
  <si>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</si>
  <si>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</si>
  <si>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</si>
  <si>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</si>
  <si>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</si>
  <si>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</si>
  <si>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</si>
  <si>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</si>
  <si>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</si>
  <si>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</si>
  <si>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</si>
  <si>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</si>
  <si>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</si>
  <si>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</si>
  <si>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</si>
  <si>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</si>
  <si>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</si>
  <si>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</si>
  <si>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</si>
  <si>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</si>
  <si>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</si>
  <si>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</si>
  <si>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</si>
  <si>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</si>
  <si>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</si>
  <si>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</si>
  <si>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</si>
  <si>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</si>
  <si>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</si>
  <si>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</si>
  <si>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</si>
  <si>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</si>
  <si>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</si>
  <si>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</si>
  <si>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</si>
  <si>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</si>
  <si>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</si>
  <si>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</si>
  <si>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</si>
  <si>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</si>
  <si>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</si>
  <si>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</si>
  <si>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</si>
  <si>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</si>
  <si>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</si>
  <si>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</si>
  <si>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</si>
  <si>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</si>
  <si>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</si>
  <si>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</si>
  <si>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</si>
  <si>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</si>
  <si>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</si>
  <si>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</si>
  <si>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</si>
  <si>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</si>
  <si>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</si>
  <si>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</si>
  <si>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</si>
  <si>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</si>
  <si>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</si>
  <si>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</si>
  <si>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</si>
  <si>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</si>
  <si>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</si>
  <si>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</si>
  <si>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</si>
  <si>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</si>
  <si>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</si>
  <si>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</si>
  <si>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</si>
  <si>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</si>
  <si>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</si>
  <si>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</si>
  <si>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</si>
  <si>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</si>
  <si>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</si>
  <si>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</si>
  <si>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</si>
  <si>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</si>
  <si>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</si>
  <si>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</si>
  <si>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</si>
  <si>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</si>
  <si>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</si>
  <si>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</si>
  <si>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</si>
  <si>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</si>
  <si>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</si>
  <si>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</si>
  <si>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</si>
  <si>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</si>
  <si>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</si>
  <si>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</si>
  <si>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</si>
  <si>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</si>
  <si>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</si>
  <si>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</si>
  <si>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</si>
  <si>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</si>
  <si>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</si>
  <si>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</si>
  <si>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</si>
  <si>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</si>
  <si>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</si>
  <si>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</si>
  <si>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</si>
  <si>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</si>
  <si>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</si>
  <si>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</si>
  <si>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</si>
  <si>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</si>
  <si>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</si>
  <si>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</si>
  <si>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</si>
  <si>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</si>
  <si>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</si>
  <si>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</si>
  <si>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</si>
  <si>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</si>
  <si>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</si>
  <si>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</si>
  <si>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</si>
  <si>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</si>
  <si>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</si>
  <si>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</si>
  <si>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</si>
  <si>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</si>
  <si>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</si>
  <si>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</si>
  <si>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</si>
  <si>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</si>
  <si>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</si>
  <si>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</si>
  <si>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</si>
  <si>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</si>
  <si>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</si>
  <si>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</si>
  <si>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</si>
  <si>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</si>
  <si>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</si>
  <si>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</si>
  <si>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</si>
  <si>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</si>
  <si>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</si>
  <si>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</si>
  <si>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</si>
  <si>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</si>
  <si>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</si>
  <si>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</si>
  <si>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</si>
  <si>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</si>
  <si>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</si>
  <si>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</si>
  <si>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</si>
  <si>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</si>
  <si>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</si>
  <si>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</si>
  <si>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</si>
  <si>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</si>
  <si>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</si>
  <si>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</si>
  <si>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</si>
  <si>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</si>
  <si>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</si>
  <si>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</si>
  <si>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</si>
  <si>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</si>
  <si>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</si>
  <si>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</si>
  <si>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</si>
  <si>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</si>
  <si>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</si>
  <si>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</si>
  <si>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</si>
  <si>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</si>
  <si>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</si>
  <si>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</si>
  <si>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</si>
  <si>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</si>
  <si>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</si>
  <si>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</si>
  <si>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</si>
  <si>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</si>
  <si>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</si>
  <si>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</si>
  <si>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</si>
  <si>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</si>
  <si>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</si>
  <si>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</si>
  <si>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</si>
  <si>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</si>
  <si>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</si>
  <si>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</si>
  <si>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</si>
  <si>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</si>
  <si>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</si>
  <si>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</si>
  <si>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</si>
  <si>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</si>
  <si>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</si>
  <si>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</si>
  <si>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</si>
  <si>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</si>
  <si>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</si>
  <si>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</si>
  <si>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</si>
  <si>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</si>
  <si>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</si>
  <si>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</si>
  <si>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</si>
  <si>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</si>
  <si>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</si>
  <si>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</si>
  <si>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</si>
  <si>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</si>
  <si>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</si>
  <si>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</si>
  <si>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</si>
  <si>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</si>
  <si>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</si>
  <si>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</si>
  <si>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</si>
  <si>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</si>
  <si>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</si>
  <si>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</si>
  <si>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</si>
  <si>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</si>
  <si>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</si>
  <si>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</si>
  <si>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</si>
  <si>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</si>
  <si>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</si>
  <si>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</si>
  <si>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</si>
  <si>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</si>
  <si>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</si>
  <si>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</si>
  <si>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</si>
  <si>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</si>
  <si>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</si>
  <si>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</si>
  <si>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</si>
  <si>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</si>
  <si>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</si>
  <si>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</si>
  <si>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</si>
  <si>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</si>
  <si>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</si>
  <si>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</si>
  <si>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</si>
  <si>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</si>
  <si>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</si>
  <si>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</si>
  <si>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</si>
  <si>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</si>
  <si>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</si>
  <si>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</si>
  <si>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</si>
  <si>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</si>
  <si>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</si>
  <si>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</si>
  <si>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</si>
  <si>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</si>
  <si>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</si>
  <si>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</si>
  <si>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</si>
  <si>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</si>
  <si>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</si>
  <si>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</si>
  <si>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</si>
  <si>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</si>
  <si>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</si>
  <si>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</si>
  <si>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</si>
  <si>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</si>
  <si>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</si>
  <si>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</si>
  <si>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</si>
  <si>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</si>
  <si>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</si>
  <si>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</si>
  <si>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</si>
  <si>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</si>
  <si>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</si>
  <si>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</si>
  <si>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</si>
  <si>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</si>
  <si>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</si>
  <si>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</si>
  <si>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</si>
  <si>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</si>
  <si>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</si>
  <si>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</si>
  <si>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</si>
  <si>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</si>
  <si>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</si>
  <si>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</si>
  <si>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</si>
  <si>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</si>
  <si>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</si>
  <si>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</si>
  <si>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</si>
  <si>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</si>
  <si>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</si>
  <si>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</si>
  <si>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</si>
  <si>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</si>
  <si>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</si>
  <si>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</si>
  <si>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</si>
  <si>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</si>
  <si>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</si>
  <si>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</si>
  <si>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</si>
  <si>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</si>
  <si>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</si>
  <si>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</si>
  <si>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</si>
  <si>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</si>
  <si>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</si>
  <si>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</si>
  <si>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</si>
  <si>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</si>
  <si>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</si>
  <si>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</si>
  <si>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</si>
  <si>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</si>
  <si>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</si>
  <si>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</si>
  <si>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</si>
  <si>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</si>
  <si>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</si>
  <si>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</si>
  <si>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</si>
  <si>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</si>
  <si>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</si>
  <si>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</si>
  <si>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</si>
  <si>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</si>
  <si>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</si>
  <si>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</si>
  <si>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</si>
  <si>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</si>
  <si>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</si>
  <si>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</si>
  <si>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</si>
  <si>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</si>
  <si>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</si>
  <si>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</si>
  <si>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</si>
  <si>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</si>
  <si>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</si>
  <si>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</si>
  <si>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</si>
  <si>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</si>
  <si>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</si>
  <si>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</si>
  <si>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</si>
  <si>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</si>
  <si>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</si>
  <si>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</si>
  <si>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</si>
  <si>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</si>
  <si>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</si>
  <si>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</si>
  <si>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</si>
  <si>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</si>
  <si>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</si>
  <si>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</si>
  <si>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</si>
  <si>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</si>
  <si>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</si>
  <si>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</si>
  <si>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</si>
  <si>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</si>
  <si>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</si>
  <si>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</si>
  <si>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</si>
  <si>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</si>
  <si>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</si>
  <si>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</si>
  <si>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</si>
  <si>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</si>
  <si>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</si>
  <si>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</si>
  <si>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</si>
  <si>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</si>
  <si>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</si>
  <si>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</si>
  <si>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</si>
  <si>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</si>
  <si>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</si>
  <si>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</si>
  <si>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</si>
  <si>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</si>
  <si>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</si>
  <si>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</si>
  <si>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</si>
  <si>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</si>
  <si>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</si>
  <si>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</si>
  <si>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</si>
  <si>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</si>
  <si>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</si>
  <si>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</si>
  <si>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</si>
  <si>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</si>
  <si>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</si>
  <si>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</si>
  <si>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</si>
  <si>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</si>
  <si>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</si>
  <si>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</si>
  <si>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</si>
  <si>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</si>
  <si>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</si>
  <si>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</si>
  <si>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</si>
  <si>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</si>
  <si>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</si>
  <si>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</si>
  <si>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</si>
  <si>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</si>
  <si>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</si>
  <si>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</si>
  <si>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</si>
  <si>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</si>
  <si>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</si>
  <si>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</si>
  <si>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</si>
  <si>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</si>
  <si>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</si>
  <si>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</si>
  <si>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</si>
  <si>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</si>
  <si>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</si>
  <si>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</si>
  <si>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</si>
  <si>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</si>
  <si>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</si>
  <si>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</si>
  <si>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</si>
  <si>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</si>
  <si>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</si>
  <si>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</si>
  <si>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</si>
  <si>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</si>
  <si>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</si>
  <si>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</si>
  <si>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</si>
  <si>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</si>
  <si>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</si>
  <si>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</si>
  <si>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</si>
  <si>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</si>
  <si>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</si>
  <si>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</si>
  <si>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</si>
  <si>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</si>
  <si>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</si>
  <si>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</si>
  <si>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</si>
  <si>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</si>
  <si>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</si>
  <si>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</si>
  <si>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</si>
  <si>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</si>
  <si>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</si>
  <si>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</si>
  <si>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</si>
  <si>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</si>
  <si>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</si>
  <si>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</si>
  <si>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</si>
  <si>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</si>
  <si>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</si>
  <si>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</si>
  <si>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</si>
  <si>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</si>
  <si>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</si>
  <si>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</si>
  <si>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</si>
  <si>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</si>
  <si>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</si>
  <si>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</si>
  <si>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</si>
  <si>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</si>
  <si>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</si>
  <si>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</si>
  <si>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</si>
  <si>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</si>
  <si>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</si>
  <si>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</si>
  <si>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</si>
  <si>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</si>
  <si>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</si>
  <si>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</si>
  <si>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</si>
  <si>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</si>
  <si>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</si>
  <si>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</si>
  <si>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</si>
  <si>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</si>
  <si>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</si>
  <si>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</si>
  <si>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</si>
  <si>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</si>
  <si>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</si>
  <si>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</si>
  <si>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</si>
  <si>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</si>
  <si>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</si>
  <si>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</si>
  <si>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</si>
  <si>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</si>
  <si>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</si>
  <si>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</si>
  <si>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</si>
  <si>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</si>
  <si>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</si>
  <si>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</si>
  <si>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</si>
  <si>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</si>
  <si>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</si>
  <si>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</si>
  <si>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</si>
  <si>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</si>
  <si>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</si>
  <si>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</si>
  <si>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</si>
  <si>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</si>
  <si>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</si>
  <si>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</si>
  <si>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</si>
  <si>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</si>
  <si>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</si>
  <si>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</si>
  <si>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</si>
  <si>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</si>
  <si>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</si>
  <si>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</si>
  <si>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</si>
  <si>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</si>
  <si>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</si>
  <si>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</si>
  <si>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</si>
  <si>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</si>
  <si>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</si>
  <si>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</si>
  <si>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</si>
  <si>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</si>
  <si>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</si>
  <si>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</si>
  <si>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</si>
  <si>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</si>
  <si>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</si>
  <si>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</si>
  <si>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</si>
  <si>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</si>
  <si>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</si>
  <si>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</si>
  <si>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</si>
  <si>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</si>
  <si>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</si>
  <si>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</si>
  <si>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</si>
  <si>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</si>
  <si>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</si>
  <si>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</si>
  <si>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</si>
  <si>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</si>
  <si>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</si>
  <si>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</si>
  <si>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</si>
  <si>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</si>
  <si>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</si>
  <si>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</si>
  <si>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</si>
  <si>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</si>
  <si>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</si>
  <si>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</si>
  <si>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</si>
  <si>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</si>
  <si>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</si>
  <si>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</si>
  <si>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</si>
  <si>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</si>
  <si>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</si>
  <si>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</si>
  <si>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</si>
  <si>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</si>
  <si>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</si>
  <si>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</si>
  <si>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</si>
  <si>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</si>
  <si>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</si>
  <si>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</si>
  <si>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</si>
  <si>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</si>
  <si>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</si>
  <si>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</si>
  <si>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</si>
  <si>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</si>
  <si>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</si>
  <si>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</si>
  <si>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</si>
  <si>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</si>
  <si>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</si>
  <si>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</si>
  <si>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</si>
  <si>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</si>
  <si>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</si>
  <si>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</si>
  <si>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</si>
  <si>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</si>
  <si>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</si>
  <si>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</si>
  <si>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</si>
  <si>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</si>
  <si>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</si>
  <si>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</si>
  <si>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</si>
  <si>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</si>
  <si>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</si>
  <si>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</si>
  <si>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</si>
  <si>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</si>
  <si>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</si>
  <si>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</si>
  <si>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</si>
  <si>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</si>
  <si>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</si>
  <si>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</si>
  <si>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</si>
  <si>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</si>
  <si>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</si>
  <si>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</si>
  <si>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</si>
  <si>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</si>
  <si>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</si>
  <si>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</si>
  <si>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</si>
  <si>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</si>
  <si>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</si>
  <si>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</si>
  <si>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</si>
  <si>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</si>
  <si>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</si>
  <si>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</si>
  <si>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</si>
  <si>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</si>
  <si>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</si>
  <si>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</si>
  <si>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</si>
  <si>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</si>
  <si>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</si>
  <si>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</si>
  <si>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</si>
  <si>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</si>
  <si>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</si>
  <si>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</si>
  <si>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</si>
  <si>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</si>
  <si>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</si>
  <si>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</si>
  <si>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</si>
  <si>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</si>
  <si>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</si>
  <si>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</si>
  <si>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</si>
  <si>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</si>
  <si>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</si>
  <si>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</si>
  <si>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</si>
  <si>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</si>
  <si>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</si>
  <si>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</si>
  <si>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</si>
  <si>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</si>
  <si>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</si>
  <si>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</si>
  <si>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</si>
  <si>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</si>
  <si>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</si>
  <si>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</si>
  <si>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</si>
  <si>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</si>
  <si>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</si>
  <si>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</si>
  <si>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</si>
  <si>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</si>
  <si>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</si>
  <si>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</si>
  <si>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</si>
  <si>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</si>
  <si>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</si>
  <si>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</si>
  <si>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</si>
  <si>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</si>
  <si>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</si>
  <si>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</si>
  <si>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</si>
  <si>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</si>
  <si>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</si>
  <si>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</si>
  <si>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</si>
  <si>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</si>
  <si>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</si>
  <si>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</si>
  <si>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</si>
  <si>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</si>
  <si>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</si>
  <si>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</si>
  <si>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</si>
  <si>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</si>
  <si>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</si>
  <si>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</si>
  <si>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</si>
  <si>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</si>
  <si>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</si>
  <si>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</si>
  <si>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</si>
  <si>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</si>
  <si>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</si>
  <si>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</si>
  <si>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</si>
  <si>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</si>
  <si>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</si>
  <si>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</si>
  <si>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</si>
  <si>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</si>
  <si>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</si>
  <si>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</si>
  <si>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</si>
  <si>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</si>
  <si>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</si>
  <si>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</si>
  <si>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</si>
  <si>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</si>
  <si>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</si>
  <si>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</si>
  <si>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</si>
  <si>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</si>
  <si>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</si>
  <si>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</si>
  <si>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</si>
  <si>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</si>
  <si>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</si>
  <si>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</si>
  <si>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</si>
  <si>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</si>
  <si>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</si>
  <si>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</si>
  <si>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</si>
  <si>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</si>
  <si>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</si>
  <si>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</si>
  <si>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</si>
  <si>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</si>
  <si>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</si>
  <si>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</si>
  <si>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</si>
  <si>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</si>
  <si>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</si>
  <si>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</si>
  <si>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</si>
  <si>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</si>
  <si>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</si>
  <si>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</si>
  <si>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</si>
  <si>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</si>
  <si>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</si>
  <si>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</si>
  <si>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</si>
  <si>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</si>
  <si>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</si>
  <si>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</si>
  <si>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</si>
  <si>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</si>
  <si>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</si>
  <si>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</si>
  <si>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</si>
  <si>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</si>
  <si>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</si>
  <si>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</si>
  <si>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</si>
  <si>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</si>
  <si>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</si>
  <si>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</si>
  <si>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</si>
  <si>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</si>
  <si>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</si>
  <si>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</si>
  <si>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</si>
  <si>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</si>
  <si>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</si>
  <si>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</si>
  <si>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</si>
  <si>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</si>
  <si>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</si>
  <si>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</si>
  <si>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</si>
  <si>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</si>
  <si>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</si>
  <si>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</si>
  <si>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</si>
  <si>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</si>
  <si>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</si>
  <si>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</si>
  <si>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</si>
  <si>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</si>
  <si>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</si>
  <si>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</si>
  <si>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</si>
  <si>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</si>
  <si>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</si>
  <si>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</si>
  <si>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</si>
  <si>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</si>
  <si>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</si>
  <si>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</si>
  <si>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</si>
  <si>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</si>
  <si>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</si>
  <si>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</si>
  <si>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</si>
  <si>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</si>
  <si>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</si>
  <si>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</si>
  <si>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</si>
  <si>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</si>
  <si>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</si>
  <si>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</si>
  <si>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</si>
  <si>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</si>
  <si>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</si>
  <si>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</si>
  <si>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</si>
  <si>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</si>
  <si>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</si>
  <si>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</si>
  <si>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</si>
  <si>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</si>
  <si>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</si>
  <si>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</si>
  <si>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</si>
  <si>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</si>
  <si>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</si>
  <si>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</si>
  <si>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</si>
  <si>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</si>
  <si>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</si>
  <si>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</si>
  <si>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</si>
  <si>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</si>
  <si>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</si>
  <si>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</si>
  <si>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</si>
  <si>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</si>
  <si>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</si>
  <si>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</si>
  <si>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</si>
  <si>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</si>
  <si>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</si>
  <si>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</si>
  <si>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</si>
  <si>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</si>
  <si>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</si>
  <si>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</si>
  <si>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</si>
  <si>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</si>
  <si>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</si>
  <si>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</si>
  <si>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</si>
  <si>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</si>
  <si>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</si>
  <si>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</si>
  <si>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</si>
  <si>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</si>
  <si>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</si>
  <si>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</si>
  <si>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</si>
  <si>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</si>
  <si>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</si>
  <si>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</si>
  <si>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</si>
  <si>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</si>
  <si>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</si>
  <si>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</si>
  <si>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</si>
  <si>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</si>
  <si>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</si>
  <si>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</si>
  <si>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</si>
  <si>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</si>
  <si>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</si>
  <si>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</si>
  <si>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</si>
  <si>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</si>
  <si>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</si>
  <si>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</si>
  <si>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</si>
  <si>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</si>
  <si>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</si>
  <si>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</si>
  <si>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</si>
  <si>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</si>
  <si>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</si>
  <si>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</si>
  <si>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</si>
  <si>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</si>
  <si>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</si>
  <si>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</si>
  <si>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</si>
  <si>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</si>
  <si>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</si>
  <si>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</si>
  <si>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</si>
  <si>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</si>
  <si>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</si>
  <si>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</si>
  <si>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</si>
  <si>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</si>
  <si>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</si>
  <si>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</si>
  <si>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</si>
  <si>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</si>
  <si>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</si>
  <si>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</si>
  <si>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</si>
  <si>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</si>
  <si>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</si>
  <si>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</si>
  <si>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</si>
  <si>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</si>
  <si>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</si>
  <si>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</si>
  <si>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</si>
  <si>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</si>
  <si>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</si>
  <si>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</si>
  <si>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</si>
  <si>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</si>
  <si>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</si>
  <si>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</si>
  <si>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</si>
  <si>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</si>
  <si>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</si>
  <si>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</si>
  <si>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</si>
  <si>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</si>
  <si>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</si>
  <si>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</si>
  <si>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</si>
  <si>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</si>
  <si>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</si>
  <si>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</si>
  <si>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</si>
  <si>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</si>
  <si>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</si>
  <si>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</si>
  <si>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</si>
  <si>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</si>
  <si>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</si>
  <si>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</si>
  <si>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</si>
  <si>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</si>
  <si>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</si>
  <si>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</si>
  <si>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</si>
  <si>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</si>
  <si>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</si>
  <si>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</si>
  <si>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</si>
  <si>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</si>
  <si>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</si>
  <si>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</si>
  <si>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</si>
  <si>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</si>
  <si>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</si>
  <si>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</si>
  <si>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</si>
  <si>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</si>
  <si>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</si>
  <si>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</si>
  <si>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</si>
  <si>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</si>
  <si>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</si>
  <si>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</si>
  <si>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</si>
  <si>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</si>
  <si>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</si>
  <si>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</si>
  <si>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</si>
  <si>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</si>
  <si>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</si>
  <si>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</si>
  <si>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</si>
  <si>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</si>
  <si>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</si>
  <si>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</si>
  <si>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</si>
  <si>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</si>
  <si>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</si>
  <si>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</si>
  <si>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</si>
  <si>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</si>
  <si>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</si>
  <si>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</si>
  <si>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</si>
  <si>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</si>
  <si>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</si>
  <si>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</si>
  <si>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</si>
  <si>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</si>
  <si>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</si>
  <si>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</si>
  <si>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</si>
  <si>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</si>
  <si>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</si>
  <si>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</si>
  <si>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</si>
  <si>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</si>
  <si>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</si>
  <si>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</si>
  <si>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</si>
  <si>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</si>
  <si>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</si>
  <si>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</si>
  <si>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</si>
  <si>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</si>
  <si>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</si>
  <si>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</si>
  <si>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</si>
  <si>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</si>
  <si>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</si>
  <si>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</si>
  <si>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</si>
  <si>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</si>
  <si>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</si>
  <si>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</si>
  <si>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</si>
  <si>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</si>
  <si>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</si>
  <si>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</si>
  <si>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</si>
  <si>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</si>
  <si>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</si>
  <si>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</si>
  <si>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</si>
  <si>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</si>
  <si>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</si>
  <si>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</si>
  <si>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</si>
  <si>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</si>
  <si>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</si>
  <si>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</si>
  <si>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</si>
  <si>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</si>
  <si>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</si>
  <si>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</si>
  <si>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</si>
  <si>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</si>
  <si>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</si>
  <si>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</si>
  <si>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</si>
  <si>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</si>
  <si>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</si>
  <si>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</si>
  <si>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</si>
  <si>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</si>
  <si>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</si>
  <si>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</si>
  <si>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</si>
  <si>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</si>
  <si>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</si>
  <si>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</si>
  <si>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</si>
  <si>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</si>
  <si>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</si>
  <si>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</si>
  <si>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</si>
  <si>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</si>
  <si>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</si>
  <si>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</si>
  <si>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</si>
  <si>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</si>
  <si>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</si>
  <si>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</si>
  <si>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</si>
  <si>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</si>
  <si>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</si>
  <si>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</si>
  <si>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</si>
  <si>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</si>
  <si>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</si>
  <si>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</si>
  <si>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</si>
  <si>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</si>
  <si>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</si>
  <si>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</si>
  <si>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</si>
  <si>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</si>
  <si>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</si>
  <si>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</si>
  <si>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</si>
  <si>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</si>
  <si>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</si>
  <si>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</si>
  <si>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</si>
  <si>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</si>
  <si>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</si>
  <si>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</si>
  <si>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</si>
  <si>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</si>
  <si>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</si>
  <si>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</si>
  <si>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</si>
  <si>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</si>
  <si>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</si>
  <si>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</si>
  <si>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</si>
  <si>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</si>
  <si>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</si>
  <si>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</si>
  <si>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</si>
  <si>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</si>
  <si>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</si>
  <si>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</si>
  <si>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</si>
  <si>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</si>
  <si>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</si>
  <si>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</si>
  <si>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</si>
  <si>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</si>
  <si>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</si>
  <si>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</si>
  <si>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</si>
  <si>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</si>
  <si>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</si>
  <si>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</si>
  <si>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</si>
  <si>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</si>
  <si>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</si>
  <si>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</si>
  <si>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</si>
  <si>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</si>
  <si>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</si>
  <si>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</si>
  <si>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</si>
  <si>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</si>
  <si>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</si>
  <si>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</si>
  <si>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</si>
  <si>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</si>
  <si>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</si>
  <si>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</si>
  <si>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</si>
  <si>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</si>
  <si>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</si>
  <si>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</si>
  <si>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</si>
  <si>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</si>
  <si>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</si>
  <si>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</si>
  <si>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</si>
  <si>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</si>
  <si>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</si>
  <si>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</si>
  <si>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</si>
  <si>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</si>
  <si>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</si>
  <si>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</si>
  <si>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</si>
  <si>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</si>
  <si>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</si>
  <si>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</si>
  <si>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</si>
  <si>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</si>
  <si>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</si>
  <si>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</si>
  <si>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</si>
  <si>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</si>
  <si>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</si>
  <si>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</si>
  <si>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</si>
  <si>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</si>
  <si>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</si>
  <si>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</si>
  <si>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</si>
  <si>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</si>
  <si>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</si>
  <si>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</si>
  <si>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</si>
  <si>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</si>
  <si>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</si>
  <si>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</si>
  <si>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</si>
  <si>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</si>
  <si>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</si>
  <si>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</si>
  <si>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</si>
  <si>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</si>
  <si>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</si>
  <si>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</si>
  <si>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</si>
  <si>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</si>
  <si>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</si>
  <si>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</si>
  <si>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</si>
  <si>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</si>
  <si>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</si>
  <si>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</si>
  <si>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</si>
  <si>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</si>
  <si>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</si>
  <si>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</si>
  <si>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</si>
  <si>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</si>
  <si>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</si>
  <si>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</si>
  <si>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</si>
  <si>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</si>
  <si>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</si>
  <si>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</si>
  <si>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</si>
  <si>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</si>
  <si>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</si>
  <si>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</si>
  <si>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</si>
  <si>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</si>
  <si>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</si>
  <si>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</si>
  <si>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</si>
  <si>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</si>
  <si>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</si>
  <si>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</si>
  <si>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</si>
  <si>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</si>
  <si>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</si>
  <si>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</si>
  <si>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</si>
  <si>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</si>
  <si>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</si>
  <si>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</si>
  <si>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</si>
  <si>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</si>
  <si>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</si>
  <si>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</si>
  <si>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</si>
  <si>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</si>
  <si>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</si>
  <si>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</si>
  <si>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</si>
  <si>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</si>
  <si>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</si>
  <si>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</si>
  <si>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</si>
  <si>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</si>
  <si>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</si>
  <si>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</si>
  <si>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</si>
  <si>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</si>
  <si>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</si>
  <si>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</si>
  <si>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</si>
  <si>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</si>
  <si>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</si>
  <si>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</si>
  <si>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</si>
  <si>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</si>
  <si>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</si>
  <si>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</si>
  <si>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</si>
  <si>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</si>
  <si>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</si>
  <si>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</si>
  <si>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</si>
  <si>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</si>
  <si>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</si>
  <si>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</si>
  <si>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</si>
  <si>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</si>
  <si>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</si>
  <si>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</si>
  <si>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</si>
  <si>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</si>
  <si>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</si>
  <si>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</si>
  <si>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</si>
  <si>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</si>
  <si>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</si>
  <si>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</si>
  <si>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</si>
  <si>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</si>
  <si>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</si>
  <si>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</si>
  <si>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</si>
  <si>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</si>
  <si>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</si>
  <si>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</si>
  <si>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</si>
  <si>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</si>
  <si>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</si>
  <si>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</si>
  <si>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</si>
  <si>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</si>
  <si>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</si>
  <si>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</si>
  <si>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</si>
  <si>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</si>
  <si>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</si>
  <si>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</si>
  <si>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</si>
  <si>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</si>
  <si>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</si>
  <si>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</si>
  <si>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</si>
  <si>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</si>
  <si>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</si>
  <si>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</si>
  <si>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</si>
  <si>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</si>
  <si>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</si>
  <si>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</si>
  <si>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</si>
  <si>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</si>
  <si>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</si>
  <si>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</si>
  <si>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</si>
  <si>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</si>
  <si>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</si>
  <si>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</si>
  <si>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</si>
  <si>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</si>
  <si>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</si>
  <si>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</si>
  <si>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</si>
  <si>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</si>
  <si>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</si>
  <si>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</si>
  <si>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</si>
  <si>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</si>
  <si>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</si>
  <si>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</si>
  <si>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</si>
  <si>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</si>
  <si>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</si>
  <si>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</si>
  <si>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</si>
  <si>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</si>
  <si>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</si>
  <si>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</si>
  <si>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</si>
  <si>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</si>
  <si>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</si>
  <si>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</si>
  <si>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</si>
  <si>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</si>
  <si>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</si>
  <si>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</si>
  <si>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</si>
  <si>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</si>
  <si>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</si>
  <si>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</si>
  <si>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</si>
  <si>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</si>
  <si>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</si>
  <si>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</si>
  <si>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</si>
  <si>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</si>
  <si>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</si>
  <si>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</si>
  <si>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</si>
  <si>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</si>
  <si>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</si>
  <si>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</si>
  <si>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</si>
  <si>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</si>
  <si>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</si>
  <si>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</si>
  <si>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</si>
  <si>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</si>
  <si>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</si>
  <si>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</si>
  <si>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</si>
  <si>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</si>
  <si>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</si>
  <si>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</si>
  <si>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</si>
  <si>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</si>
  <si>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</si>
  <si>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</si>
  <si>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</si>
  <si>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</si>
  <si>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</si>
  <si>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</si>
  <si>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</si>
  <si>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</si>
  <si>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</si>
  <si>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</si>
  <si>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</si>
  <si>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</si>
  <si>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</si>
  <si>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</si>
  <si>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</si>
  <si>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</si>
  <si>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</si>
  <si>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</si>
  <si>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</si>
  <si>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</si>
  <si>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</si>
  <si>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</si>
  <si>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</si>
  <si>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</si>
  <si>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</si>
  <si>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</si>
  <si>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</si>
  <si>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</si>
  <si>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</si>
  <si>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</si>
  <si>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</si>
  <si>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</si>
  <si>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</si>
  <si>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</si>
  <si>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</si>
  <si>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</si>
  <si>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</si>
  <si>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</si>
  <si>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</si>
  <si>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</si>
  <si>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</si>
  <si>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</si>
  <si>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</si>
  <si>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</si>
  <si>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</si>
  <si>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</si>
  <si>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</si>
  <si>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</si>
  <si>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</si>
  <si>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</si>
  <si>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</si>
  <si>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</si>
  <si>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</si>
  <si>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</si>
  <si>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</si>
  <si>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</si>
  <si>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</si>
  <si>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</si>
  <si>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</si>
  <si>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</si>
  <si>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</si>
  <si>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</si>
  <si>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</si>
  <si>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</si>
  <si>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</si>
  <si>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</si>
  <si>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</si>
  <si>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</si>
  <si>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</si>
  <si>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</si>
  <si>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</si>
  <si>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</si>
  <si>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</si>
  <si>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</si>
  <si>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</si>
  <si>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</si>
  <si>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</si>
  <si>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</si>
  <si>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</si>
  <si>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</si>
  <si>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</si>
  <si>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</si>
  <si>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</si>
  <si>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</si>
  <si>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</si>
  <si>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</si>
  <si>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</si>
  <si>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</si>
  <si>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</si>
  <si>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</si>
  <si>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</si>
  <si>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</si>
  <si>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</si>
  <si>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</si>
  <si>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</si>
  <si>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</si>
  <si>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</si>
  <si>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</si>
  <si>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</si>
  <si>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</si>
  <si>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</si>
  <si>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</si>
  <si>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</si>
  <si>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</si>
  <si>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</si>
  <si>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</si>
  <si>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</si>
  <si>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</si>
  <si>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</si>
  <si>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</si>
  <si>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</si>
  <si>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</si>
  <si>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</si>
  <si>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</si>
  <si>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</si>
  <si>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</si>
  <si>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</si>
  <si>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</si>
  <si>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</si>
  <si>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</si>
  <si>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</si>
  <si>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</si>
  <si>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</si>
  <si>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</si>
  <si>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</si>
  <si>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</si>
  <si>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</si>
  <si>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</si>
  <si>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</si>
  <si>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</si>
  <si>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</si>
  <si>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</si>
  <si>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</si>
  <si>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</si>
  <si>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</si>
  <si>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</si>
  <si>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</si>
  <si>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</si>
  <si>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</si>
  <si>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</si>
  <si>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</si>
  <si>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</si>
  <si>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</si>
  <si>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</si>
  <si>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</si>
  <si>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</si>
  <si>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</si>
  <si>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</si>
  <si>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</si>
  <si>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</si>
  <si>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</si>
  <si>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</si>
  <si>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</si>
  <si>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</si>
  <si>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</si>
  <si>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</si>
  <si>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</si>
  <si>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</si>
  <si>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</si>
  <si>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</si>
  <si>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</si>
  <si>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</si>
  <si>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</si>
  <si>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</si>
  <si>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</si>
  <si>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</si>
  <si>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</si>
  <si>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</si>
  <si>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</si>
  <si>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</si>
  <si>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</si>
  <si>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</si>
  <si>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</si>
  <si>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</si>
  <si>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</si>
  <si>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</si>
  <si>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</si>
  <si>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</si>
  <si>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</si>
  <si>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</si>
  <si>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</si>
  <si>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</si>
  <si>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</si>
  <si>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</si>
  <si>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</si>
  <si>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</si>
  <si>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</si>
  <si>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</si>
  <si>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</si>
  <si>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</si>
  <si>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</si>
  <si>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</si>
  <si>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</si>
  <si>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</si>
  <si>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</si>
  <si>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</si>
  <si>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</si>
  <si>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</si>
  <si>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</si>
  <si>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</si>
  <si>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</si>
  <si>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</si>
  <si>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</si>
  <si>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</si>
  <si>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</si>
  <si>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</si>
  <si>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</si>
  <si>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</si>
  <si>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</si>
  <si>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</si>
  <si>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</si>
  <si>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</si>
  <si>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</si>
  <si>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</si>
  <si>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</si>
  <si>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</si>
  <si>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</si>
  <si>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</si>
  <si>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</si>
  <si>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</si>
  <si>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</si>
  <si>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</si>
  <si>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</si>
  <si>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</si>
  <si>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</si>
  <si>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</si>
  <si>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</si>
  <si>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</si>
  <si>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</si>
  <si>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</si>
  <si>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</si>
  <si>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</si>
  <si>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</si>
  <si>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</si>
  <si>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</si>
  <si>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</si>
  <si>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</si>
  <si>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</si>
  <si>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</si>
  <si>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</si>
  <si>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</si>
  <si>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</si>
  <si>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</si>
  <si>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</si>
  <si>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</si>
  <si>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</si>
  <si>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</si>
  <si>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</si>
  <si>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</si>
  <si>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</si>
  <si>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</si>
  <si>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</si>
  <si>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</si>
  <si>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</si>
  <si>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</si>
  <si>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</si>
  <si>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</si>
  <si>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</si>
  <si>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</si>
  <si>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</si>
  <si>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</si>
  <si>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</si>
  <si>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</si>
  <si>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</si>
  <si>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</si>
  <si>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</si>
  <si>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</si>
  <si>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</si>
  <si>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</si>
  <si>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</si>
  <si>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</si>
  <si>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</si>
  <si>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</si>
  <si>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</si>
  <si>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</si>
  <si>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</si>
  <si>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</si>
  <si>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</si>
  <si>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</si>
  <si>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</si>
  <si>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</si>
  <si>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</si>
  <si>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</si>
  <si>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</si>
  <si>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</si>
  <si>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</si>
  <si>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</si>
  <si>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</si>
  <si>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</si>
  <si>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</si>
  <si>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</si>
  <si>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</si>
  <si>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</si>
  <si>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</si>
  <si>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</si>
  <si>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</si>
  <si>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</si>
  <si>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</si>
  <si>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</si>
  <si>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</si>
  <si>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</si>
  <si>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</si>
  <si>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</si>
  <si>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</si>
  <si>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</si>
  <si>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</si>
  <si>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</si>
  <si>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</si>
  <si>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</si>
  <si>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</si>
  <si>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</si>
  <si>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</si>
  <si>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</si>
  <si>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</si>
  <si>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</si>
  <si>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</si>
  <si>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</si>
  <si>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</si>
  <si>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</si>
  <si>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</si>
  <si>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</si>
  <si>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</si>
  <si>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</si>
  <si>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</si>
  <si>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</si>
  <si>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</si>
  <si>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</si>
  <si>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</si>
  <si>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</si>
  <si>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</si>
  <si>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</si>
  <si>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</si>
  <si>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</si>
  <si>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</si>
  <si>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</si>
  <si>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</si>
  <si>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</si>
  <si>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</si>
  <si>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</si>
  <si>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</si>
  <si>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</si>
  <si>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</si>
  <si>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</si>
  <si>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</si>
  <si>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</si>
  <si>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</si>
  <si>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</si>
  <si>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</si>
  <si>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</si>
  <si>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</si>
  <si>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</si>
  <si>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</si>
  <si>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</si>
  <si>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</si>
  <si>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</si>
  <si>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</si>
  <si>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</si>
  <si>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</si>
  <si>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</si>
  <si>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</si>
  <si>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</si>
  <si>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</si>
  <si>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</si>
  <si>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</si>
  <si>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</si>
  <si>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</si>
  <si>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</si>
  <si>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</si>
  <si>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</si>
  <si>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</si>
  <si>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</si>
  <si>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</si>
  <si>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</si>
  <si>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</si>
  <si>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</si>
  <si>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</si>
  <si>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</si>
  <si>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</si>
  <si>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</si>
  <si>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</si>
  <si>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</si>
  <si>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</si>
  <si>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</si>
  <si>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</si>
  <si>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</si>
  <si>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</si>
  <si>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</si>
  <si>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</si>
  <si>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</si>
  <si>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</si>
  <si>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</si>
  <si>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</si>
  <si>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</si>
  <si>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</si>
  <si>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</si>
  <si>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</si>
  <si>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</si>
  <si>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</si>
  <si>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</si>
  <si>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</si>
  <si>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</si>
  <si>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</si>
  <si>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</si>
  <si>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</si>
  <si>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</si>
  <si>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</si>
  <si>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</si>
  <si>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</si>
  <si>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</si>
  <si>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</si>
  <si>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</si>
  <si>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</si>
  <si>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</si>
  <si>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</si>
  <si>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</si>
  <si>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</si>
  <si>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</si>
  <si>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</si>
  <si>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</si>
  <si>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</si>
  <si>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</si>
  <si>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</si>
  <si>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</si>
  <si>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</si>
  <si>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</si>
  <si>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</si>
  <si>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</si>
  <si>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</si>
  <si>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</si>
  <si>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</si>
  <si>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</si>
  <si>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</si>
  <si>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</si>
  <si>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</si>
  <si>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</si>
  <si>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</si>
  <si>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</si>
  <si>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</si>
  <si>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</si>
  <si>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</si>
  <si>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</si>
  <si>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</si>
  <si>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</si>
  <si>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</si>
  <si>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</si>
  <si>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</si>
  <si>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</si>
  <si>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</si>
  <si>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</si>
  <si>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</si>
  <si>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</si>
  <si>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</si>
  <si>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</si>
  <si>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</si>
  <si>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</si>
  <si>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</si>
  <si>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</si>
  <si>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</si>
  <si>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</si>
  <si>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</si>
  <si>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</si>
  <si>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</si>
  <si>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</si>
  <si>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</si>
  <si>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</si>
  <si>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</si>
  <si>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</si>
  <si>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</si>
  <si>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</si>
  <si>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</si>
  <si>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</si>
  <si>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</si>
  <si>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</si>
  <si>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</si>
  <si>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</si>
  <si>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</si>
  <si>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</si>
  <si>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</si>
  <si>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</si>
  <si>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</si>
  <si>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</si>
  <si>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</si>
  <si>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</si>
  <si>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</si>
  <si>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</si>
  <si>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</si>
  <si>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</si>
  <si>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</si>
  <si>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</si>
  <si>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</si>
  <si>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</si>
  <si>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</si>
  <si>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</si>
  <si>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</si>
  <si>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</si>
  <si>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</si>
  <si>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</si>
  <si>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</si>
  <si>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</si>
  <si>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</si>
  <si>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</si>
  <si>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</si>
  <si>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</si>
  <si>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</si>
  <si>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</si>
  <si>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</si>
  <si>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</si>
  <si>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</si>
  <si>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</si>
  <si>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</si>
  <si>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</si>
  <si>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</si>
  <si>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</si>
  <si>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</si>
  <si>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</si>
  <si>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</si>
  <si>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</si>
  <si>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</si>
  <si>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</si>
  <si>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</si>
  <si>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</si>
  <si>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</si>
  <si>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</si>
  <si>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</si>
  <si>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</si>
  <si>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</si>
  <si>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</si>
  <si>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</si>
  <si>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</si>
  <si>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</si>
  <si>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</si>
  <si>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</si>
  <si>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</si>
  <si>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</si>
  <si>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</si>
  <si>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</si>
  <si>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</si>
  <si>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</si>
  <si>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</si>
  <si>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</si>
  <si>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</si>
  <si>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</si>
  <si>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</si>
  <si>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</si>
  <si>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</si>
  <si>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</si>
  <si>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</si>
  <si>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</si>
  <si>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</si>
  <si>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</si>
  <si>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</si>
  <si>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</si>
  <si>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</si>
  <si>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</si>
  <si>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</si>
  <si>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</si>
  <si>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</si>
  <si>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</si>
  <si>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</si>
  <si>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</si>
  <si>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</si>
  <si>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</si>
  <si>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</si>
  <si>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</si>
  <si>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</si>
  <si>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</si>
  <si>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</si>
  <si>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</si>
  <si>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</si>
  <si>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</si>
  <si>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</si>
  <si>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</si>
  <si>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</si>
  <si>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</si>
  <si>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</si>
  <si>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</si>
  <si>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</si>
  <si>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</si>
  <si>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</si>
  <si>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</si>
  <si>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</si>
  <si>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</si>
  <si>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</si>
  <si>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</si>
  <si>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</si>
  <si>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</si>
  <si>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</si>
  <si>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</si>
  <si>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</si>
  <si>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</si>
  <si>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</si>
  <si>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</si>
  <si>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</si>
  <si>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</si>
  <si>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</si>
  <si>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</si>
  <si>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</si>
  <si>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</si>
  <si>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</si>
  <si>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</si>
  <si>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</si>
  <si>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</si>
  <si>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</si>
  <si>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</si>
  <si>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</si>
  <si>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</si>
  <si>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</si>
  <si>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</si>
  <si>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</si>
  <si>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</si>
  <si>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</si>
  <si>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</si>
  <si>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</si>
  <si>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</si>
  <si>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</si>
  <si>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</si>
  <si>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</si>
  <si>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</si>
  <si>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</si>
  <si>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</si>
  <si>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</si>
  <si>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</si>
  <si>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</si>
  <si>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</si>
  <si>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</si>
  <si>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</si>
  <si>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</si>
  <si>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</si>
  <si>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</si>
  <si>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</si>
  <si>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</si>
  <si>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</si>
  <si>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</si>
  <si>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</si>
  <si>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</si>
  <si>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</si>
  <si>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</si>
  <si>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</si>
  <si>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</si>
  <si>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</si>
  <si>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</si>
  <si>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</si>
  <si>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</si>
  <si>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</si>
  <si>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</si>
  <si>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</si>
  <si>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</si>
  <si>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</si>
  <si>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</si>
  <si>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</si>
  <si>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</si>
  <si>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</si>
  <si>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</si>
  <si>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</si>
  <si>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</si>
  <si>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</si>
  <si>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</si>
  <si>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</si>
  <si>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</si>
  <si>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</si>
  <si>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</si>
  <si>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</si>
  <si>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</si>
  <si>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</si>
  <si>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</si>
  <si>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</si>
  <si>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</si>
  <si>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</si>
  <si>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</si>
  <si>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</si>
  <si>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</si>
  <si>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</si>
  <si>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</si>
  <si>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</si>
  <si>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</si>
  <si>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</si>
  <si>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</si>
  <si>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</si>
  <si>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</si>
  <si>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</si>
  <si>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</si>
  <si>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</si>
  <si>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</si>
  <si>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</si>
  <si>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</si>
  <si>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</si>
  <si>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</si>
  <si>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</si>
  <si>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</si>
  <si>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</si>
  <si>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</si>
  <si>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</si>
  <si>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</si>
  <si>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</si>
  <si>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</si>
  <si>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</si>
  <si>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</si>
  <si>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</si>
  <si>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</si>
  <si>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</si>
  <si>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</si>
  <si>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</si>
  <si>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</si>
  <si>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</si>
  <si>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</si>
  <si>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</si>
  <si>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</si>
  <si>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</si>
  <si>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</si>
  <si>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</si>
  <si>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</si>
  <si>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</si>
  <si>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</si>
  <si>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</si>
  <si>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</si>
  <si>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</si>
  <si>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</si>
  <si>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</si>
  <si>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</si>
  <si>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</si>
  <si>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</si>
  <si>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</si>
  <si>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</si>
  <si>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</si>
  <si>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</si>
  <si>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</si>
  <si>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</si>
  <si>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</si>
  <si>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</si>
  <si>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</si>
  <si>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</si>
  <si>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</si>
  <si>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</si>
  <si>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</si>
  <si>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</si>
  <si>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</si>
  <si>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</si>
  <si>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</si>
  <si>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</si>
  <si>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</si>
  <si>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</si>
  <si>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</si>
  <si>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</si>
  <si>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</si>
  <si>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</si>
  <si>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</si>
  <si>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</si>
  <si>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</si>
  <si>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</si>
  <si>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</si>
  <si>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</si>
  <si>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</si>
  <si>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</si>
  <si>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</si>
  <si>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</si>
  <si>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</si>
  <si>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</si>
  <si>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</si>
  <si>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</si>
  <si>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</si>
  <si>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</si>
  <si>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</si>
  <si>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</si>
  <si>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</si>
  <si>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</si>
  <si>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</si>
  <si>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</si>
  <si>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</si>
  <si>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</si>
  <si>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</si>
  <si>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</si>
  <si>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</si>
  <si>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</si>
  <si>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</si>
  <si>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</si>
  <si>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</si>
  <si>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</si>
  <si>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</si>
  <si>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</si>
  <si>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</si>
  <si>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</si>
  <si>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</si>
  <si>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</si>
  <si>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</si>
  <si>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</si>
  <si>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</si>
  <si>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</si>
  <si>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</si>
  <si>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</si>
  <si>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</si>
  <si>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</si>
  <si>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</si>
  <si>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</si>
  <si>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</si>
  <si>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</si>
  <si>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</si>
  <si>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</si>
  <si>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</si>
  <si>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</si>
  <si>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</si>
  <si>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</si>
  <si>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</si>
  <si>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</si>
  <si>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</si>
  <si>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</si>
  <si>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</si>
  <si>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</si>
  <si>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</si>
  <si>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</si>
  <si>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</si>
  <si>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</si>
  <si>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</si>
  <si>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</si>
  <si>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</si>
  <si>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</si>
  <si>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</si>
  <si>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</si>
  <si>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</si>
  <si>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</si>
  <si>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</si>
  <si>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</si>
  <si>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</si>
  <si>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</si>
  <si>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</si>
  <si>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</si>
  <si>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</si>
  <si>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</si>
  <si>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</si>
  <si>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</si>
  <si>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</si>
  <si>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</si>
  <si>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</si>
  <si>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</si>
  <si>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</si>
  <si>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</si>
  <si>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</si>
  <si>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</si>
  <si>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</si>
  <si>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</si>
  <si>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</si>
  <si>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</si>
  <si>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</si>
  <si>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</si>
  <si>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</si>
  <si>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</si>
  <si>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</si>
  <si>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</si>
  <si>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</si>
  <si>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</si>
  <si>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</si>
  <si>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</si>
  <si>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</si>
  <si>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</si>
  <si>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</si>
  <si>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</si>
  <si>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</si>
  <si>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</si>
  <si>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</si>
  <si>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</si>
  <si>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</si>
  <si>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</si>
  <si>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</si>
  <si>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</si>
  <si>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</si>
  <si>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</si>
  <si>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</si>
  <si>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</si>
  <si>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</si>
  <si>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</si>
  <si>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</si>
  <si>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</si>
  <si>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</si>
  <si>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</si>
  <si>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</si>
  <si>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</si>
  <si>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</si>
  <si>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</si>
  <si>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</si>
  <si>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</si>
  <si>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</si>
  <si>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</si>
  <si>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</si>
  <si>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</si>
  <si>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</si>
  <si>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</si>
  <si>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</si>
  <si>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</si>
  <si>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</si>
  <si>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</si>
  <si>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</si>
  <si>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</si>
  <si>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</si>
  <si>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</si>
  <si>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</si>
  <si>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</si>
  <si>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</si>
  <si>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</si>
  <si>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</si>
  <si>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</si>
  <si>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</si>
  <si>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</si>
  <si>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</si>
  <si>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</si>
  <si>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</si>
  <si>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</si>
  <si>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</si>
  <si>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</si>
  <si>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</si>
  <si>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</si>
  <si>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</si>
  <si>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</si>
  <si>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</si>
  <si>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</si>
  <si>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</si>
  <si>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</si>
  <si>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</si>
  <si>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</si>
  <si>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</si>
  <si>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</si>
  <si>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</si>
  <si>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</si>
  <si>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</si>
  <si>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</si>
  <si>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</si>
  <si>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</si>
  <si>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</si>
  <si>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</si>
  <si>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</si>
  <si>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</si>
  <si>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</si>
  <si>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</si>
  <si>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</si>
  <si>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</si>
  <si>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</si>
  <si>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</si>
  <si>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</si>
  <si>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</si>
  <si>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</si>
  <si>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</si>
  <si>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</si>
  <si>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</si>
  <si>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</si>
  <si>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</si>
  <si>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</si>
  <si>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</si>
  <si>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</si>
  <si>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</si>
  <si>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</si>
  <si>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</si>
  <si>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</si>
  <si>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</si>
  <si>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</si>
  <si>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</si>
  <si>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</si>
  <si>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</si>
  <si>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</si>
  <si>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</si>
  <si>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</si>
  <si>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</si>
  <si>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</si>
  <si>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</si>
  <si>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</si>
  <si>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</si>
  <si>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</si>
  <si>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</si>
  <si>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</si>
  <si>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</si>
  <si>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</si>
  <si>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</si>
  <si>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</si>
  <si>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</si>
  <si>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</si>
  <si>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</si>
  <si>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</si>
  <si>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</si>
  <si>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</si>
  <si>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</si>
  <si>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</si>
  <si>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</si>
  <si>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</si>
  <si>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</si>
  <si>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</si>
  <si>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</si>
  <si>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</si>
  <si>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</si>
  <si>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</si>
  <si>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</si>
  <si>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</si>
  <si>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</si>
  <si>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</si>
  <si>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</si>
  <si>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</si>
  <si>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</si>
  <si>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</si>
  <si>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</si>
  <si>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</si>
  <si>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</si>
  <si>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</si>
  <si>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</si>
  <si>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</si>
  <si>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</si>
  <si>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</si>
  <si>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</si>
  <si>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</si>
  <si>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</si>
  <si>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</si>
  <si>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</si>
  <si>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</si>
  <si>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</si>
  <si>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</si>
  <si>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</si>
  <si>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</si>
  <si>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</si>
  <si>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</si>
  <si>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</si>
  <si>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</si>
  <si>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</si>
  <si>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</si>
  <si>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</si>
  <si>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</si>
  <si>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</si>
  <si>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</si>
  <si>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</si>
  <si>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</si>
  <si>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</si>
  <si>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</si>
  <si>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</si>
  <si>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</si>
  <si>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</si>
  <si>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</si>
  <si>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</si>
  <si>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</si>
  <si>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</si>
  <si>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</si>
  <si>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</si>
  <si>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</si>
  <si>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</si>
  <si>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</si>
  <si>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</si>
  <si>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</si>
  <si>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</si>
  <si>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</si>
  <si>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</si>
  <si>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</si>
  <si>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</si>
  <si>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</si>
  <si>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</si>
  <si>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</si>
  <si>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</si>
  <si>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</si>
  <si>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</si>
  <si>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</si>
  <si>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</si>
  <si>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</si>
  <si>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</si>
  <si>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</si>
  <si>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</si>
  <si>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</si>
  <si>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</si>
  <si>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</si>
  <si>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</si>
  <si>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</si>
  <si>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</si>
  <si>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</si>
  <si>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</si>
  <si>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</si>
  <si>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</si>
  <si>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</si>
  <si>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</si>
  <si>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</si>
  <si>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</si>
  <si>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</si>
  <si>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</si>
  <si>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</si>
  <si>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</si>
  <si>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</si>
  <si>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</si>
  <si>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</si>
  <si>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</si>
  <si>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</si>
  <si>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</si>
  <si>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</si>
  <si>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</si>
  <si>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</si>
  <si>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</si>
  <si>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</si>
  <si>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</si>
  <si>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</si>
  <si>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</si>
  <si>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</si>
  <si>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</si>
  <si>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</si>
  <si>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</si>
  <si>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</si>
  <si>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</si>
  <si>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</si>
  <si>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</si>
  <si>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</si>
  <si>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</si>
  <si>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</si>
  <si>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</si>
  <si>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</si>
  <si>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</si>
  <si>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</si>
  <si>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</si>
  <si>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</si>
  <si>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</si>
  <si>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</si>
  <si>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</si>
  <si>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</si>
  <si>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</si>
  <si>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</si>
  <si>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</si>
  <si>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</si>
  <si>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</si>
  <si>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</si>
  <si>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</si>
  <si>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</si>
  <si>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</si>
  <si>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</si>
  <si>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</si>
  <si>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</si>
  <si>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</si>
  <si>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</si>
  <si>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</si>
  <si>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</si>
  <si>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</si>
  <si>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</si>
  <si>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</si>
  <si>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</si>
  <si>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</si>
  <si>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</si>
  <si>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</si>
  <si>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</si>
  <si>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</si>
  <si>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</si>
  <si>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</si>
  <si>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</si>
  <si>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</si>
  <si>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</si>
  <si>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</si>
  <si>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</si>
  <si>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</si>
  <si>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</si>
  <si>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</si>
  <si>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</si>
  <si>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</si>
  <si>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</si>
  <si>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</si>
  <si>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</si>
  <si>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</si>
  <si>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</si>
  <si>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</si>
  <si>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</si>
  <si>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</si>
  <si>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</si>
  <si>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</si>
  <si>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</si>
  <si>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</si>
  <si>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</si>
  <si>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</si>
  <si>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</si>
  <si>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</si>
  <si>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</si>
  <si>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</si>
  <si>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</si>
  <si>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</si>
  <si>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</si>
  <si>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</si>
  <si>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</si>
  <si>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</si>
  <si>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</si>
  <si>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</si>
  <si>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</si>
  <si>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</si>
  <si>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</si>
  <si>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</si>
  <si>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</si>
  <si>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</si>
  <si>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</si>
  <si>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</si>
  <si>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</si>
  <si>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</si>
  <si>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</si>
  <si>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</si>
  <si>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</si>
  <si>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</si>
  <si>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</si>
  <si>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</si>
  <si>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</si>
  <si>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</si>
  <si>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</si>
  <si>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</si>
  <si>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</si>
  <si>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</si>
  <si>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</si>
  <si>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</si>
  <si>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</si>
  <si>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</si>
  <si>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</si>
  <si>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</si>
  <si>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</si>
  <si>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</si>
  <si>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</si>
  <si>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</si>
  <si>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</si>
  <si>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</si>
  <si>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</si>
  <si>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</si>
  <si>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</si>
  <si>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</si>
  <si>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</si>
  <si>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</si>
  <si>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</si>
  <si>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</si>
  <si>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</si>
  <si>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</si>
  <si>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</si>
  <si>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</si>
  <si>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</si>
  <si>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</si>
  <si>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</si>
  <si>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</si>
  <si>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</si>
  <si>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</si>
  <si>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</si>
  <si>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</si>
  <si>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</si>
  <si>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</si>
  <si>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</si>
  <si>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</si>
  <si>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</si>
  <si>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</si>
  <si>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</si>
  <si>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</si>
  <si>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</si>
  <si>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</si>
  <si>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</si>
  <si>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</si>
  <si>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</si>
  <si>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</si>
  <si>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</si>
  <si>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</si>
  <si>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</si>
  <si>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</si>
  <si>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</si>
  <si>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</si>
  <si>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</si>
  <si>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</si>
  <si>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</si>
  <si>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</si>
  <si>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</si>
  <si>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</si>
  <si>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</si>
  <si>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</si>
  <si>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</si>
  <si>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</si>
  <si>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</si>
  <si>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</si>
  <si>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</si>
  <si>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</si>
  <si>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</si>
  <si>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</si>
  <si>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</si>
  <si>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</si>
  <si>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</si>
  <si>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</si>
  <si>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</si>
  <si>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</si>
  <si>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</si>
  <si>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</si>
  <si>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</si>
  <si>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</si>
  <si>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</si>
  <si>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</si>
  <si>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</si>
  <si>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</si>
  <si>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</si>
  <si>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</si>
  <si>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</si>
  <si>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</si>
  <si>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</si>
  <si>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</si>
  <si>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</si>
  <si>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</si>
  <si>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</si>
  <si>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</si>
  <si>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</si>
  <si>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</si>
  <si>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</si>
  <si>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</si>
  <si>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</si>
  <si>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</si>
  <si>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</si>
  <si>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</si>
  <si>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</si>
  <si>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</si>
  <si>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</si>
  <si>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</si>
  <si>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</si>
  <si>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</si>
  <si>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</si>
  <si>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</si>
  <si>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</si>
  <si>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</si>
  <si>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</si>
  <si>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</si>
  <si>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</si>
  <si>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</si>
  <si>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</si>
  <si>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</si>
  <si>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</si>
  <si>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</si>
  <si>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</si>
  <si>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</si>
  <si>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</si>
  <si>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</si>
  <si>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</si>
  <si>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</si>
  <si>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</si>
  <si>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</si>
  <si>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</si>
  <si>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</si>
  <si>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</si>
  <si>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</si>
  <si>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</si>
  <si>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</si>
  <si>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</si>
  <si>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</si>
  <si>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</si>
  <si>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</si>
  <si>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</si>
  <si>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</si>
  <si>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</si>
  <si>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</si>
  <si>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</si>
  <si>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</si>
  <si>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</si>
  <si>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</si>
  <si>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</si>
  <si>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</si>
  <si>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</si>
  <si>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</si>
  <si>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</si>
  <si>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</si>
  <si>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</si>
  <si>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</si>
  <si>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</si>
  <si>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</si>
  <si>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</si>
  <si>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</si>
  <si>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</si>
  <si>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</si>
  <si>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</si>
  <si>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</si>
  <si>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</si>
  <si>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</si>
  <si>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</si>
  <si>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</si>
  <si>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</si>
  <si>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</si>
  <si>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</si>
  <si>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</si>
  <si>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</si>
  <si>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</si>
  <si>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</si>
  <si>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</si>
  <si>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</si>
  <si>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</si>
  <si>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</si>
  <si>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</si>
  <si>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</si>
  <si>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</si>
  <si>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</si>
  <si>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</si>
  <si>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</si>
  <si>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</si>
  <si>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</si>
  <si>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</si>
  <si>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</si>
  <si>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</si>
  <si>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</si>
  <si>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</si>
  <si>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</si>
  <si>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</si>
  <si>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</si>
  <si>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</si>
  <si>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</si>
  <si>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</si>
  <si>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</si>
  <si>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</si>
  <si>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</si>
  <si>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</si>
  <si>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</si>
  <si>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</si>
  <si>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</si>
  <si>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</si>
  <si>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</si>
  <si>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</si>
  <si>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</si>
  <si>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</si>
  <si>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</si>
  <si>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</si>
  <si>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</si>
  <si>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</si>
  <si>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</si>
  <si>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</si>
  <si>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</si>
  <si>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</si>
  <si>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</si>
  <si>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</si>
  <si>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</si>
  <si>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</si>
  <si>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</si>
  <si>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</si>
  <si>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</si>
  <si>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</si>
  <si>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</si>
  <si>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</si>
  <si>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</si>
  <si>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</si>
  <si>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</si>
  <si>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</si>
  <si>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</si>
  <si>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</si>
  <si>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</si>
  <si>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</si>
  <si>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</si>
  <si>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</si>
  <si>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</si>
  <si>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</si>
  <si>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</si>
  <si>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</si>
  <si>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</si>
  <si>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</si>
  <si>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</si>
  <si>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</si>
  <si>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</si>
  <si>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</si>
  <si>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</si>
  <si>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</si>
  <si>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</si>
  <si>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</si>
  <si>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</si>
  <si>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</si>
  <si>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</si>
  <si>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</si>
  <si>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</si>
  <si>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</si>
  <si>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</si>
  <si>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</si>
  <si>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</si>
  <si>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</si>
  <si>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</si>
  <si>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</si>
  <si>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</si>
  <si>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</si>
  <si>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</si>
  <si>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</si>
  <si>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</si>
  <si>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</si>
  <si>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</si>
  <si>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</si>
  <si>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</si>
  <si>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</si>
  <si>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</si>
  <si>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</si>
  <si>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</si>
  <si>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</si>
  <si>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</si>
  <si>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</si>
  <si>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</si>
  <si>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</si>
  <si>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</si>
  <si>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</si>
  <si>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</si>
  <si>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</si>
  <si>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</si>
  <si>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</si>
  <si>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</si>
  <si>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</si>
  <si>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</si>
  <si>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</si>
  <si>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</si>
  <si>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</si>
  <si>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</si>
  <si>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</si>
  <si>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</si>
  <si>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</si>
  <si>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</si>
  <si>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</si>
  <si>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</si>
  <si>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</si>
  <si>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</si>
  <si>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</si>
  <si>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</si>
  <si>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</si>
  <si>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</si>
  <si>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</si>
  <si>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</si>
  <si>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</si>
  <si>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</si>
  <si>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</si>
  <si>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</si>
  <si>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</si>
  <si>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</si>
  <si>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</si>
  <si>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</si>
  <si>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</si>
  <si>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</si>
  <si>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</si>
  <si>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</si>
  <si>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</si>
  <si>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</si>
  <si>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</si>
  <si>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</si>
  <si>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</si>
  <si>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</si>
  <si>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</si>
  <si>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</si>
  <si>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</si>
  <si>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</si>
  <si>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</si>
  <si>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</si>
  <si>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</si>
  <si>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</si>
  <si>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</si>
  <si>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</si>
  <si>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</si>
  <si>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</si>
  <si>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</si>
  <si>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</si>
  <si>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</si>
  <si>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</si>
  <si>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</si>
  <si>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</si>
  <si>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</si>
  <si>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</si>
  <si>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</si>
  <si>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</si>
  <si>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</si>
  <si>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</si>
  <si>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</si>
  <si>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</si>
  <si>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</si>
  <si>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</si>
  <si>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</si>
  <si>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</si>
  <si>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</si>
  <si>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</si>
  <si>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</si>
  <si>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</si>
  <si>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</si>
  <si>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</si>
  <si>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</si>
  <si>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</si>
  <si>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</si>
  <si>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</si>
  <si>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</si>
  <si>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</si>
  <si>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</si>
  <si>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</si>
  <si>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</si>
  <si>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</si>
  <si>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</si>
  <si>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</si>
  <si>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</si>
  <si>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</si>
  <si>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</si>
  <si>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</si>
  <si>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</si>
  <si>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</si>
  <si>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</si>
  <si>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</si>
  <si>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</si>
  <si>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</si>
  <si>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</si>
  <si>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</si>
  <si>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</si>
  <si>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</si>
  <si>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</si>
  <si>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</si>
  <si>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</si>
  <si>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</si>
  <si>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</si>
  <si>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</si>
  <si>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</si>
  <si>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</si>
  <si>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</si>
  <si>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</si>
  <si>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</si>
  <si>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</si>
  <si>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</si>
  <si>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</si>
  <si>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</si>
  <si>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</si>
  <si>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</si>
  <si>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</si>
  <si>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</si>
  <si>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</si>
  <si>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</si>
  <si>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</si>
  <si>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</si>
  <si>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</si>
  <si>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</si>
  <si>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</si>
  <si>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</si>
  <si>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</si>
  <si>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</si>
  <si>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</si>
  <si>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</si>
  <si>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</si>
  <si>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</si>
  <si>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</si>
  <si>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</si>
  <si>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</si>
  <si>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</si>
  <si>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</si>
  <si>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</si>
  <si>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</si>
  <si>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</si>
  <si>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</si>
  <si>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</si>
  <si>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</si>
  <si>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</si>
  <si>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</si>
  <si>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</si>
  <si>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</si>
  <si>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</si>
  <si>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</si>
  <si>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</si>
  <si>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</si>
  <si>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</si>
  <si>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</si>
  <si>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</si>
  <si>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</si>
  <si>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</si>
  <si>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</si>
  <si>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</si>
  <si>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</si>
  <si>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</si>
  <si>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</si>
  <si>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</si>
  <si>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</si>
  <si>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</si>
  <si>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</si>
  <si>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</si>
  <si>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</si>
  <si>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</si>
  <si>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</si>
  <si>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</si>
  <si>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</si>
  <si>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</si>
  <si>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</si>
  <si>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</si>
  <si>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</si>
  <si>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</si>
  <si>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</si>
  <si>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</si>
  <si>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</si>
  <si>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</si>
  <si>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</si>
  <si>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</si>
  <si>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</si>
  <si>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</si>
  <si>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</si>
  <si>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</si>
  <si>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</si>
  <si>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</si>
  <si>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</si>
  <si>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</si>
  <si>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</si>
  <si>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</si>
  <si>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</si>
  <si>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</si>
  <si>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</si>
  <si>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</si>
  <si>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</si>
  <si>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</si>
  <si>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</si>
  <si>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</si>
  <si>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</si>
  <si>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</si>
  <si>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</si>
  <si>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</si>
  <si>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</si>
  <si>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</si>
  <si>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</si>
  <si>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</si>
  <si>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</si>
  <si>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</si>
  <si>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</si>
  <si>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</si>
  <si>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</si>
  <si>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</si>
  <si>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</si>
  <si>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</si>
  <si>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</si>
  <si>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</si>
  <si>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</si>
  <si>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</si>
  <si>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</si>
  <si>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</si>
  <si>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</si>
  <si>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</si>
  <si>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</si>
  <si>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</si>
  <si>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</si>
  <si>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</si>
  <si>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</si>
  <si>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</si>
  <si>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</si>
  <si>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</si>
  <si>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</si>
  <si>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</si>
  <si>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</si>
  <si>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</si>
  <si>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</si>
  <si>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</si>
  <si>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</si>
  <si>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</si>
  <si>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</si>
  <si>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</si>
  <si>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</si>
  <si>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</si>
  <si>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</si>
  <si>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</si>
  <si>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</si>
  <si>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</si>
  <si>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</si>
  <si>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</si>
  <si>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</si>
  <si>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</si>
  <si>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</si>
  <si>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</si>
  <si>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</si>
  <si>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</si>
  <si>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</si>
  <si>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</si>
  <si>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</si>
  <si>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</si>
  <si>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</si>
  <si>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</si>
  <si>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</si>
  <si>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</si>
  <si>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</si>
  <si>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</si>
  <si>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</si>
  <si>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</si>
  <si>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</si>
  <si>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</si>
  <si>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</si>
  <si>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</si>
  <si>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</si>
  <si>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</si>
  <si>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</si>
  <si>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</si>
  <si>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</si>
  <si>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</si>
  <si>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</si>
  <si>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</si>
  <si>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</si>
  <si>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</si>
  <si>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</si>
  <si>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</si>
  <si>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</si>
  <si>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</si>
  <si>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</si>
  <si>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</si>
  <si>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</si>
  <si>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</si>
  <si>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</si>
  <si>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</si>
  <si>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</si>
  <si>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</si>
  <si>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</si>
  <si>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</si>
  <si>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</si>
  <si>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</si>
  <si>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</si>
  <si>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</si>
  <si>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</si>
  <si>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</si>
  <si>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</si>
  <si>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</si>
  <si>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</si>
  <si>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</si>
  <si>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</si>
  <si>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</si>
  <si>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</si>
  <si>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</si>
  <si>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</si>
  <si>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</si>
  <si>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</si>
  <si>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</si>
  <si>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</si>
  <si>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</si>
  <si>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</si>
  <si>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</si>
  <si>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</si>
  <si>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</si>
  <si>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</si>
  <si>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</si>
  <si>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</si>
  <si>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</si>
  <si>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</si>
  <si>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</si>
  <si>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</si>
  <si>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</si>
  <si>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</si>
  <si>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</si>
  <si>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</si>
  <si>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</si>
  <si>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</si>
  <si>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</si>
  <si>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</si>
  <si>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</si>
  <si>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</si>
  <si>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</si>
  <si>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</si>
  <si>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</si>
  <si>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</si>
  <si>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</si>
  <si>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</si>
  <si>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</si>
  <si>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</si>
  <si>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</si>
  <si>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</si>
  <si>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</si>
  <si>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</si>
  <si>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</si>
  <si>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</si>
  <si>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</si>
  <si>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</si>
  <si>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</si>
  <si>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</si>
  <si>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</si>
  <si>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</si>
  <si>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</si>
  <si>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</si>
  <si>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</si>
  <si>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</si>
  <si>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</si>
  <si>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</si>
  <si>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</si>
  <si>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</si>
  <si>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</si>
  <si>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</si>
  <si>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</si>
  <si>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</si>
  <si>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</si>
  <si>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</si>
  <si>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</si>
  <si>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</si>
  <si>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</si>
  <si>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</si>
  <si>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</si>
  <si>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</si>
  <si>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</si>
  <si>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</si>
  <si>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</si>
  <si>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</si>
  <si>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</si>
  <si>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</si>
  <si>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</si>
  <si>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</si>
  <si>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</si>
  <si>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</si>
  <si>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</si>
  <si>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</si>
  <si>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</si>
  <si>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</si>
  <si>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</si>
  <si>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</si>
  <si>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</si>
  <si>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</si>
  <si>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</si>
  <si>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</si>
  <si>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</si>
  <si>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</si>
  <si>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</si>
  <si>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</si>
  <si>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</si>
  <si>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</si>
  <si>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</si>
  <si>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</si>
  <si>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</si>
  <si>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</si>
  <si>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</si>
  <si>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</si>
  <si>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</si>
  <si>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</si>
  <si>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</si>
  <si>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</si>
  <si>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</si>
  <si>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</si>
  <si>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</si>
  <si>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</si>
  <si>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</si>
  <si>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</si>
  <si>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</si>
  <si>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</si>
  <si>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</si>
  <si>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</si>
  <si>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</si>
  <si>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</si>
  <si>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</si>
  <si>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</si>
  <si>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</si>
  <si>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</si>
  <si>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</si>
  <si>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</si>
  <si>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</si>
  <si>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</si>
  <si>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</si>
  <si>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</si>
  <si>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</si>
  <si>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</si>
  <si>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</si>
  <si>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</si>
  <si>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</si>
  <si>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</si>
  <si>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</si>
  <si>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</si>
  <si>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</si>
  <si>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</si>
  <si>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</si>
  <si>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</si>
  <si>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</si>
  <si>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</si>
  <si>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</si>
  <si>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</si>
  <si>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</si>
  <si>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</si>
  <si>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</si>
  <si>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</si>
  <si>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</si>
  <si>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</si>
  <si>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</si>
  <si>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</si>
  <si>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</si>
  <si>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</si>
  <si>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</si>
  <si>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</si>
  <si>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</si>
  <si>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</si>
  <si>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</si>
  <si>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</si>
  <si>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</si>
  <si>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</si>
  <si>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</si>
  <si>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</si>
  <si>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</si>
  <si>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</si>
  <si>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</si>
  <si>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</si>
  <si>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</si>
  <si>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</si>
  <si>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</si>
  <si>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</si>
  <si>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</si>
  <si>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</si>
  <si>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</si>
  <si>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</si>
  <si>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</si>
  <si>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</si>
  <si>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</si>
  <si>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</si>
  <si>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</si>
  <si>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</si>
  <si>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</si>
  <si>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</si>
  <si>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</si>
  <si>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</si>
  <si>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</si>
  <si>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</si>
  <si>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</si>
  <si>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</si>
  <si>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</si>
  <si>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</si>
  <si>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</si>
  <si>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</si>
  <si>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</si>
  <si>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</si>
  <si>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</si>
  <si>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</si>
  <si>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</si>
  <si>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</si>
  <si>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</si>
  <si>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</si>
  <si>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</si>
  <si>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</si>
  <si>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</si>
  <si>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</si>
  <si>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</si>
  <si>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</si>
  <si>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</si>
  <si>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</si>
  <si>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</si>
  <si>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</si>
  <si>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</si>
  <si>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</si>
  <si>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</si>
  <si>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</si>
  <si>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</si>
  <si>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</si>
  <si>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</si>
  <si>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</si>
  <si>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</si>
  <si>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</si>
  <si>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</si>
  <si>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</si>
  <si>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</si>
  <si>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</si>
  <si>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</si>
  <si>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</si>
  <si>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</si>
  <si>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</si>
  <si>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</si>
  <si>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</si>
  <si>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</si>
  <si>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</si>
  <si>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</si>
  <si>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</si>
  <si>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</si>
  <si>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</si>
  <si>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</si>
  <si>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</si>
  <si>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</si>
  <si>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</si>
  <si>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</si>
  <si>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</si>
  <si>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</si>
  <si>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</si>
  <si>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</si>
  <si>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</si>
  <si>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</si>
  <si>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</si>
  <si>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</si>
  <si>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</si>
  <si>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</si>
  <si>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</si>
  <si>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</si>
  <si>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</si>
  <si>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</si>
  <si>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</si>
  <si>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</si>
  <si>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</si>
  <si>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</si>
  <si>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</si>
  <si>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</si>
  <si>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</si>
  <si>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</si>
  <si>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</si>
  <si>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</si>
  <si>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</si>
  <si>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</si>
  <si>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</si>
  <si>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</si>
  <si>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</si>
  <si>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</si>
  <si>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</si>
  <si>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</si>
  <si>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</si>
  <si>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</si>
  <si>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</si>
  <si>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</si>
  <si>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</si>
  <si>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</si>
  <si>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</si>
  <si>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</si>
  <si>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</si>
  <si>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</si>
  <si>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</si>
  <si>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</si>
  <si>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</si>
  <si>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</si>
  <si>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</si>
  <si>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</si>
  <si>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</si>
  <si>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</si>
  <si>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</si>
  <si>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</si>
  <si>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</si>
  <si>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</si>
  <si>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</si>
  <si>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</si>
  <si>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</si>
  <si>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</si>
  <si>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</si>
  <si>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</si>
  <si>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</si>
  <si>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</si>
  <si>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</si>
  <si>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</si>
  <si>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</si>
  <si>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</si>
  <si>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</si>
  <si>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</si>
  <si>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</si>
  <si>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</si>
  <si>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</si>
  <si>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</si>
  <si>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</si>
  <si>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</si>
  <si>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</si>
  <si>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</si>
  <si>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</si>
  <si>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</si>
  <si>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</si>
  <si>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</si>
  <si>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</si>
  <si>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</si>
  <si>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</si>
  <si>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</si>
  <si>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</si>
  <si>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</si>
  <si>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</si>
  <si>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</si>
  <si>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</si>
  <si>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</si>
  <si>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</si>
  <si>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</si>
  <si>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</si>
  <si>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</si>
  <si>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</si>
  <si>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</si>
  <si>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</si>
  <si>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</si>
  <si>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</si>
  <si>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</si>
  <si>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</si>
  <si>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</si>
  <si>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</si>
  <si>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</si>
  <si>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</si>
  <si>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</si>
  <si>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</si>
  <si>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</si>
  <si>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</si>
  <si>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</si>
  <si>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</si>
  <si>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</si>
  <si>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</si>
  <si>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</si>
  <si>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</si>
  <si>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</si>
  <si>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</si>
  <si>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</si>
  <si>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</si>
  <si>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</si>
  <si>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</si>
  <si>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</si>
  <si>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</si>
  <si>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</si>
  <si>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</si>
  <si>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</si>
  <si>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</si>
  <si>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</si>
  <si>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</si>
  <si>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</si>
  <si>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</si>
  <si>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</si>
  <si>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</si>
  <si>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</si>
  <si>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</si>
  <si>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</si>
  <si>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</si>
  <si>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</si>
  <si>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</si>
  <si>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</si>
  <si>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</si>
  <si>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</si>
  <si>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</si>
  <si>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</si>
  <si>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</si>
  <si>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</si>
  <si>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</si>
  <si>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</si>
  <si>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</si>
  <si>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</si>
  <si>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</si>
  <si>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</si>
  <si>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</si>
  <si>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</si>
  <si>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</si>
  <si>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</si>
  <si>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</si>
  <si>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</si>
  <si>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</si>
  <si>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</si>
  <si>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</si>
  <si>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</si>
  <si>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</si>
  <si>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</si>
  <si>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</si>
  <si>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</si>
  <si>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</si>
  <si>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</si>
  <si>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</si>
  <si>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</si>
  <si>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</si>
  <si>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</si>
  <si>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</si>
  <si>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</si>
  <si>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</si>
  <si>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</si>
  <si>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</si>
  <si>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</si>
  <si>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</si>
  <si>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</si>
  <si>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</si>
  <si>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</si>
  <si>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</si>
  <si>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</si>
  <si>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</si>
  <si>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</si>
  <si>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</si>
  <si>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</si>
  <si>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</si>
  <si>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</si>
  <si>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</si>
  <si>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</si>
  <si>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</si>
  <si>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</si>
  <si>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</si>
  <si>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</si>
  <si>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</si>
  <si>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</si>
  <si>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</si>
  <si>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</si>
  <si>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</si>
  <si>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</si>
  <si>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</si>
  <si>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</si>
  <si>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</si>
  <si>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</si>
  <si>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</si>
  <si>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</si>
  <si>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</si>
  <si>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</si>
  <si>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</si>
  <si>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</si>
  <si>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</si>
  <si>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</si>
  <si>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</si>
  <si>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</si>
  <si>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</si>
  <si>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</si>
  <si>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</si>
  <si>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</si>
  <si>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</si>
  <si>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</si>
  <si>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</si>
  <si>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</si>
  <si>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</si>
  <si>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</si>
  <si>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</si>
  <si>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</si>
  <si>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</si>
  <si>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</si>
  <si>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</si>
  <si>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</si>
  <si>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</si>
  <si>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</si>
  <si>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</si>
  <si>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</si>
  <si>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</si>
  <si>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</si>
  <si>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</si>
  <si>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</si>
  <si>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</si>
  <si>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</si>
  <si>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</si>
  <si>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</si>
  <si>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</si>
  <si>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</si>
  <si>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</si>
  <si>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</si>
  <si>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</si>
  <si>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</si>
  <si>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</si>
  <si>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</si>
  <si>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</si>
  <si>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</si>
  <si>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</si>
  <si>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</si>
  <si>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</si>
  <si>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</si>
  <si>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</si>
  <si>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</si>
  <si>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</si>
  <si>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</si>
  <si>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</si>
  <si>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</si>
  <si>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</si>
  <si>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</si>
  <si>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</si>
  <si>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</si>
  <si>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</si>
  <si>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</si>
  <si>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</si>
  <si>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</si>
  <si>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</si>
  <si>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</si>
  <si>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</si>
  <si>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</si>
  <si>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</si>
  <si>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</si>
  <si>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</si>
  <si>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</si>
  <si>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</si>
  <si>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</si>
  <si>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</si>
  <si>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</si>
  <si>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</si>
  <si>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</si>
  <si>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</si>
  <si>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</si>
  <si>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</si>
  <si>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</si>
  <si>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</si>
  <si>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</si>
  <si>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</si>
  <si>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</si>
  <si>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</si>
  <si>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</si>
  <si>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</si>
  <si>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</si>
  <si>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</si>
  <si>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</si>
  <si>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</si>
  <si>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</si>
  <si>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</si>
  <si>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</si>
  <si>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</si>
  <si>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</si>
  <si>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</si>
  <si>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</si>
  <si>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</si>
  <si>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</si>
  <si>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</si>
  <si>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</si>
  <si>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</si>
  <si>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</si>
  <si>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</si>
  <si>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</si>
  <si>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</si>
  <si>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</si>
  <si>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</si>
  <si>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</si>
  <si>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</si>
  <si>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</si>
  <si>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</si>
  <si>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</si>
  <si>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</si>
  <si>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</si>
  <si>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</si>
  <si>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</si>
  <si>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</si>
  <si>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</si>
  <si>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</si>
  <si>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</si>
  <si>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</si>
  <si>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</si>
  <si>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</si>
  <si>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</si>
  <si>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</si>
  <si>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</si>
  <si>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</si>
  <si>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</si>
  <si>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</si>
  <si>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</si>
  <si>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</si>
  <si>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</si>
  <si>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</si>
  <si>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</si>
  <si>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</si>
  <si>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</si>
  <si>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</si>
  <si>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</si>
  <si>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</si>
  <si>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</si>
  <si>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</si>
  <si>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</si>
  <si>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</si>
  <si>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</si>
  <si>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</si>
  <si>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</si>
  <si>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</si>
  <si>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</si>
  <si>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</si>
  <si>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</si>
  <si>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</si>
  <si>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</si>
  <si>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</si>
  <si>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</si>
  <si>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</si>
  <si>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</si>
  <si>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</si>
  <si>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</si>
  <si>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</si>
  <si>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</si>
  <si>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</si>
  <si>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</si>
  <si>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</si>
  <si>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</si>
  <si>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</si>
  <si>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</si>
  <si>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</si>
  <si>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</si>
  <si>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</si>
  <si>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</si>
  <si>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</si>
  <si>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</si>
  <si>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</si>
  <si>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</si>
  <si>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</si>
  <si>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</si>
  <si>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</si>
  <si>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</si>
  <si>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</si>
  <si>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</si>
  <si>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</si>
  <si>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</si>
  <si>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</si>
  <si>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</si>
  <si>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</si>
  <si>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</si>
  <si>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</si>
  <si>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</si>
  <si>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</si>
  <si>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</si>
  <si>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</si>
  <si>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</si>
  <si>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</si>
  <si>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</si>
  <si>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</si>
  <si>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</si>
  <si>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</si>
  <si>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</si>
  <si>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</si>
  <si>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</si>
  <si>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</si>
  <si>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</si>
  <si>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</si>
  <si>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</si>
  <si>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</si>
  <si>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</si>
  <si>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</si>
  <si>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</si>
  <si>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</si>
  <si>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</si>
  <si>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</si>
  <si>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</si>
  <si>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</si>
  <si>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</si>
  <si>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</si>
  <si>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</si>
  <si>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</si>
  <si>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</si>
  <si>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</si>
  <si>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</si>
  <si>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</si>
  <si>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</si>
  <si>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</si>
  <si>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</si>
  <si>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</si>
  <si>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</si>
  <si>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</si>
  <si>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</si>
  <si>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</si>
  <si>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</si>
  <si>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</si>
  <si>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</si>
  <si>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</si>
  <si>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</si>
  <si>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</si>
  <si>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</si>
  <si>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</si>
  <si>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</si>
  <si>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</si>
  <si>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</si>
  <si>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</si>
  <si>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</si>
  <si>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</si>
  <si>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</si>
  <si>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</si>
  <si>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</si>
  <si>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</si>
  <si>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</si>
  <si>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</si>
  <si>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</si>
  <si>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</si>
  <si>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</si>
  <si>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</si>
  <si>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</si>
  <si>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</si>
  <si>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</si>
  <si>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</si>
  <si>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</si>
  <si>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</si>
  <si>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</si>
  <si>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</si>
  <si>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</si>
  <si>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</si>
  <si>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</si>
  <si>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</si>
  <si>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</si>
  <si>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</si>
  <si>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</si>
  <si>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</si>
  <si>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</si>
  <si>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</si>
  <si>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</si>
  <si>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</si>
  <si>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</si>
  <si>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</si>
  <si>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</si>
  <si>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</si>
  <si>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</si>
  <si>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</si>
  <si>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</si>
  <si>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</si>
  <si>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</si>
  <si>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</si>
  <si>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</si>
  <si>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</si>
  <si>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</si>
  <si>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</si>
  <si>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</si>
  <si>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</si>
  <si>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</si>
  <si>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</si>
  <si>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</si>
  <si>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</si>
  <si>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</si>
  <si>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</si>
  <si>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</si>
  <si>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</si>
  <si>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</si>
  <si>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</si>
  <si>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</si>
  <si>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</si>
  <si>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</si>
  <si>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</si>
  <si>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</si>
  <si>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</si>
  <si>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</si>
  <si>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</si>
  <si>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</si>
  <si>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</si>
  <si>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</si>
  <si>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</si>
  <si>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</si>
  <si>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</si>
  <si>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</si>
  <si>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</si>
  <si>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</si>
  <si>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</si>
  <si>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</si>
  <si>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</si>
  <si>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</si>
  <si>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</si>
  <si>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</si>
  <si>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</si>
  <si>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</si>
  <si>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</si>
  <si>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</si>
  <si>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</si>
  <si>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</si>
  <si>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</si>
  <si>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</si>
  <si>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</si>
  <si>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</si>
  <si>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</si>
  <si>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</si>
  <si>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</si>
  <si>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</si>
  <si>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</si>
  <si>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</si>
  <si>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</si>
  <si>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</si>
  <si>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</si>
  <si>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</si>
  <si>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</si>
  <si>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</si>
  <si>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</si>
  <si>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</si>
  <si>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</si>
  <si>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</si>
  <si>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</si>
  <si>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</si>
  <si>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</si>
  <si>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</si>
  <si>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</si>
  <si>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</si>
  <si>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</si>
  <si>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</si>
  <si>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</si>
  <si>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</si>
  <si>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</si>
  <si>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</si>
  <si>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</si>
  <si>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</si>
  <si>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</si>
  <si>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</si>
  <si>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</si>
  <si>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</si>
  <si>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</si>
  <si>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</si>
  <si>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</si>
  <si>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</si>
  <si>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</si>
  <si>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</si>
  <si>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</si>
  <si>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</si>
  <si>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</si>
  <si>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</si>
  <si>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</si>
  <si>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</si>
  <si>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</si>
  <si>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</si>
  <si>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</si>
  <si>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</si>
  <si>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</si>
  <si>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</si>
  <si>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</si>
  <si>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</si>
  <si>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</si>
  <si>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</si>
  <si>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</si>
  <si>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</si>
  <si>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</si>
  <si>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</si>
  <si>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</si>
  <si>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</si>
  <si>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</si>
  <si>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</si>
  <si>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</si>
  <si>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</si>
  <si>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</si>
  <si>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</si>
  <si>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</si>
  <si>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</si>
  <si>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</si>
  <si>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</si>
  <si>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</si>
  <si>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</si>
  <si>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</si>
  <si>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</si>
  <si>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</si>
  <si>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</si>
  <si>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</si>
  <si>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</si>
  <si>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</si>
  <si>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</si>
  <si>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</si>
  <si>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</si>
  <si>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</si>
  <si>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</si>
  <si>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</si>
  <si>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</si>
  <si>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</si>
  <si>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</si>
  <si>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</si>
  <si>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</si>
  <si>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</si>
  <si>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</si>
  <si>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</si>
  <si>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</si>
  <si>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</si>
  <si>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</si>
  <si>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</si>
  <si>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</si>
  <si>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</si>
  <si>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</si>
  <si>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</si>
  <si>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</si>
  <si>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</si>
  <si>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</si>
  <si>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</si>
  <si>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</si>
  <si>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</si>
  <si>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</si>
  <si>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</si>
  <si>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</si>
  <si>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</si>
  <si>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</si>
  <si>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</si>
  <si>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</si>
  <si>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</si>
  <si>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</si>
  <si>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</si>
  <si>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</si>
  <si>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</si>
  <si>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</si>
  <si>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</si>
  <si>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</si>
  <si>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</si>
  <si>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</si>
  <si>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</si>
  <si>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</si>
  <si>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</si>
  <si>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</si>
  <si>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</si>
  <si>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</si>
  <si>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</si>
  <si>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</si>
  <si>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</si>
  <si>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</si>
  <si>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</si>
  <si>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</si>
  <si>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</si>
  <si>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</si>
  <si>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</si>
  <si>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</si>
  <si>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</si>
  <si>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</si>
  <si>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</si>
  <si>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</si>
  <si>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</si>
  <si>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</si>
  <si>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</si>
  <si>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</si>
  <si>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</si>
  <si>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</si>
  <si>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</si>
  <si>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</si>
  <si>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</si>
  <si>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</si>
  <si>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</si>
  <si>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</si>
  <si>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</si>
  <si>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</si>
  <si>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</si>
  <si>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</si>
  <si>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</si>
  <si>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</si>
  <si>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</si>
  <si>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</si>
  <si>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</si>
  <si>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</si>
  <si>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</si>
  <si>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</si>
  <si>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</si>
  <si>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</si>
  <si>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</si>
  <si>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</si>
  <si>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</si>
  <si>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</si>
  <si>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</si>
  <si>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</si>
  <si>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</si>
  <si>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</si>
  <si>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</si>
  <si>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</si>
  <si>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</si>
  <si>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</si>
  <si>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</si>
  <si>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</si>
  <si>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</si>
  <si>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</si>
  <si>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</si>
  <si>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</si>
  <si>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</si>
  <si>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</si>
  <si>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</si>
  <si>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</si>
  <si>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</si>
  <si>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</si>
  <si>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</si>
  <si>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</si>
  <si>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</si>
  <si>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</si>
  <si>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</si>
  <si>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</si>
  <si>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</si>
  <si>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</si>
  <si>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</si>
  <si>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</si>
  <si>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</si>
  <si>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</si>
  <si>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</si>
  <si>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</si>
  <si>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</si>
  <si>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</si>
  <si>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</si>
  <si>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</si>
  <si>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</si>
  <si>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</si>
  <si>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</si>
  <si>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</si>
  <si>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</si>
  <si>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</si>
  <si>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</si>
  <si>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</si>
  <si>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</si>
  <si>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</si>
  <si>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</si>
  <si>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</si>
  <si>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</si>
  <si>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</si>
  <si>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</si>
  <si>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</si>
  <si>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</si>
  <si>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</si>
  <si>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</si>
  <si>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</si>
  <si>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</si>
  <si>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</si>
  <si>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</si>
  <si>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</si>
  <si>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</si>
  <si>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</si>
  <si>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</si>
  <si>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</si>
  <si>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</si>
  <si>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</si>
  <si>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</si>
  <si>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</si>
  <si>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</si>
  <si>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</si>
  <si>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</si>
  <si>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</si>
  <si>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</si>
  <si>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</si>
  <si>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</si>
  <si>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</si>
  <si>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</si>
  <si>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</si>
  <si>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</si>
  <si>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</si>
  <si>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</si>
  <si>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</si>
  <si>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</si>
  <si>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</si>
  <si>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</si>
  <si>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</si>
  <si>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</si>
  <si>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</si>
  <si>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</si>
  <si>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</si>
  <si>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</si>
  <si>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</si>
  <si>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</si>
  <si>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</si>
  <si>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</si>
  <si>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</si>
  <si>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</si>
  <si>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</si>
  <si>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</si>
  <si>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</si>
  <si>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</si>
  <si>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</si>
  <si>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</si>
  <si>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</si>
  <si>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</si>
  <si>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</si>
  <si>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</si>
  <si>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</si>
  <si>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</si>
  <si>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</si>
  <si>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</si>
  <si>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</si>
  <si>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</si>
  <si>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</si>
  <si>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</si>
  <si>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</si>
  <si>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</si>
  <si>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</si>
  <si>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</si>
  <si>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</si>
  <si>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</si>
  <si>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</si>
  <si>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</si>
  <si>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</si>
  <si>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</si>
  <si>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</si>
  <si>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</si>
  <si>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</si>
  <si>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</si>
  <si>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</si>
  <si>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</si>
  <si>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</si>
  <si>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</si>
  <si>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</si>
  <si>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</si>
  <si>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</si>
  <si>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</si>
  <si>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</si>
  <si>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</si>
  <si>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</si>
  <si>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</si>
  <si>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</si>
  <si>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</si>
  <si>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</si>
  <si>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</si>
  <si>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</si>
  <si>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</si>
  <si>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</si>
  <si>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</si>
  <si>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</si>
  <si>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</si>
  <si>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</si>
  <si>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</si>
  <si>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</si>
  <si>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</si>
  <si>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</si>
  <si>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</si>
  <si>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</si>
  <si>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</si>
  <si>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</si>
  <si>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</si>
  <si>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</si>
  <si>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</si>
  <si>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</si>
  <si>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</si>
  <si>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</si>
  <si>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</si>
  <si>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</si>
  <si>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</si>
  <si>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</si>
  <si>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</si>
  <si>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</si>
  <si>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</si>
  <si>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</si>
  <si>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</si>
  <si>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</si>
  <si>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</si>
  <si>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</si>
  <si>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</si>
  <si>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</si>
  <si>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</si>
  <si>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</si>
  <si>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</si>
  <si>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</si>
  <si>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</si>
  <si>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</si>
  <si>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</si>
  <si>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</si>
  <si>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</si>
  <si>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</si>
  <si>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</si>
  <si>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</si>
  <si>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</si>
  <si>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</si>
  <si>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</si>
  <si>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</si>
  <si>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</si>
  <si>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</si>
  <si>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</si>
  <si>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</si>
  <si>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</si>
  <si>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</si>
  <si>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</si>
  <si>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</si>
  <si>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</si>
  <si>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</si>
  <si>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</si>
  <si>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</si>
  <si>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</si>
  <si>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</si>
  <si>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</si>
  <si>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</si>
  <si>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</si>
  <si>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</si>
  <si>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</si>
  <si>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</si>
  <si>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</si>
  <si>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</si>
  <si>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</si>
  <si>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</si>
  <si>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</si>
  <si>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</si>
  <si>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</si>
  <si>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</si>
  <si>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</si>
  <si>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</si>
  <si>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</si>
  <si>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</si>
  <si>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</si>
  <si>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</si>
  <si>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</si>
  <si>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</si>
  <si>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</si>
  <si>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</si>
  <si>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</si>
  <si>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</si>
  <si>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</si>
  <si>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</si>
  <si>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</si>
  <si>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</si>
  <si>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</si>
  <si>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</si>
  <si>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</si>
  <si>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</si>
  <si>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</si>
  <si>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</si>
  <si>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</si>
  <si>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</si>
  <si>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</si>
  <si>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</si>
  <si>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</si>
  <si>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</si>
  <si>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</si>
  <si>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</si>
  <si>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</si>
  <si>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</si>
  <si>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</si>
  <si>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</si>
  <si>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</si>
  <si>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</si>
  <si>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</si>
  <si>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</si>
  <si>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</si>
  <si>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</si>
  <si>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</si>
  <si>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</si>
  <si>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</si>
  <si>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</si>
  <si>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</si>
  <si>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</si>
  <si>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</si>
  <si>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</si>
  <si>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</si>
  <si>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</si>
  <si>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</si>
  <si>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</si>
  <si>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</si>
  <si>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</si>
  <si>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</si>
  <si>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</si>
  <si>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</si>
  <si>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</si>
  <si>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</si>
  <si>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</si>
  <si>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</si>
  <si>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</si>
  <si>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</si>
  <si>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</si>
  <si>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</si>
  <si>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</si>
  <si>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</si>
  <si>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</si>
  <si>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</si>
  <si>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</si>
  <si>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</si>
  <si>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</si>
  <si>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</si>
  <si>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</si>
  <si>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</si>
  <si>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</si>
  <si>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</si>
  <si>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</si>
  <si>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</si>
  <si>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</si>
  <si>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</si>
  <si>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</si>
  <si>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</si>
  <si>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</si>
  <si>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</si>
  <si>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</si>
  <si>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</si>
  <si>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</si>
  <si>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</si>
  <si>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</si>
  <si>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</si>
  <si>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</si>
  <si>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</si>
  <si>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</si>
  <si>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</si>
  <si>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</si>
  <si>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</si>
  <si>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</si>
  <si>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</si>
  <si>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</si>
  <si>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</si>
  <si>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</si>
  <si>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</si>
  <si>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</si>
  <si>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</si>
  <si>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</si>
  <si>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</si>
  <si>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</si>
  <si>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</si>
  <si>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</si>
  <si>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</si>
  <si>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</si>
  <si>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</si>
  <si>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</si>
  <si>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</si>
  <si>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</si>
  <si>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</si>
  <si>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</si>
  <si>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</si>
  <si>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</si>
  <si>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</si>
  <si>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</si>
  <si>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</si>
  <si>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</si>
  <si>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</si>
  <si>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</si>
  <si>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</si>
  <si>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</si>
  <si>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</si>
  <si>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</si>
  <si>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</si>
  <si>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</si>
  <si>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</si>
  <si>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</si>
  <si>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</si>
  <si>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</si>
  <si>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</si>
  <si>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</si>
  <si>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</si>
  <si>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</si>
  <si>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</si>
  <si>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</si>
  <si>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</si>
  <si>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</si>
  <si>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</si>
  <si>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</si>
  <si>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</si>
  <si>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</si>
  <si>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</si>
  <si>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</si>
  <si>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</si>
  <si>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</si>
  <si>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</si>
  <si>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</si>
  <si>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</si>
  <si>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</si>
  <si>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</si>
  <si>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</si>
  <si>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</si>
  <si>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</si>
  <si>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</si>
  <si>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</si>
  <si>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</si>
  <si>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</si>
  <si>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</si>
  <si>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</si>
  <si>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</si>
  <si>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</si>
  <si>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</si>
  <si>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</si>
  <si>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</si>
  <si>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</si>
  <si>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</si>
  <si>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</si>
  <si>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</si>
  <si>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</si>
  <si>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</si>
  <si>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</si>
  <si>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</si>
  <si>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</si>
  <si>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</si>
  <si>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</si>
  <si>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</si>
  <si>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</si>
  <si>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</si>
  <si>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</si>
  <si>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</si>
  <si>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</si>
  <si>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</si>
  <si>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</si>
  <si>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</si>
  <si>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</si>
  <si>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</si>
  <si>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</si>
  <si>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</si>
  <si>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</si>
  <si>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</si>
  <si>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</si>
  <si>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</si>
  <si>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</si>
  <si>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</si>
  <si>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</si>
  <si>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</si>
  <si>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</si>
  <si>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</si>
  <si>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</si>
  <si>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</si>
  <si>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</si>
  <si>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</si>
  <si>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</si>
  <si>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</si>
  <si>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</si>
  <si>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</si>
  <si>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</si>
  <si>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</si>
  <si>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</si>
  <si>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</si>
  <si>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</si>
  <si>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</si>
  <si>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</si>
  <si>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</si>
  <si>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</si>
  <si>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</si>
  <si>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</si>
  <si>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</si>
  <si>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</si>
  <si>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</si>
  <si>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</si>
  <si>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</si>
  <si>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</si>
  <si>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</si>
  <si>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</si>
  <si>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</si>
  <si>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</si>
  <si>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</si>
  <si>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</si>
  <si>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</si>
  <si>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</si>
  <si>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</si>
  <si>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</si>
  <si>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</si>
  <si>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</si>
  <si>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</si>
  <si>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</si>
  <si>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</si>
  <si>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</si>
  <si>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</si>
  <si>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</si>
  <si>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</si>
  <si>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</si>
  <si>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</si>
  <si>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</si>
  <si>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</si>
  <si>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</si>
  <si>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</si>
  <si>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</si>
  <si>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</si>
  <si>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</si>
  <si>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</si>
  <si>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</si>
  <si>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</si>
  <si>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</si>
  <si>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</si>
  <si>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</si>
  <si>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</si>
  <si>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</si>
  <si>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</si>
  <si>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</si>
  <si>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</si>
  <si>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</si>
  <si>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</si>
  <si>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</si>
  <si>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</si>
  <si>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</si>
  <si>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</si>
  <si>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</si>
  <si>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</si>
  <si>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</si>
  <si>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</si>
  <si>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</si>
  <si>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</si>
  <si>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</si>
  <si>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</si>
  <si>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</si>
  <si>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</si>
  <si>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</si>
  <si>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</si>
  <si>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</si>
  <si>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</si>
  <si>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</si>
  <si>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</si>
  <si>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</si>
  <si>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</si>
  <si>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</si>
  <si>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</si>
  <si>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</si>
  <si>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</si>
  <si>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</si>
  <si>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</si>
  <si>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</si>
  <si>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</si>
  <si>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</si>
  <si>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</si>
  <si>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</si>
  <si>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</si>
  <si>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</si>
  <si>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</si>
  <si>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</si>
  <si>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</si>
  <si>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</si>
  <si>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</si>
  <si>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</si>
  <si>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</si>
  <si>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</si>
  <si>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</si>
  <si>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</si>
  <si>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</si>
  <si>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</si>
  <si>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</si>
  <si>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</si>
  <si>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</si>
  <si>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</si>
  <si>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</si>
  <si>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</si>
  <si>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</si>
  <si>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</si>
  <si>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</si>
  <si>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</si>
  <si>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</si>
  <si>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</si>
  <si>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</si>
  <si>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</si>
  <si>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</si>
  <si>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</si>
  <si>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</si>
  <si>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</si>
  <si>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</si>
  <si>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</si>
  <si>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</si>
  <si>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</si>
  <si>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</si>
  <si>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</si>
  <si>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</si>
  <si>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</si>
  <si>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</si>
  <si>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</si>
  <si>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</si>
  <si>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</si>
  <si>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</si>
  <si>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</si>
  <si>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</si>
  <si>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</si>
  <si>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</si>
  <si>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</si>
  <si>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</si>
  <si>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</si>
  <si>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</si>
  <si>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</si>
  <si>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</si>
  <si>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</si>
  <si>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</si>
  <si>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</si>
  <si>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</si>
  <si>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</si>
  <si>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</si>
  <si>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</si>
  <si>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</si>
  <si>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</si>
  <si>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</si>
  <si>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</si>
  <si>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</si>
  <si>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</si>
  <si>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</si>
  <si>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</si>
  <si>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</si>
  <si>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</si>
  <si>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</si>
  <si>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</si>
  <si>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</si>
  <si>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</si>
  <si>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</si>
  <si>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</si>
  <si>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</si>
  <si>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</si>
  <si>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</si>
  <si>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</si>
  <si>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</si>
  <si>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</si>
  <si>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</si>
  <si>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</si>
  <si>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</si>
  <si>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</si>
  <si>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</si>
  <si>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</si>
  <si>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</si>
  <si>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</si>
  <si>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</si>
  <si>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</si>
  <si>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</si>
  <si>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</si>
  <si>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</si>
  <si>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</si>
  <si>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</si>
  <si>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</si>
  <si>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</si>
  <si>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</si>
  <si>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</si>
  <si>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</si>
  <si>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</si>
  <si>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</si>
  <si>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</si>
  <si>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</si>
  <si>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</si>
  <si>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</si>
  <si>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</si>
  <si>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</si>
  <si>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</si>
  <si>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</si>
  <si>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</si>
  <si>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</si>
  <si>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</si>
  <si>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</si>
  <si>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</si>
  <si>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</si>
  <si>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</si>
  <si>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</si>
  <si>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</si>
  <si>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</si>
  <si>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</si>
  <si>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</si>
  <si>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</si>
  <si>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</si>
  <si>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</si>
  <si>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</si>
  <si>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</si>
  <si>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</si>
  <si>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</si>
  <si>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</si>
  <si>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</si>
  <si>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</si>
  <si>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</si>
  <si>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</si>
  <si>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</si>
  <si>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</si>
  <si>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</si>
  <si>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</si>
  <si>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</si>
  <si>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</si>
  <si>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</si>
  <si>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</si>
  <si>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</si>
  <si>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</si>
  <si>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</si>
  <si>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</si>
  <si>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</si>
  <si>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</si>
  <si>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</si>
  <si>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</si>
  <si>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</si>
  <si>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</si>
  <si>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</si>
  <si>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</si>
  <si>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</si>
  <si>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</si>
  <si>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</si>
  <si>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</si>
  <si>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</si>
  <si>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</si>
  <si>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</si>
  <si>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</si>
  <si>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</si>
  <si>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</si>
  <si>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</si>
  <si>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</si>
  <si>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</si>
  <si>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</si>
  <si>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</si>
  <si>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</si>
  <si>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</si>
  <si>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</si>
  <si>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</si>
  <si>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</si>
  <si>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</si>
  <si>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</si>
  <si>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</si>
  <si>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</si>
  <si>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</si>
  <si>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</si>
  <si>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</si>
  <si>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</si>
  <si>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</si>
  <si>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</si>
  <si>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</si>
  <si>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</si>
  <si>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</si>
  <si>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</si>
  <si>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</si>
  <si>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</si>
  <si>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</si>
  <si>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</si>
  <si>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</si>
  <si>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</si>
  <si>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</si>
  <si>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</si>
  <si>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</si>
  <si>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</si>
  <si>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</si>
  <si>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</si>
  <si>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</si>
  <si>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</si>
  <si>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</si>
  <si>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</si>
  <si>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</si>
  <si>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</si>
  <si>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</si>
  <si>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</si>
  <si>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</si>
  <si>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</si>
  <si>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</si>
  <si>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</si>
  <si>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</si>
  <si>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</si>
  <si>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</si>
  <si>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</si>
  <si>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</si>
  <si>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</si>
  <si>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</si>
  <si>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</si>
  <si>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</si>
  <si>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</si>
  <si>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</si>
  <si>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</si>
  <si>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</si>
  <si>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</si>
  <si>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</si>
  <si>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</si>
  <si>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</si>
  <si>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</si>
  <si>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</si>
  <si>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</si>
  <si>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</si>
  <si>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</si>
  <si>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</si>
  <si>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</si>
  <si>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</si>
  <si>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</si>
  <si>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</si>
  <si>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</si>
  <si>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</si>
  <si>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</si>
  <si>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</si>
  <si>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</si>
  <si>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</si>
  <si>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</si>
  <si>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</si>
  <si>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</si>
  <si>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</si>
  <si>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</si>
  <si>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</si>
  <si>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</si>
  <si>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</si>
  <si>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</si>
  <si>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</si>
  <si>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</si>
  <si>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</si>
  <si>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</si>
  <si>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</si>
  <si>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</si>
  <si>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</si>
  <si>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</si>
  <si>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</si>
  <si>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</si>
  <si>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</si>
  <si>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</si>
  <si>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</si>
  <si>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</si>
  <si>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</si>
  <si>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</si>
  <si>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</si>
  <si>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</si>
  <si>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</si>
  <si>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</si>
  <si>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</si>
  <si>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</si>
  <si>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</si>
  <si>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</si>
  <si>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</si>
  <si>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</si>
  <si>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</si>
  <si>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</si>
  <si>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</si>
  <si>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</si>
  <si>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</si>
  <si>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</si>
  <si>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</si>
  <si>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</si>
  <si>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</si>
  <si>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</si>
  <si>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</si>
  <si>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</si>
  <si>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</si>
  <si>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</si>
  <si>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</si>
  <si>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</si>
  <si>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</si>
  <si>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</si>
  <si>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</si>
  <si>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</si>
  <si>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</si>
  <si>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</si>
  <si>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</si>
  <si>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</si>
  <si>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</si>
  <si>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</si>
  <si>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</si>
  <si>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</si>
  <si>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</si>
  <si>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</si>
  <si>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</si>
  <si>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</si>
  <si>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</si>
  <si>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</si>
  <si>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</si>
  <si>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</si>
  <si>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</si>
  <si>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</si>
  <si>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</si>
  <si>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</si>
  <si>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</si>
  <si>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</si>
  <si>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</si>
  <si>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</si>
  <si>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</si>
  <si>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</si>
  <si>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</si>
  <si>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</si>
  <si>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</si>
  <si>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</si>
  <si>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</si>
  <si>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</si>
  <si>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</si>
  <si>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</si>
  <si>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</si>
  <si>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</si>
  <si>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</si>
  <si>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</si>
  <si>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</si>
  <si>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</si>
  <si>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</si>
  <si>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</si>
  <si>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</si>
  <si>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</si>
  <si>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</si>
  <si>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</si>
  <si>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</si>
  <si>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</si>
  <si>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</si>
  <si>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</si>
  <si>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</si>
  <si>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</si>
  <si>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</si>
  <si>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</si>
  <si>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</si>
  <si>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</si>
  <si>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</si>
  <si>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</si>
  <si>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</si>
  <si>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</si>
  <si>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</si>
  <si>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</si>
  <si>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</si>
  <si>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</si>
  <si>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</si>
  <si>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</si>
  <si>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</si>
  <si>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</si>
  <si>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</si>
  <si>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</si>
  <si>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</si>
  <si>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</si>
  <si>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</si>
  <si>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</si>
  <si>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</si>
  <si>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</si>
  <si>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</si>
  <si>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</si>
  <si>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</si>
  <si>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</si>
  <si>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</si>
  <si>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</si>
  <si>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</si>
  <si>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</si>
  <si>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</si>
  <si>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</si>
  <si>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</si>
  <si>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</si>
  <si>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</si>
  <si>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</si>
  <si>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</si>
  <si>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</si>
  <si>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</si>
  <si>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</si>
  <si>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</si>
  <si>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</si>
  <si>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</si>
  <si>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</si>
  <si>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</si>
  <si>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</si>
  <si>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</si>
  <si>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</si>
  <si>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</si>
  <si>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</si>
  <si>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</si>
  <si>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</si>
  <si>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</si>
  <si>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</si>
  <si>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</si>
  <si>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</si>
  <si>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</si>
  <si>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</si>
  <si>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</si>
  <si>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</si>
  <si>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</si>
  <si>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</si>
  <si>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</si>
  <si>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</si>
  <si>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</si>
  <si>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</si>
  <si>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</si>
  <si>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</si>
  <si>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</si>
  <si>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</si>
  <si>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</si>
  <si>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</si>
  <si>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</si>
  <si>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</si>
  <si>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</si>
  <si>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</si>
  <si>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</si>
  <si>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</si>
  <si>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</si>
  <si>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</si>
  <si>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</si>
  <si>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</si>
  <si>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</si>
  <si>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</si>
  <si>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</si>
  <si>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</si>
  <si>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</si>
  <si>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</si>
  <si>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</si>
  <si>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</si>
  <si>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</si>
  <si>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</si>
  <si>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</si>
  <si>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</si>
  <si>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</si>
  <si>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</si>
  <si>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</si>
  <si>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</si>
  <si>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</si>
  <si>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</si>
  <si>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</si>
  <si>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</si>
  <si>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</si>
  <si>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</si>
  <si>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</si>
  <si>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</si>
  <si>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</si>
  <si>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</si>
  <si>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</si>
  <si>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</si>
  <si>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</si>
  <si>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</si>
  <si>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</si>
  <si>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</si>
  <si>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</si>
  <si>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</si>
  <si>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</si>
  <si>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</si>
  <si>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</si>
  <si>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</si>
  <si>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</si>
  <si>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</si>
  <si>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</si>
  <si>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</si>
  <si>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</si>
  <si>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</si>
  <si>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</si>
  <si>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</si>
  <si>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</si>
  <si>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</si>
  <si>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</si>
  <si>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</si>
  <si>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</si>
  <si>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</si>
  <si>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</si>
  <si>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</si>
  <si>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</si>
  <si>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</si>
  <si>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</si>
  <si>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</si>
  <si>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</si>
  <si>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</si>
  <si>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</si>
  <si>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</si>
  <si>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</si>
  <si>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</si>
  <si>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</si>
  <si>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</si>
  <si>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</si>
  <si>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</si>
  <si>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</si>
  <si>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</si>
  <si>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</si>
  <si>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</si>
  <si>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</si>
  <si>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</si>
  <si>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</si>
  <si>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</si>
  <si>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</si>
  <si>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</si>
  <si>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</si>
  <si>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</si>
  <si>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</si>
  <si>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</si>
  <si>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</si>
  <si>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</si>
  <si>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</si>
  <si>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</si>
  <si>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</si>
  <si>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</si>
  <si>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</si>
  <si>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</si>
  <si>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</si>
  <si>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</si>
  <si>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</si>
  <si>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</si>
  <si>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</si>
  <si>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</si>
  <si>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</si>
  <si>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</si>
  <si>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</si>
  <si>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</si>
  <si>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</si>
  <si>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</si>
  <si>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</si>
  <si>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</si>
  <si>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</si>
  <si>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</si>
  <si>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</si>
  <si>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</si>
  <si>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</si>
  <si>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</si>
  <si>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</si>
  <si>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</si>
  <si>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</si>
  <si>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</si>
  <si>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</si>
  <si>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</si>
  <si>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</si>
  <si>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</si>
  <si>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</si>
  <si>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</si>
  <si>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</si>
  <si>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</si>
  <si>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</si>
  <si>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</si>
  <si>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</si>
  <si>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</si>
  <si>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</si>
  <si>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</si>
  <si>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</si>
  <si>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</si>
  <si>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</si>
  <si>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</si>
  <si>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</si>
  <si>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</si>
  <si>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</si>
  <si>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</si>
  <si>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</si>
  <si>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</si>
  <si>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</si>
  <si>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</si>
  <si>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</si>
  <si>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</si>
  <si>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</si>
  <si>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</si>
  <si>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</si>
  <si>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</si>
  <si>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</si>
  <si>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</si>
  <si>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</si>
  <si>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</si>
  <si>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</si>
  <si>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</si>
  <si>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</si>
  <si>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</si>
  <si>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</si>
  <si>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</si>
  <si>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</si>
  <si>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</si>
  <si>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</si>
  <si>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</si>
  <si>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</si>
  <si>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</si>
  <si>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</si>
  <si>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Parent Category</t>
  </si>
  <si>
    <t>Count of state</t>
  </si>
  <si>
    <t>Row Labels</t>
  </si>
  <si>
    <t>Grand Total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</si>
  <si>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</si>
  <si>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</si>
  <si>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</si>
  <si>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</si>
  <si>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</si>
  <si>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</si>
  <si>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</si>
  <si>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</si>
  <si>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</si>
  <si>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</si>
  <si>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</si>
  <si>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</si>
  <si>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</si>
  <si>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</si>
  <si>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</si>
  <si>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</si>
  <si>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</si>
  <si>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</si>
  <si>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</si>
  <si>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</si>
  <si>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</si>
  <si>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</si>
  <si>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</si>
  <si>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</si>
  <si>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</si>
  <si>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</si>
  <si>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</si>
  <si>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</si>
  <si>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</si>
  <si>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</si>
  <si>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</si>
  <si>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</si>
  <si>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</si>
  <si>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</si>
  <si>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</si>
  <si>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</si>
  <si>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</si>
  <si>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</si>
  <si>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</si>
  <si>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</si>
  <si>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</si>
  <si>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Column Labels</t>
  </si>
  <si>
    <t>Date Created Conversion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</si>
  <si>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</si>
  <si>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</si>
  <si>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</si>
  <si>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</si>
  <si>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</si>
  <si>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</si>
  <si>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</si>
  <si>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</si>
  <si>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</si>
  <si>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Parrent Category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</si>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</sst>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9" tint="-0.499984740745262"/>
      </font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[StarterBook.xlsx]Chart_1!PivotTable1</c:name>
    <c:fmtId val="0"/>
  </c:pivotSource>
  <c:chart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Chart_1!$B$4:$B$5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Chart_1!$A$6:$A$15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Chart_1!$B$6:$B$15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42A-AA4D-5D90E101EBED}"/>
            </c:ext>
          </c:extLst>
        </c:ser>
        <c:ser>
          <c:idx val="1"/>
          <c:order val="1"/>
          <c:tx>
            <c:strRef>
              <c:f>Chart_1!$C$4:$C$5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Chart_1!$A$6:$A$15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Chart_1!$C$6:$C$15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42A-AA4D-5D90E101EBED}"/>
            </c:ext>
          </c:extLst>
        </c:ser>
        <c:ser>
          <c:idx val="2"/>
          <c:order val="2"/>
          <c:tx>
            <c:strRef>
              <c:f>Chart_1!$D$4:$D$5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Chart_1!$A$6:$A$15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Chart_1!$D$6:$D$15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42A-AA4D-5D90E101EBED}"/>
            </c:ext>
          </c:extLst>
        </c:ser>
        <c:ser>
          <c:idx val="3"/>
          <c:order val="3"/>
          <c:tx>
            <c:strRef>
              <c:f>Chart_1!$E$4:$E$5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Chart_1!$A$6:$A$15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Chart_1!$E$6:$E$15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E6-442A-AA4D-5D90E101E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643920"/>
        <c:axId val="326644248"/>
      </c:barChart>
      <c:catAx>
        <c:axId val="32664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644248"/>
        <c:crosses val="autoZero"/>
        <c:auto val="1"/>
        <c:lblAlgn val="ctr"/>
        <c:lblOffset val="100"/>
        <c:noMultiLvlLbl val="0"/>
      </c:catAx>
      <c:valAx>
        <c:axId val="32664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64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[StarterBook.xlsx]Chart_2!PivotTable1</c:name>
    <c:fmtId val="0"/>
  </c:pivotSource>
  <c:chart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Chart_2!$A$6:$A$47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9B-473E-8D60-1875AC65780F}"/>
            </c:ext>
          </c:extLst>
        </c:ser>
        <c:ser>
          <c:idx val="1"/>
          <c:order val="1"/>
          <c:tx>
            <c:strRef>
              <c:f>Chart_2!$C$4:$C$5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Chart_2!$A$6:$A$47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9B-473E-8D60-1875AC65780F}"/>
            </c:ext>
          </c:extLst>
        </c:ser>
        <c:ser>
          <c:idx val="2"/>
          <c:order val="2"/>
          <c:tx>
            <c:strRef>
              <c:f>Chart_2!$D$4:$D$5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Chart_2!$A$6:$A$47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Chart_2!$D$6:$D$47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9B-473E-8D60-1875AC65780F}"/>
            </c:ext>
          </c:extLst>
        </c:ser>
        <c:ser>
          <c:idx val="3"/>
          <c:order val="3"/>
          <c:tx>
            <c:strRef>
              <c:f>Chart_2!$E$4:$E$5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Chart_2!$A$6:$A$47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Chart_2!$E$6:$E$47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9B-473E-8D60-1875AC657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127208"/>
        <c:axId val="562132456"/>
      </c:barChart>
      <c:catAx>
        <c:axId val="562127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32456"/>
        <c:crosses val="autoZero"/>
        <c:auto val="1"/>
        <c:lblAlgn val="ctr"/>
        <c:lblOffset val="100"/>
        <c:noMultiLvlLbl val="0"/>
      </c:catAx>
      <c:valAx>
        <c:axId val="56213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2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[StarterBook.xlsx]Chart_3!PivotTable8</c:name>
    <c:fmtId val="0"/>
  </c:pivotSource>
  <c:chart>
    <c:autoTitleDeleted val="0"/>
    <c:pivotFmts>
      <c:pivotFmt>
        <c:idx val="0"/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Chart_3!$B$4:$B$5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Chart_3!$A$6:$A$18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Chart_3!$B$6:$B$18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F-4A89-B638-CBD43E9CF484}"/>
            </c:ext>
          </c:extLst>
        </c:ser>
        <c:ser>
          <c:idx val="1"/>
          <c:order val="1"/>
          <c:tx>
            <c:strRef>
              <c:f>Chart_3!$C$4:$C$5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Chart_3!$A$6:$A$18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AF-4A89-B638-CBD43E9CF484}"/>
            </c:ext>
          </c:extLst>
        </c:ser>
        <c:ser>
          <c:idx val="2"/>
          <c:order val="2"/>
          <c:tx>
            <c:strRef>
              <c:f>Chart_3!$D$4:$D$5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Chart_3!$A$6:$A$18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Chart_3!$D$6:$D$18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AF-4A89-B638-CBD43E9CF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142576"/>
        <c:axId val="599144216"/>
      </c:lineChart>
      <c:catAx>
        <c:axId val="59914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144216"/>
        <c:crosses val="autoZero"/>
        <c:auto val="1"/>
        <c:lblAlgn val="ctr"/>
        <c:lblOffset val="100"/>
        <c:noMultiLvlLbl val="0"/>
      </c:catAx>
      <c:valAx>
        <c:axId val="599144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14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Sheet11!$F$1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Sheet11!$A$2:$A$13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Sheet11!$F$2:$F$13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8C-4686-AE8D-0E6AD2954A3E}"/>
            </c:ext>
          </c:extLst>
        </c:ser>
        <c:ser>
          <c:idx val="5"/>
          <c:order val="5"/>
          <c:tx>
            <c:strRef>
              <c:f>Sheet11!$G$1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Sheet11!$A$2:$A$13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Sheet11!$G$2:$G$13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8C-4686-AE8D-0E6AD2954A3E}"/>
            </c:ext>
          </c:extLst>
        </c:ser>
        <c:ser>
          <c:idx val="6"/>
          <c:order val="6"/>
          <c:tx>
            <c:strRef>
              <c:f>Sheet11!$H$1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Sheet11!$A$2:$A$13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Sheet11!$H$2:$H$13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8C-4686-AE8D-0E6AD2954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548816"/>
        <c:axId val="6535455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6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Sheet11!$A$2:$A$13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815</c:v>
                      </c:pt>
                      <c:pt idx="2">
                        <c:v>230</c:v>
                      </c:pt>
                      <c:pt idx="3">
                        <c:v>65</c:v>
                      </c:pt>
                      <c:pt idx="4">
                        <c:v>38</c:v>
                      </c:pt>
                      <c:pt idx="5">
                        <c:v>18</c:v>
                      </c:pt>
                      <c:pt idx="6">
                        <c:v>8</c:v>
                      </c:pt>
                      <c:pt idx="7">
                        <c:v>6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78C-4686-AE8D-0E6AD2954A3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5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160</c:v>
                      </c:pt>
                      <c:pt idx="3">
                        <c:v>59</c:v>
                      </c:pt>
                      <c:pt idx="4">
                        <c:v>32</c:v>
                      </c:pt>
                      <c:pt idx="5">
                        <c:v>16</c:v>
                      </c:pt>
                      <c:pt idx="6">
                        <c:v>15</c:v>
                      </c:pt>
                      <c:pt idx="7">
                        <c:v>6</c:v>
                      </c:pt>
                      <c:pt idx="8">
                        <c:v>8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78C-4686-AE8D-0E6AD2954A3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52</c:v>
                      </c:pt>
                      <c:pt idx="2">
                        <c:v>27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78C-4686-AE8D-0E6AD2954A3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1224</c:v>
                      </c:pt>
                      <c:pt idx="2">
                        <c:v>417</c:v>
                      </c:pt>
                      <c:pt idx="3">
                        <c:v>136</c:v>
                      </c:pt>
                      <c:pt idx="4">
                        <c:v>74</c:v>
                      </c:pt>
                      <c:pt idx="5">
                        <c:v>35</c:v>
                      </c:pt>
                      <c:pt idx="6">
                        <c:v>24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78C-4686-AE8D-0E6AD2954A3E}"/>
                  </c:ext>
                </c:extLst>
              </c15:ser>
            </c15:filteredLineSeries>
          </c:ext>
        </c:extLst>
      </c:lineChart>
      <c:catAx>
        <c:axId val="65354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45536"/>
        <c:crosses val="autoZero"/>
        <c:auto val="1"/>
        <c:lblAlgn val="ctr"/>
        <c:lblOffset val="100"/>
        <c:noMultiLvlLbl val="0"/>
      </c:catAx>
      <c:valAx>
        <c:axId val="6535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4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2</xdr:row>
      <xdr:rowOff>7620</xdr:rowOff>
    </xdr:from>
    <xdr:to>
      <xdr:col>16</xdr:col>
      <xdr:colOff>335280</xdr:colOff>
      <xdr:row>27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86FE0B-9193-4168-91BE-56F6DC47C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735496</xdr:colOff>
      <xdr:row>2</xdr:row>
      <xdr:rowOff>0</xdr:rowOff>
    </xdr:from>
    <xdr:to>
      <xdr:col>24</xdr:col>
      <xdr:colOff>106017</xdr:colOff>
      <xdr:row>27</xdr:row>
      <xdr:rowOff>86139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10CC15-26FA-43AD-9F81-2D2C6C184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662940</xdr:colOff>
      <xdr:row>2</xdr:row>
      <xdr:rowOff>129540</xdr:rowOff>
    </xdr:from>
    <xdr:to>
      <xdr:col>15</xdr:col>
      <xdr:colOff>228600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BA9C7F-B557-4ACB-ABB7-220B1A9F8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8</xdr:col>
      <xdr:colOff>7620</xdr:colOff>
      <xdr:row>34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C314EE-7C9E-4A02-BD88-2C6B6BA8A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" refreshedDate="43522.835582060186" createdVersion="6" refreshedVersion="6" minRefreshableVersion="3" recordCount="4115" xr:uid="{53DC028E-771A-4190-9466-628B57552CF4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" refreshedDate="43526.596578935183" createdVersion="6" refreshedVersion="6" minRefreshableVersion="3" recordCount="4114" xr:uid="{70573D8E-C3E0-4FC1-AB1C-BF53483E5064}">
  <cacheSource type="worksheet">
    <worksheetSource name="Table_zone"/>
  </cacheSource>
  <cacheFields count="20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Quarters" numFmtId="0" databaseField="0">
      <fieldGroup base="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x v="0"/>
    <n v="136.85882352941178"/>
    <n v="63.917582417582416"/>
    <s v="film &amp; video"/>
    <s v="television"/>
  </r>
  <r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x v="0"/>
    <n v="142.60827250608273"/>
    <n v="185.48101265822785"/>
    <s v="film &amp; video"/>
    <s v="television"/>
  </r>
  <r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x v="0"/>
    <n v="105"/>
    <n v="15"/>
    <s v="film &amp; video"/>
    <s v="television"/>
  </r>
  <r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x v="0"/>
    <n v="103.89999999999999"/>
    <n v="69.266666666666666"/>
    <s v="film &amp; video"/>
    <s v="television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x v="0"/>
    <n v="122.99154545454545"/>
    <n v="190.55028169014085"/>
    <s v="film &amp; video"/>
    <s v="television"/>
  </r>
  <r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x v="0"/>
    <n v="109.77744436109028"/>
    <n v="93.40425531914893"/>
    <s v="film &amp; video"/>
    <s v="television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x v="0"/>
    <n v="106.4875"/>
    <n v="146.87931034482759"/>
    <s v="film &amp; video"/>
    <s v="television"/>
  </r>
  <r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x v="0"/>
    <n v="101.22222222222221"/>
    <n v="159.82456140350877"/>
    <s v="film &amp; video"/>
    <s v="television"/>
  </r>
  <r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x v="0"/>
    <n v="100.04342857142856"/>
    <n v="291.79333333333335"/>
    <s v="film &amp; video"/>
    <s v="television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x v="0"/>
    <n v="125.998"/>
    <n v="31.499500000000001"/>
    <s v="film &amp; video"/>
    <s v="television"/>
  </r>
  <r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x v="0"/>
    <n v="100.49999999999999"/>
    <n v="158.68421052631578"/>
    <s v="film &amp; video"/>
    <s v="television"/>
  </r>
  <r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x v="0"/>
    <n v="120.5"/>
    <n v="80.333333333333329"/>
    <s v="film &amp; video"/>
    <s v="television"/>
  </r>
  <r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x v="0"/>
    <n v="165.29333333333335"/>
    <n v="59.961305925030231"/>
    <s v="film &amp; video"/>
    <s v="television"/>
  </r>
  <r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x v="0"/>
    <n v="159.97142857142856"/>
    <n v="109.78431372549019"/>
    <s v="film &amp; video"/>
    <s v="television"/>
  </r>
  <r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x v="0"/>
    <n v="100.93333333333334"/>
    <n v="147.70731707317074"/>
    <s v="film &amp; video"/>
    <s v="television"/>
  </r>
  <r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x v="0"/>
    <n v="106.60000000000001"/>
    <n v="21.755102040816325"/>
    <s v="film &amp; video"/>
    <s v="television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x v="0"/>
    <n v="100.24166666666667"/>
    <n v="171.84285714285716"/>
    <s v="film &amp; video"/>
    <s v="television"/>
  </r>
  <r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x v="0"/>
    <n v="100.66666666666666"/>
    <n v="41.944444444444443"/>
    <s v="film &amp; video"/>
    <s v="television"/>
  </r>
  <r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x v="0"/>
    <n v="106.32110000000002"/>
    <n v="93.264122807017543"/>
    <s v="film &amp; video"/>
    <s v="television"/>
  </r>
  <r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x v="0"/>
    <n v="145.29411764705881"/>
    <n v="56.136363636363633"/>
    <s v="film &amp; video"/>
    <s v="television"/>
  </r>
  <r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x v="0"/>
    <n v="100.2"/>
    <n v="80.16"/>
    <s v="film &amp; video"/>
    <s v="television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x v="0"/>
    <n v="109.13513513513513"/>
    <n v="199.9009900990099"/>
    <s v="film &amp; video"/>
    <s v="television"/>
  </r>
  <r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x v="0"/>
    <n v="117.14285714285715"/>
    <n v="51.25"/>
    <s v="film &amp; video"/>
    <s v="television"/>
  </r>
  <r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x v="0"/>
    <n v="118.5"/>
    <n v="103.04347826086956"/>
    <s v="film &amp; video"/>
    <s v="television"/>
  </r>
  <r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x v="0"/>
    <n v="108.80768571428572"/>
    <n v="66.346149825783982"/>
    <s v="film &amp; video"/>
    <s v="television"/>
  </r>
  <r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x v="0"/>
    <n v="133.33333333333331"/>
    <n v="57.142857142857146"/>
    <s v="film &amp; video"/>
    <s v="television"/>
  </r>
  <r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x v="0"/>
    <n v="155.20000000000002"/>
    <n v="102.10526315789474"/>
    <s v="film &amp; video"/>
    <s v="television"/>
  </r>
  <r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x v="0"/>
    <n v="111.72500000000001"/>
    <n v="148.96666666666667"/>
    <s v="film &amp; video"/>
    <s v="television"/>
  </r>
  <r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x v="0"/>
    <n v="100.35000000000001"/>
    <n v="169.6056338028169"/>
    <s v="film &amp; video"/>
    <s v="television"/>
  </r>
  <r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x v="0"/>
    <n v="123.33333333333334"/>
    <n v="31.623931623931625"/>
    <s v="film &amp; video"/>
    <s v="television"/>
  </r>
  <r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x v="0"/>
    <n v="101.29975"/>
    <n v="76.45264150943396"/>
    <s v="film &amp; video"/>
    <s v="television"/>
  </r>
  <r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x v="0"/>
    <n v="100"/>
    <n v="13"/>
    <s v="film &amp; video"/>
    <s v="television"/>
  </r>
  <r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x v="0"/>
    <n v="100.24604569420035"/>
    <n v="320.44943820224717"/>
    <s v="film &amp; video"/>
    <s v="television"/>
  </r>
  <r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x v="0"/>
    <n v="102.0952380952381"/>
    <n v="83.75"/>
    <s v="film &amp; video"/>
    <s v="television"/>
  </r>
  <r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x v="0"/>
    <n v="130.46153846153845"/>
    <n v="49.882352941176471"/>
    <s v="film &amp; video"/>
    <s v="television"/>
  </r>
  <r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x v="0"/>
    <n v="166.5"/>
    <n v="59.464285714285715"/>
    <s v="film &amp; video"/>
    <s v="television"/>
  </r>
  <r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x v="0"/>
    <n v="142.15"/>
    <n v="193.84090909090909"/>
    <s v="film &amp; video"/>
    <s v="television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x v="0"/>
    <n v="183.44090909090909"/>
    <n v="159.51383399209487"/>
    <s v="film &amp; video"/>
    <s v="television"/>
  </r>
  <r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x v="0"/>
    <n v="110.04"/>
    <n v="41.68181818181818"/>
    <s v="film &amp; video"/>
    <s v="television"/>
  </r>
  <r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x v="0"/>
    <n v="130.98000000000002"/>
    <n v="150.89861751152074"/>
    <s v="film &amp; video"/>
    <s v="television"/>
  </r>
  <r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x v="0"/>
    <n v="101.35000000000001"/>
    <n v="126.6875"/>
    <s v="film &amp; video"/>
    <s v="television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x v="0"/>
    <n v="100"/>
    <n v="105.26315789473684"/>
    <s v="film &amp; video"/>
    <s v="television"/>
  </r>
  <r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x v="0"/>
    <n v="141.85714285714286"/>
    <n v="117.51479289940828"/>
    <s v="film &amp; video"/>
    <s v="television"/>
  </r>
  <r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x v="0"/>
    <n v="308.65999999999997"/>
    <n v="117.36121673003802"/>
    <s v="film &amp; video"/>
    <s v="television"/>
  </r>
  <r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x v="0"/>
    <n v="100"/>
    <n v="133.33333333333334"/>
    <s v="film &amp; video"/>
    <s v="television"/>
  </r>
  <r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x v="0"/>
    <n v="120"/>
    <n v="98.360655737704917"/>
    <s v="film &amp; video"/>
    <s v="television"/>
  </r>
  <r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x v="0"/>
    <n v="104.16666666666667"/>
    <n v="194.44444444444446"/>
    <s v="film &amp; video"/>
    <s v="television"/>
  </r>
  <r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x v="0"/>
    <n v="107.61100000000002"/>
    <n v="76.865000000000009"/>
    <s v="film &amp; video"/>
    <s v="television"/>
  </r>
  <r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x v="0"/>
    <n v="107.94999999999999"/>
    <n v="56.815789473684212"/>
    <s v="film &amp; video"/>
    <s v="television"/>
  </r>
  <r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x v="0"/>
    <n v="100"/>
    <n v="137.93103448275863"/>
    <s v="film &amp; video"/>
    <s v="television"/>
  </r>
  <r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x v="0"/>
    <n v="100"/>
    <n v="27.272727272727273"/>
    <s v="film &amp; video"/>
    <s v="television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x v="0"/>
    <n v="128.0181818181818"/>
    <n v="118.33613445378151"/>
    <s v="film &amp; video"/>
    <s v="television"/>
  </r>
  <r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x v="0"/>
    <n v="116.21"/>
    <n v="223.48076923076923"/>
    <s v="film &amp; video"/>
    <s v="television"/>
  </r>
  <r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x v="0"/>
    <n v="109.63333333333334"/>
    <n v="28.111111111111111"/>
    <s v="film &amp; video"/>
    <s v="television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x v="0"/>
    <n v="101"/>
    <n v="194.23076923076923"/>
    <s v="film &amp; video"/>
    <s v="television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x v="0"/>
    <n v="128.95348837209301"/>
    <n v="128.95348837209303"/>
    <s v="film &amp; video"/>
    <s v="television"/>
  </r>
  <r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x v="0"/>
    <n v="107.26249999999999"/>
    <n v="49.316091954022987"/>
    <s v="film &amp; video"/>
    <s v="television"/>
  </r>
  <r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x v="0"/>
    <n v="101.89999999999999"/>
    <n v="221.52173913043478"/>
    <s v="film &amp; video"/>
    <s v="television"/>
  </r>
  <r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x v="0"/>
    <n v="102.91"/>
    <n v="137.21333333333334"/>
    <s v="film &amp; video"/>
    <s v="television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x v="0"/>
    <n v="100.12570000000001"/>
    <n v="606.82242424242418"/>
    <s v="film &amp; video"/>
    <s v="television"/>
  </r>
  <r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x v="1"/>
    <n v="103.29622222222221"/>
    <n v="43.040092592592593"/>
    <s v="film &amp; video"/>
    <s v="shorts"/>
  </r>
  <r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x v="1"/>
    <n v="148.30000000000001"/>
    <n v="322.39130434782606"/>
    <s v="film &amp; video"/>
    <s v="shorts"/>
  </r>
  <r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x v="1"/>
    <n v="154.73333333333332"/>
    <n v="96.708333333333329"/>
    <s v="film &amp; video"/>
    <s v="shorts"/>
  </r>
  <r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x v="1"/>
    <n v="113.51849999999999"/>
    <n v="35.474531249999998"/>
    <s v="film &amp; video"/>
    <s v="shorts"/>
  </r>
  <r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x v="1"/>
    <n v="173.33333333333334"/>
    <n v="86.666666666666671"/>
    <s v="film &amp; video"/>
    <s v="shorts"/>
  </r>
  <r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x v="1"/>
    <n v="107.52857142857141"/>
    <n v="132.05263157894737"/>
    <s v="film &amp; video"/>
    <s v="shorts"/>
  </r>
  <r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x v="1"/>
    <n v="118.6"/>
    <n v="91.230769230769226"/>
    <s v="film &amp; video"/>
    <s v="shorts"/>
  </r>
  <r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x v="1"/>
    <n v="116.25000000000001"/>
    <n v="116.25"/>
    <s v="film &amp; video"/>
    <s v="shorts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x v="1"/>
    <n v="127.16666666666667"/>
    <n v="21.194444444444443"/>
    <s v="film &amp; video"/>
    <s v="shorts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x v="1"/>
    <n v="110.9423"/>
    <n v="62.327134831460668"/>
    <s v="film &amp; video"/>
    <s v="shorts"/>
  </r>
  <r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x v="1"/>
    <n v="127.2"/>
    <n v="37.411764705882355"/>
    <s v="film &amp; video"/>
    <s v="shorts"/>
  </r>
  <r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x v="1"/>
    <n v="123.94444444444443"/>
    <n v="69.71875"/>
    <s v="film &amp; video"/>
    <s v="shorts"/>
  </r>
  <r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x v="1"/>
    <n v="108.40909090909091"/>
    <n v="58.170731707317074"/>
    <s v="film &amp; video"/>
    <s v="shorts"/>
  </r>
  <r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x v="1"/>
    <n v="100"/>
    <n v="50"/>
    <s v="film &amp; video"/>
    <s v="shorts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x v="1"/>
    <n v="112.93199999999999"/>
    <n v="19.471034482758618"/>
    <s v="film &amp; video"/>
    <s v="shorts"/>
  </r>
  <r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x v="1"/>
    <n v="115.42857142857143"/>
    <n v="85.957446808510639"/>
    <s v="film &amp; video"/>
    <s v="shorts"/>
  </r>
  <r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x v="1"/>
    <n v="153.33333333333334"/>
    <n v="30.666666666666668"/>
    <s v="film &amp; video"/>
    <s v="shorts"/>
  </r>
  <r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x v="1"/>
    <n v="392.5"/>
    <n v="60.384615384615387"/>
    <s v="film &amp; video"/>
    <s v="shorts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x v="1"/>
    <n v="2702"/>
    <n v="38.6"/>
    <s v="film &amp; video"/>
    <s v="shorts"/>
  </r>
  <r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x v="1"/>
    <n v="127"/>
    <n v="40.268292682926827"/>
    <s v="film &amp; video"/>
    <s v="shorts"/>
  </r>
  <r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x v="1"/>
    <n v="107.25"/>
    <n v="273.82978723404256"/>
    <s v="film &amp; video"/>
    <s v="shorts"/>
  </r>
  <r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x v="1"/>
    <n v="198"/>
    <n v="53.035714285714285"/>
    <s v="film &amp; video"/>
    <s v="shorts"/>
  </r>
  <r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x v="1"/>
    <n v="100.01249999999999"/>
    <n v="40.005000000000003"/>
    <s v="film &amp; video"/>
    <s v="shorts"/>
  </r>
  <r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x v="1"/>
    <n v="102.49999999999999"/>
    <n v="15.76923076923077"/>
    <s v="film &amp; video"/>
    <s v="shorts"/>
  </r>
  <r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x v="1"/>
    <n v="100"/>
    <n v="71.428571428571431"/>
    <s v="film &amp; video"/>
    <s v="shorts"/>
  </r>
  <r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x v="1"/>
    <n v="125.49999999999999"/>
    <n v="71.714285714285708"/>
    <s v="film &amp; video"/>
    <s v="shorts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x v="1"/>
    <n v="106.46666666666667"/>
    <n v="375.76470588235293"/>
    <s v="film &amp; video"/>
    <s v="shorts"/>
  </r>
  <r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x v="1"/>
    <n v="104.60000000000001"/>
    <n v="104.6"/>
    <s v="film &amp; video"/>
    <s v="shorts"/>
  </r>
  <r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x v="1"/>
    <n v="102.85714285714285"/>
    <n v="60"/>
    <s v="film &amp; video"/>
    <s v="shorts"/>
  </r>
  <r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x v="1"/>
    <n v="115.06666666666668"/>
    <n v="123.28571428571429"/>
    <s v="film &amp; video"/>
    <s v="shorts"/>
  </r>
  <r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x v="1"/>
    <n v="100.4"/>
    <n v="31.375"/>
    <s v="film &amp; video"/>
    <s v="shorts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x v="1"/>
    <n v="120"/>
    <n v="78.260869565217391"/>
    <s v="film &amp; video"/>
    <s v="shorts"/>
  </r>
  <r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x v="1"/>
    <n v="105.2"/>
    <n v="122.32558139534883"/>
    <s v="film &amp; video"/>
    <s v="shorts"/>
  </r>
  <r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x v="1"/>
    <n v="110.60000000000001"/>
    <n v="73.733333333333334"/>
    <s v="film &amp; video"/>
    <s v="shorts"/>
  </r>
  <r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x v="1"/>
    <n v="104"/>
    <n v="21.666666666666668"/>
    <s v="film &amp; video"/>
    <s v="shorts"/>
  </r>
  <r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x v="1"/>
    <n v="131.42857142857142"/>
    <n v="21.904761904761905"/>
    <s v="film &amp; video"/>
    <s v="shorts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x v="1"/>
    <n v="114.66666666666667"/>
    <n v="50.588235294117645"/>
    <s v="film &amp; video"/>
    <s v="shorts"/>
  </r>
  <r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x v="1"/>
    <n v="106.25"/>
    <n v="53.125"/>
    <s v="film &amp; video"/>
    <s v="shorts"/>
  </r>
  <r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x v="1"/>
    <n v="106.25"/>
    <n v="56.666666666666664"/>
    <s v="film &amp; video"/>
    <s v="shorts"/>
  </r>
  <r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x v="1"/>
    <n v="106.01933333333334"/>
    <n v="40.776666666666664"/>
    <s v="film &amp; video"/>
    <s v="shorts"/>
  </r>
  <r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x v="1"/>
    <n v="100"/>
    <n v="192.30769230769232"/>
    <s v="film &amp; video"/>
    <s v="shorts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x v="1"/>
    <n v="100"/>
    <n v="100"/>
    <s v="film &amp; video"/>
    <s v="shorts"/>
  </r>
  <r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x v="1"/>
    <n v="127.75000000000001"/>
    <n v="117.92307692307692"/>
    <s v="film &amp; video"/>
    <s v="shorts"/>
  </r>
  <r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x v="1"/>
    <n v="105.15384615384616"/>
    <n v="27.897959183673468"/>
    <s v="film &amp; video"/>
    <s v="shorts"/>
  </r>
  <r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x v="1"/>
    <n v="120"/>
    <n v="60"/>
    <s v="film &amp; video"/>
    <s v="shorts"/>
  </r>
  <r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x v="1"/>
    <n v="107.40909090909089"/>
    <n v="39.383333333333333"/>
    <s v="film &amp; video"/>
    <s v="shorts"/>
  </r>
  <r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x v="1"/>
    <n v="100.49999999999999"/>
    <n v="186.11111111111111"/>
    <s v="film &amp; video"/>
    <s v="shorts"/>
  </r>
  <r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x v="1"/>
    <n v="102.46666666666667"/>
    <n v="111.37681159420291"/>
    <s v="film &amp; video"/>
    <s v="shorts"/>
  </r>
  <r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x v="1"/>
    <n v="246.66666666666669"/>
    <n v="78.723404255319153"/>
    <s v="film &amp; video"/>
    <s v="shorts"/>
  </r>
  <r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x v="1"/>
    <n v="219.49999999999997"/>
    <n v="46.702127659574465"/>
    <s v="film &amp; video"/>
    <s v="shorts"/>
  </r>
  <r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x v="1"/>
    <n v="130.76923076923077"/>
    <n v="65.384615384615387"/>
    <s v="film &amp; video"/>
    <s v="shorts"/>
  </r>
  <r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x v="1"/>
    <n v="154.57142857142858"/>
    <n v="102.0754716981132"/>
    <s v="film &amp; video"/>
    <s v="shorts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x v="1"/>
    <n v="104"/>
    <n v="64.197530864197532"/>
    <s v="film &amp; video"/>
    <s v="shorts"/>
  </r>
  <r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x v="1"/>
    <n v="141"/>
    <n v="90.384615384615387"/>
    <s v="film &amp; video"/>
    <s v="shorts"/>
  </r>
  <r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x v="1"/>
    <n v="103.33333333333334"/>
    <n v="88.571428571428569"/>
    <s v="film &amp; video"/>
    <s v="shorts"/>
  </r>
  <r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x v="1"/>
    <n v="140.44444444444443"/>
    <n v="28.727272727272727"/>
    <s v="film &amp; video"/>
    <s v="shorts"/>
  </r>
  <r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x v="1"/>
    <n v="113.65714285714286"/>
    <n v="69.78947368421052"/>
    <s v="film &amp; video"/>
    <s v="shorts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x v="1"/>
    <n v="100.49377777777779"/>
    <n v="167.48962962962963"/>
    <s v="film &amp; video"/>
    <s v="shorts"/>
  </r>
  <r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x v="1"/>
    <n v="113.03159999999998"/>
    <n v="144.91230769230768"/>
    <s v="film &amp; video"/>
    <s v="shorts"/>
  </r>
  <r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x v="1"/>
    <n v="104.55692307692308"/>
    <n v="91.840540540540545"/>
    <s v="film &amp; video"/>
    <s v="shorts"/>
  </r>
  <r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x v="2"/>
    <n v="1.4285714285714287E-2"/>
    <n v="10"/>
    <s v="film &amp; video"/>
    <s v="science fiction"/>
  </r>
  <r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x v="2"/>
    <n v="3.3333333333333333E-2"/>
    <n v="1"/>
    <s v="film &amp; video"/>
    <s v="science fiction"/>
  </r>
  <r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x v="2"/>
    <n v="0"/>
    <e v="#DIV/0!"/>
    <s v="film &amp; video"/>
    <s v="science fiction"/>
  </r>
  <r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x v="2"/>
    <n v="0.27454545454545454"/>
    <n v="25.166666666666668"/>
    <s v="film &amp; video"/>
    <s v="science fiction"/>
  </r>
  <r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x v="2"/>
    <n v="0"/>
    <e v="#DIV/0!"/>
    <s v="film &amp; video"/>
    <s v="science fiction"/>
  </r>
  <r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x v="2"/>
    <n v="14.000000000000002"/>
    <n v="11.666666666666666"/>
    <s v="film &amp; video"/>
    <s v="science fiction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x v="2"/>
    <n v="5.548"/>
    <n v="106.69230769230769"/>
    <s v="film &amp; video"/>
    <s v="science fiction"/>
  </r>
  <r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x v="2"/>
    <n v="2.375"/>
    <n v="47.5"/>
    <s v="film &amp; video"/>
    <s v="science fiction"/>
  </r>
  <r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x v="2"/>
    <n v="1.867"/>
    <n v="311.16666666666669"/>
    <s v="film &amp; video"/>
    <s v="science fiction"/>
  </r>
  <r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x v="2"/>
    <n v="0"/>
    <e v="#DIV/0!"/>
    <s v="film &amp; video"/>
    <s v="science fiction"/>
  </r>
  <r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x v="2"/>
    <n v="0"/>
    <e v="#DIV/0!"/>
    <s v="film &amp; video"/>
    <s v="science fiction"/>
  </r>
  <r>
    <s v="I"/>
    <n v="1200"/>
    <n v="0"/>
    <x v="1"/>
    <s v="US"/>
    <s v="USD"/>
    <n v="1467763200"/>
    <n v="1466453161"/>
    <x v="131"/>
    <d v="2016-07-06T00:00:00"/>
    <b v="0"/>
    <n v="0"/>
    <b v="0"/>
    <x v="2"/>
    <n v="0"/>
    <e v="#DIV/0!"/>
    <s v="film &amp; video"/>
    <s v="science fiction"/>
  </r>
  <r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x v="2"/>
    <n v="9.5687499999999996"/>
    <n v="94.506172839506178"/>
    <s v="film &amp; video"/>
    <s v="science fiction"/>
  </r>
  <r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x v="2"/>
    <n v="0"/>
    <e v="#DIV/0!"/>
    <s v="film &amp; video"/>
    <s v="science fiction"/>
  </r>
  <r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x v="2"/>
    <n v="0"/>
    <e v="#DIV/0!"/>
    <s v="film &amp; video"/>
    <s v="science fiction"/>
  </r>
  <r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x v="2"/>
    <n v="13.433333333333334"/>
    <n v="80.599999999999994"/>
    <s v="film &amp; video"/>
    <s v="science fiction"/>
  </r>
  <r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x v="2"/>
    <n v="0"/>
    <e v="#DIV/0!"/>
    <s v="film &amp; video"/>
    <s v="science fiction"/>
  </r>
  <r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x v="2"/>
    <n v="0"/>
    <e v="#DIV/0!"/>
    <s v="film &amp; video"/>
    <s v="science fiction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x v="2"/>
    <n v="3.1413333333333333"/>
    <n v="81.241379310344826"/>
    <s v="film &amp; video"/>
    <s v="science fiction"/>
  </r>
  <r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x v="2"/>
    <n v="100"/>
    <n v="500"/>
    <s v="film &amp; video"/>
    <s v="science fiction"/>
  </r>
  <r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x v="2"/>
    <n v="0"/>
    <e v="#DIV/0!"/>
    <s v="film &amp; video"/>
    <s v="science fiction"/>
  </r>
  <r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x v="2"/>
    <n v="10.775"/>
    <n v="46.178571428571431"/>
    <s v="film &amp; video"/>
    <s v="science fiction"/>
  </r>
  <r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x v="2"/>
    <n v="0.33333333333333337"/>
    <n v="10"/>
    <s v="film &amp; video"/>
    <s v="science fiction"/>
  </r>
  <r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x v="2"/>
    <n v="0"/>
    <e v="#DIV/0!"/>
    <s v="film &amp; video"/>
    <s v="science fiction"/>
  </r>
  <r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x v="2"/>
    <n v="27.6"/>
    <n v="55.945945945945944"/>
    <s v="film &amp; video"/>
    <s v="science fiction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x v="2"/>
    <n v="7.5111111111111111"/>
    <n v="37.555555555555557"/>
    <s v="film &amp; video"/>
    <s v="science fiction"/>
  </r>
  <r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x v="2"/>
    <n v="0.57499999999999996"/>
    <n v="38.333333333333336"/>
    <s v="film &amp; video"/>
    <s v="science fiction"/>
  </r>
  <r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x v="2"/>
    <n v="0"/>
    <e v="#DIV/0!"/>
    <s v="film &amp; video"/>
    <s v="science fiction"/>
  </r>
  <r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x v="2"/>
    <n v="0.08"/>
    <n v="20"/>
    <s v="film &amp; video"/>
    <s v="science fiction"/>
  </r>
  <r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x v="2"/>
    <n v="0.91999999999999993"/>
    <n v="15.333333333333334"/>
    <s v="film &amp; video"/>
    <s v="science fiction"/>
  </r>
  <r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x v="2"/>
    <n v="23.163076923076922"/>
    <n v="449.43283582089555"/>
    <s v="film &amp; video"/>
    <s v="science fiction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x v="2"/>
    <n v="5.5999999999999994E-2"/>
    <n v="28"/>
    <s v="film &amp; video"/>
    <s v="science fiction"/>
  </r>
  <r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x v="2"/>
    <n v="7.8947368421052634E-3"/>
    <n v="15"/>
    <s v="film &amp; video"/>
    <s v="science fiction"/>
  </r>
  <r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x v="2"/>
    <n v="0.71799999999999997"/>
    <n v="35.9"/>
    <s v="film &amp; video"/>
    <s v="science fiction"/>
  </r>
  <r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x v="2"/>
    <n v="2.666666666666667"/>
    <n v="13.333333333333334"/>
    <s v="film &amp; video"/>
    <s v="science fiction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x v="2"/>
    <n v="6.0000000000000001E-3"/>
    <n v="20.25"/>
    <s v="film &amp; video"/>
    <s v="science fiction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x v="2"/>
    <n v="5.0999999999999996"/>
    <n v="119"/>
    <s v="film &amp; video"/>
    <s v="science fiction"/>
  </r>
  <r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x v="2"/>
    <n v="0.26711185308848079"/>
    <n v="4"/>
    <s v="film &amp; video"/>
    <s v="science fiction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x v="2"/>
    <n v="0"/>
    <e v="#DIV/0!"/>
    <s v="film &amp; video"/>
    <s v="science fiction"/>
  </r>
  <r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x v="2"/>
    <n v="2E-3"/>
    <n v="10"/>
    <s v="film &amp; video"/>
    <s v="science fiction"/>
  </r>
  <r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x v="3"/>
    <n v="0"/>
    <e v="#DIV/0!"/>
    <s v="film &amp; video"/>
    <s v="drama"/>
  </r>
  <r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x v="3"/>
    <n v="0.01"/>
    <n v="5"/>
    <s v="film &amp; video"/>
    <s v="drama"/>
  </r>
  <r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x v="3"/>
    <n v="15.535714285714286"/>
    <n v="43.5"/>
    <s v="film &amp; video"/>
    <s v="drama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x v="3"/>
    <n v="0"/>
    <e v="#DIV/0!"/>
    <s v="film &amp; video"/>
    <s v="drama"/>
  </r>
  <r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x v="3"/>
    <n v="0.53333333333333333"/>
    <n v="91.428571428571431"/>
    <s v="film &amp; video"/>
    <s v="drama"/>
  </r>
  <r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x v="3"/>
    <n v="0"/>
    <e v="#DIV/0!"/>
    <s v="film &amp; video"/>
    <s v="drama"/>
  </r>
  <r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x v="3"/>
    <n v="60"/>
    <n v="3000"/>
    <s v="film &amp; video"/>
    <s v="drama"/>
  </r>
  <r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x v="3"/>
    <n v="0.01"/>
    <n v="5.5"/>
    <s v="film &amp; video"/>
    <s v="drama"/>
  </r>
  <r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x v="3"/>
    <n v="4.0625"/>
    <n v="108.33333333333333"/>
    <s v="film &amp; video"/>
    <s v="drama"/>
  </r>
  <r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x v="3"/>
    <n v="22.400000000000002"/>
    <n v="56"/>
    <s v="film &amp; video"/>
    <s v="drama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x v="3"/>
    <n v="3.25"/>
    <n v="32.5"/>
    <s v="film &amp; video"/>
    <s v="drama"/>
  </r>
  <r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x v="3"/>
    <n v="2E-3"/>
    <n v="1"/>
    <s v="film &amp; video"/>
    <s v="drama"/>
  </r>
  <r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x v="3"/>
    <n v="0"/>
    <e v="#DIV/0!"/>
    <s v="film &amp; video"/>
    <s v="drama"/>
  </r>
  <r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x v="3"/>
    <n v="0"/>
    <e v="#DIV/0!"/>
    <s v="film &amp; video"/>
    <s v="drama"/>
  </r>
  <r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x v="3"/>
    <n v="0"/>
    <e v="#DIV/0!"/>
    <s v="film &amp; video"/>
    <s v="drama"/>
  </r>
  <r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x v="3"/>
    <n v="6.4850000000000003"/>
    <n v="49.884615384615387"/>
    <s v="film &amp; video"/>
    <s v="drama"/>
  </r>
  <r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x v="3"/>
    <n v="0"/>
    <e v="#DIV/0!"/>
    <s v="film &amp; video"/>
    <s v="drama"/>
  </r>
  <r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x v="3"/>
    <n v="40"/>
    <n v="25.714285714285715"/>
    <s v="film &amp; video"/>
    <s v="drama"/>
  </r>
  <r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x v="3"/>
    <n v="0"/>
    <e v="#DIV/0!"/>
    <s v="film &amp; video"/>
    <s v="drama"/>
  </r>
  <r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x v="3"/>
    <n v="20"/>
    <n v="100"/>
    <s v="film &amp; video"/>
    <s v="drama"/>
  </r>
  <r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x v="3"/>
    <n v="33.416666666666664"/>
    <n v="30.846153846153847"/>
    <s v="film &amp; video"/>
    <s v="drama"/>
  </r>
  <r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x v="3"/>
    <n v="21.092608822670172"/>
    <n v="180.5"/>
    <s v="film &amp; video"/>
    <s v="drama"/>
  </r>
  <r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x v="3"/>
    <n v="0"/>
    <e v="#DIV/0!"/>
    <s v="film &amp; video"/>
    <s v="drama"/>
  </r>
  <r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x v="3"/>
    <n v="35.856000000000002"/>
    <n v="373.5"/>
    <s v="film &amp; video"/>
    <s v="drama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x v="3"/>
    <n v="3.4000000000000004"/>
    <n v="25.5"/>
    <s v="film &amp; video"/>
    <s v="drama"/>
  </r>
  <r>
    <s v="Love has no boundaries!"/>
    <n v="40000"/>
    <n v="2200"/>
    <x v="2"/>
    <s v="NO"/>
    <s v="NOK"/>
    <n v="1471557139"/>
    <n v="1468965139"/>
    <x v="185"/>
    <d v="2016-08-18T21:52:19"/>
    <b v="0"/>
    <n v="10"/>
    <b v="0"/>
    <x v="3"/>
    <n v="5.5"/>
    <n v="220"/>
    <s v="film &amp; video"/>
    <s v="drama"/>
  </r>
  <r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x v="3"/>
    <n v="0"/>
    <e v="#DIV/0!"/>
    <s v="film &amp; video"/>
    <s v="drama"/>
  </r>
  <r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x v="3"/>
    <n v="16"/>
    <n v="160"/>
    <s v="film &amp; video"/>
    <s v="drama"/>
  </r>
  <r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x v="3"/>
    <n v="0"/>
    <e v="#DIV/0!"/>
    <s v="film &amp; video"/>
    <s v="drama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x v="3"/>
    <n v="6.8999999999999992E-2"/>
    <n v="69"/>
    <s v="film &amp; video"/>
    <s v="drama"/>
  </r>
  <r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x v="3"/>
    <n v="0.41666666666666669"/>
    <n v="50"/>
    <s v="film &amp; video"/>
    <s v="drama"/>
  </r>
  <r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x v="3"/>
    <n v="5"/>
    <n v="83.333333333333329"/>
    <s v="film &amp; video"/>
    <s v="drama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x v="3"/>
    <n v="1.6999999999999999E-3"/>
    <n v="5.666666666666667"/>
    <s v="film &amp; video"/>
    <s v="drama"/>
  </r>
  <r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x v="3"/>
    <n v="0"/>
    <e v="#DIV/0!"/>
    <s v="film &amp; video"/>
    <s v="drama"/>
  </r>
  <r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x v="3"/>
    <n v="0.12"/>
    <n v="1"/>
    <s v="film &amp; video"/>
    <s v="drama"/>
  </r>
  <r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x v="3"/>
    <n v="0"/>
    <e v="#DIV/0!"/>
    <s v="film &amp; video"/>
    <s v="drama"/>
  </r>
  <r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x v="3"/>
    <n v="41.857142857142861"/>
    <n v="77.10526315789474"/>
    <s v="film &amp; video"/>
    <s v="drama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x v="3"/>
    <n v="10.48"/>
    <n v="32.75"/>
    <s v="film &amp; video"/>
    <s v="drama"/>
  </r>
  <r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x v="3"/>
    <n v="1.1159999999999999"/>
    <n v="46.5"/>
    <s v="film &amp; video"/>
    <s v="drama"/>
  </r>
  <r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x v="3"/>
    <n v="0"/>
    <e v="#DIV/0!"/>
    <s v="film &amp; video"/>
    <s v="drama"/>
  </r>
  <r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x v="3"/>
    <n v="26.192500000000003"/>
    <n v="87.308333333333337"/>
    <s v="film &amp; video"/>
    <s v="drama"/>
  </r>
  <r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x v="3"/>
    <n v="58.461538461538467"/>
    <n v="54.285714285714285"/>
    <s v="film &amp; video"/>
    <s v="drama"/>
  </r>
  <r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x v="3"/>
    <n v="0"/>
    <e v="#DIV/0!"/>
    <s v="film &amp; video"/>
    <s v="drama"/>
  </r>
  <r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x v="3"/>
    <n v="29.84"/>
    <n v="93.25"/>
    <s v="film &amp; video"/>
    <s v="drama"/>
  </r>
  <r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x v="3"/>
    <n v="50.721666666666664"/>
    <n v="117.68368136117556"/>
    <s v="film &amp; video"/>
    <s v="drama"/>
  </r>
  <r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x v="3"/>
    <n v="16.25"/>
    <n v="76.470588235294116"/>
    <s v="film &amp; video"/>
    <s v="drama"/>
  </r>
  <r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x v="3"/>
    <n v="0"/>
    <e v="#DIV/0!"/>
    <s v="film &amp; video"/>
    <s v="drama"/>
  </r>
  <r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x v="3"/>
    <n v="15.214285714285714"/>
    <n v="163.84615384615384"/>
    <s v="film &amp; video"/>
    <s v="drama"/>
  </r>
  <r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x v="3"/>
    <n v="0"/>
    <e v="#DIV/0!"/>
    <s v="film &amp; video"/>
    <s v="drama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x v="3"/>
    <n v="0"/>
    <e v="#DIV/0!"/>
    <s v="film &amp; video"/>
    <s v="drama"/>
  </r>
  <r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x v="3"/>
    <n v="25.25"/>
    <n v="91.818181818181813"/>
    <s v="film &amp; video"/>
    <s v="drama"/>
  </r>
  <r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x v="3"/>
    <n v="44.6"/>
    <n v="185.83333333333334"/>
    <s v="film &amp; video"/>
    <s v="drama"/>
  </r>
  <r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x v="3"/>
    <n v="1.5873015873015872E-2"/>
    <n v="1"/>
    <s v="film &amp; video"/>
    <s v="drama"/>
  </r>
  <r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x v="3"/>
    <n v="0.04"/>
    <n v="20"/>
    <s v="film &amp; video"/>
    <s v="drama"/>
  </r>
  <r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x v="3"/>
    <n v="8.0000000000000002E-3"/>
    <n v="1"/>
    <s v="film &amp; video"/>
    <s v="drama"/>
  </r>
  <r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x v="3"/>
    <n v="0.22727272727272727"/>
    <n v="10"/>
    <s v="film &amp; video"/>
    <s v="drama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x v="3"/>
    <n v="55.698440000000005"/>
    <n v="331.53833333333336"/>
    <s v="film &amp; video"/>
    <s v="drama"/>
  </r>
  <r>
    <s v="A roadmovie by paw"/>
    <n v="100000"/>
    <n v="11943"/>
    <x v="2"/>
    <s v="SE"/>
    <s v="SEK"/>
    <n v="1419780149"/>
    <n v="1417101749"/>
    <x v="217"/>
    <d v="2014-12-28T15:22:29"/>
    <b v="0"/>
    <n v="38"/>
    <b v="0"/>
    <x v="3"/>
    <n v="11.943"/>
    <n v="314.28947368421052"/>
    <s v="film &amp; video"/>
    <s v="drama"/>
  </r>
  <r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x v="3"/>
    <n v="2"/>
    <n v="100"/>
    <s v="film &amp; video"/>
    <s v="drama"/>
  </r>
  <r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x v="3"/>
    <n v="17.630000000000003"/>
    <n v="115.98684210526316"/>
    <s v="film &amp; video"/>
    <s v="drama"/>
  </r>
  <r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x v="3"/>
    <n v="0.72"/>
    <n v="120"/>
    <s v="film &amp; video"/>
    <s v="drama"/>
  </r>
  <r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x v="3"/>
    <n v="0"/>
    <e v="#DIV/0!"/>
    <s v="film &amp; video"/>
    <s v="drama"/>
  </r>
  <r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x v="3"/>
    <n v="13"/>
    <n v="65"/>
    <s v="film &amp; video"/>
    <s v="drama"/>
  </r>
  <r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x v="3"/>
    <n v="0"/>
    <e v="#DIV/0!"/>
    <s v="film &amp; video"/>
    <s v="drama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x v="3"/>
    <n v="0"/>
    <e v="#DIV/0!"/>
    <s v="film &amp; video"/>
    <s v="drama"/>
  </r>
  <r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x v="3"/>
    <n v="0"/>
    <e v="#DIV/0!"/>
    <s v="film &amp; video"/>
    <s v="drama"/>
  </r>
  <r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x v="3"/>
    <n v="0.86206896551724133"/>
    <n v="125"/>
    <s v="film &amp; video"/>
    <s v="drama"/>
  </r>
  <r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x v="3"/>
    <n v="0"/>
    <e v="#DIV/0!"/>
    <s v="film &amp; video"/>
    <s v="drama"/>
  </r>
  <r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x v="3"/>
    <n v="0"/>
    <e v="#DIV/0!"/>
    <s v="film &amp; video"/>
    <s v="drama"/>
  </r>
  <r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x v="3"/>
    <n v="0"/>
    <e v="#DIV/0!"/>
    <s v="film &amp; video"/>
    <s v="drama"/>
  </r>
  <r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x v="3"/>
    <n v="0.4"/>
    <n v="30"/>
    <s v="film &amp; video"/>
    <s v="drama"/>
  </r>
  <r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x v="3"/>
    <n v="0"/>
    <e v="#DIV/0!"/>
    <s v="film &amp; video"/>
    <s v="drama"/>
  </r>
  <r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x v="3"/>
    <n v="2.75"/>
    <n v="15.714285714285714"/>
    <s v="film &amp; video"/>
    <s v="drama"/>
  </r>
  <r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x v="3"/>
    <n v="0"/>
    <e v="#DIV/0!"/>
    <s v="film &amp; video"/>
    <s v="drama"/>
  </r>
  <r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x v="3"/>
    <n v="40.1"/>
    <n v="80.2"/>
    <s v="film &amp; video"/>
    <s v="drama"/>
  </r>
  <r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x v="3"/>
    <n v="0"/>
    <e v="#DIV/0!"/>
    <s v="film &amp; video"/>
    <s v="drama"/>
  </r>
  <r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x v="3"/>
    <n v="0"/>
    <e v="#DIV/0!"/>
    <s v="film &amp; video"/>
    <s v="drama"/>
  </r>
  <r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x v="3"/>
    <n v="0.33333333333333337"/>
    <n v="50"/>
    <s v="film &amp; video"/>
    <s v="drama"/>
  </r>
  <r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x v="3"/>
    <n v="0"/>
    <e v="#DIV/0!"/>
    <s v="film &amp; video"/>
    <s v="drama"/>
  </r>
  <r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x v="3"/>
    <n v="25"/>
    <n v="50"/>
    <s v="film &amp; video"/>
    <s v="drama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x v="4"/>
    <n v="107.63413333333334"/>
    <n v="117.84759124087591"/>
    <s v="film &amp; video"/>
    <s v="documentary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x v="4"/>
    <n v="112.63736263736264"/>
    <n v="109.04255319148936"/>
    <s v="film &amp; video"/>
    <s v="documentary"/>
  </r>
  <r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x v="4"/>
    <n v="113.46153846153845"/>
    <n v="73.019801980198025"/>
    <s v="film &amp; video"/>
    <s v="documentary"/>
  </r>
  <r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x v="4"/>
    <n v="102.592"/>
    <n v="78.195121951219505"/>
    <s v="film &amp; video"/>
    <s v="documentary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x v="4"/>
    <n v="113.75714285714287"/>
    <n v="47.398809523809526"/>
    <s v="film &amp; video"/>
    <s v="documentary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x v="4"/>
    <n v="103.71999999999998"/>
    <n v="54.020833333333336"/>
    <s v="film &amp; video"/>
    <s v="documentary"/>
  </r>
  <r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x v="4"/>
    <n v="305.46000000000004"/>
    <n v="68.488789237668158"/>
    <s v="film &amp; video"/>
    <s v="documentary"/>
  </r>
  <r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x v="4"/>
    <n v="134.1"/>
    <n v="108.14516129032258"/>
    <s v="film &amp; video"/>
    <s v="documentary"/>
  </r>
  <r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x v="4"/>
    <n v="101.33294117647058"/>
    <n v="589.95205479452056"/>
    <s v="film &amp; video"/>
    <s v="documentary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x v="4"/>
    <n v="112.92"/>
    <n v="48.051063829787232"/>
    <s v="film &amp; video"/>
    <s v="documentary"/>
  </r>
  <r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x v="4"/>
    <n v="105.58333333333334"/>
    <n v="72.482837528604122"/>
    <s v="film &amp; video"/>
    <s v="documentary"/>
  </r>
  <r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x v="4"/>
    <n v="125.57142857142858"/>
    <n v="57.077922077922075"/>
    <s v="film &amp; video"/>
    <s v="documentary"/>
  </r>
  <r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x v="4"/>
    <n v="184.56"/>
    <n v="85.444444444444443"/>
    <s v="film &amp; video"/>
    <s v="documentary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x v="4"/>
    <n v="100.73333333333335"/>
    <n v="215.85714285714286"/>
    <s v="film &amp; video"/>
    <s v="documentary"/>
  </r>
  <r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x v="4"/>
    <n v="116.94725"/>
    <n v="89.38643312101911"/>
    <s v="film &amp; video"/>
    <s v="documentary"/>
  </r>
  <r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x v="4"/>
    <n v="106.73325"/>
    <n v="45.418404255319146"/>
    <s v="film &amp; video"/>
    <s v="documentary"/>
  </r>
  <r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x v="4"/>
    <n v="139.1"/>
    <n v="65.756363636363631"/>
    <s v="film &amp; video"/>
    <s v="documentary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x v="4"/>
    <n v="106.72648571428572"/>
    <n v="66.70405357142856"/>
    <s v="film &amp; video"/>
    <s v="documentary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x v="4"/>
    <n v="191.14"/>
    <n v="83.345930232558146"/>
    <s v="film &amp; video"/>
    <s v="documentary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x v="4"/>
    <n v="131.93789333333334"/>
    <n v="105.04609341825902"/>
    <s v="film &amp; video"/>
    <s v="documentary"/>
  </r>
  <r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x v="4"/>
    <n v="106.4"/>
    <n v="120.90909090909091"/>
    <s v="film &amp; video"/>
    <s v="documentary"/>
  </r>
  <r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x v="4"/>
    <n v="107.4"/>
    <n v="97.63636363636364"/>
    <s v="film &amp; video"/>
    <s v="documentary"/>
  </r>
  <r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x v="4"/>
    <n v="240"/>
    <n v="41.379310344827587"/>
    <s v="film &amp; video"/>
    <s v="documentary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x v="4"/>
    <n v="118.08108"/>
    <n v="30.654485981308412"/>
    <s v="film &amp; video"/>
    <s v="documentary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x v="4"/>
    <n v="118.19999999999999"/>
    <n v="64.945054945054949"/>
    <s v="film &amp; video"/>
    <s v="documentary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x v="4"/>
    <n v="111.1"/>
    <n v="95.775862068965523"/>
    <s v="film &amp; video"/>
    <s v="documentary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x v="4"/>
    <n v="145.5"/>
    <n v="40.416666666666664"/>
    <s v="film &amp; video"/>
    <s v="documentary"/>
  </r>
  <r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x v="4"/>
    <n v="131.62883248730967"/>
    <n v="78.578424242424248"/>
    <s v="film &amp; video"/>
    <s v="documentary"/>
  </r>
  <r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x v="4"/>
    <n v="111.4"/>
    <n v="50.18018018018018"/>
    <s v="film &amp; video"/>
    <s v="documentary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x v="4"/>
    <n v="147.23376999999999"/>
    <n v="92.251735588972423"/>
    <s v="film &amp; video"/>
    <s v="documentary"/>
  </r>
  <r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x v="4"/>
    <n v="152.60869565217391"/>
    <n v="57.540983606557376"/>
    <s v="film &amp; video"/>
    <s v="documentary"/>
  </r>
  <r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x v="4"/>
    <n v="104.67999999999999"/>
    <n v="109.42160278745645"/>
    <s v="film &amp; video"/>
    <s v="documentary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x v="4"/>
    <n v="177.43366666666668"/>
    <n v="81.892461538461546"/>
    <s v="film &amp; video"/>
    <s v="documentary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x v="4"/>
    <n v="107.7758"/>
    <n v="45.667711864406776"/>
    <s v="film &amp; video"/>
    <s v="documentary"/>
  </r>
  <r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x v="4"/>
    <n v="156"/>
    <n v="55.221238938053098"/>
    <s v="film &amp; video"/>
    <s v="documentary"/>
  </r>
  <r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x v="4"/>
    <n v="108.395"/>
    <n v="65.298192771084331"/>
    <s v="film &amp; video"/>
    <s v="documentary"/>
  </r>
  <r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x v="4"/>
    <n v="147.6"/>
    <n v="95.225806451612897"/>
    <s v="film &amp; video"/>
    <s v="documentary"/>
  </r>
  <r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x v="4"/>
    <n v="110.38153846153847"/>
    <n v="75.444794952681391"/>
    <s v="film &amp; video"/>
    <s v="documentary"/>
  </r>
  <r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x v="4"/>
    <n v="150.34814814814814"/>
    <n v="97.816867469879512"/>
    <s v="film &amp; video"/>
    <s v="documentary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x v="4"/>
    <n v="157.31829411764707"/>
    <n v="87.685606557377056"/>
    <s v="film &amp; video"/>
    <s v="documentary"/>
  </r>
  <r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x v="4"/>
    <n v="156.14400000000001"/>
    <n v="54.748948106591868"/>
    <s v="film &amp; video"/>
    <s v="documentary"/>
  </r>
  <r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x v="4"/>
    <n v="120.58763636363636"/>
    <n v="83.953417721518989"/>
    <s v="film &amp; video"/>
    <s v="documentary"/>
  </r>
  <r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x v="4"/>
    <n v="101.18888888888888"/>
    <n v="254.38547486033519"/>
    <s v="film &amp; video"/>
    <s v="documentary"/>
  </r>
  <r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x v="4"/>
    <n v="114.27249999999999"/>
    <n v="101.8269801980198"/>
    <s v="film &amp; video"/>
    <s v="documentary"/>
  </r>
  <r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x v="4"/>
    <n v="104.62615"/>
    <n v="55.066394736842106"/>
    <s v="film &amp; video"/>
    <s v="documentary"/>
  </r>
  <r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x v="4"/>
    <n v="228.82507142857142"/>
    <n v="56.901438721136763"/>
    <s v="film &amp; video"/>
    <s v="documentary"/>
  </r>
  <r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x v="4"/>
    <n v="109.15333333333332"/>
    <n v="121.28148148148148"/>
    <s v="film &amp; video"/>
    <s v="documentary"/>
  </r>
  <r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x v="4"/>
    <n v="176.29999999999998"/>
    <n v="91.189655172413794"/>
    <s v="film &amp; video"/>
    <s v="documentary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x v="4"/>
    <n v="103.21061999999999"/>
    <n v="115.44812080536913"/>
    <s v="film &amp; video"/>
    <s v="documentary"/>
  </r>
  <r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x v="4"/>
    <n v="104.82000000000001"/>
    <n v="67.771551724137936"/>
    <s v="film &amp; video"/>
    <s v="documentary"/>
  </r>
  <r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x v="4"/>
    <n v="106.68444444444445"/>
    <n v="28.576190476190476"/>
    <s v="film &amp; video"/>
    <s v="documentary"/>
  </r>
  <r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x v="4"/>
    <n v="120.02"/>
    <n v="46.8828125"/>
    <s v="film &amp; video"/>
    <s v="documentary"/>
  </r>
  <r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x v="4"/>
    <n v="101.50693333333334"/>
    <n v="154.42231237322514"/>
    <s v="film &amp; video"/>
    <s v="documentary"/>
  </r>
  <r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x v="4"/>
    <n v="101.38461538461539"/>
    <n v="201.22137404580153"/>
    <s v="film &amp; video"/>
    <s v="documentary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x v="4"/>
    <n v="100"/>
    <n v="100"/>
    <s v="film &amp; video"/>
    <s v="documentary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x v="4"/>
    <n v="133.10911999999999"/>
    <n v="100.08204511278196"/>
    <s v="film &amp; video"/>
    <s v="documentary"/>
  </r>
  <r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x v="4"/>
    <n v="118.72620000000001"/>
    <n v="230.08953488372092"/>
    <s v="film &amp; video"/>
    <s v="documentary"/>
  </r>
  <r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x v="4"/>
    <n v="100.64"/>
    <n v="141.74647887323943"/>
    <s v="film &amp; video"/>
    <s v="documentary"/>
  </r>
  <r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x v="4"/>
    <n v="108.93241269841269"/>
    <n v="56.344351395730705"/>
    <s v="film &amp; video"/>
    <s v="documentary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x v="4"/>
    <n v="178.95250000000001"/>
    <n v="73.341188524590166"/>
    <s v="film &amp; video"/>
    <s v="documentary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x v="4"/>
    <n v="101.72264"/>
    <n v="85.337785234899329"/>
    <s v="film &amp; video"/>
    <s v="documentary"/>
  </r>
  <r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x v="4"/>
    <n v="118.73499999999999"/>
    <n v="61.496215139442228"/>
    <s v="film &amp; video"/>
    <s v="documentary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x v="4"/>
    <n v="100.46"/>
    <n v="93.018518518518519"/>
    <s v="film &amp; video"/>
    <s v="documentary"/>
  </r>
  <r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x v="4"/>
    <n v="137.46666666666667"/>
    <n v="50.292682926829265"/>
    <s v="film &amp; video"/>
    <s v="documentary"/>
  </r>
  <r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x v="4"/>
    <n v="231.64705882352939"/>
    <n v="106.43243243243244"/>
    <s v="film &amp; video"/>
    <s v="documentary"/>
  </r>
  <r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x v="4"/>
    <n v="130.33333333333331"/>
    <n v="51.719576719576722"/>
    <s v="film &amp; video"/>
    <s v="documentary"/>
  </r>
  <r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x v="4"/>
    <n v="292.89999999999998"/>
    <n v="36.612499999999997"/>
    <s v="film &amp; video"/>
    <s v="documentary"/>
  </r>
  <r>
    <s v="Why is grammar important?"/>
    <n v="22000"/>
    <n v="24490"/>
    <x v="0"/>
    <s v="US"/>
    <s v="USD"/>
    <n v="1360276801"/>
    <n v="1357684801"/>
    <x v="307"/>
    <d v="2013-02-07T22:40:01"/>
    <b v="1"/>
    <n v="576"/>
    <b v="1"/>
    <x v="4"/>
    <n v="111.31818181818183"/>
    <n v="42.517361111111114"/>
    <s v="film &amp; video"/>
    <s v="documentary"/>
  </r>
  <r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x v="4"/>
    <n v="105.56666666666668"/>
    <n v="62.712871287128714"/>
    <s v="film &amp; video"/>
    <s v="documentary"/>
  </r>
  <r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x v="4"/>
    <n v="118.94444444444446"/>
    <n v="89.957983193277315"/>
    <s v="film &amp; video"/>
    <s v="documentary"/>
  </r>
  <r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x v="4"/>
    <n v="104.129"/>
    <n v="28.924722222222222"/>
    <s v="film &amp; video"/>
    <s v="documentary"/>
  </r>
  <r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x v="4"/>
    <n v="104.10165000000001"/>
    <n v="138.8022"/>
    <s v="film &amp; video"/>
    <s v="documentary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x v="4"/>
    <n v="111.87499999999999"/>
    <n v="61.301369863013697"/>
    <s v="film &amp; video"/>
    <s v="documentary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x v="4"/>
    <n v="104.73529411764706"/>
    <n v="80.202702702702709"/>
    <s v="film &amp; video"/>
    <s v="documentary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x v="4"/>
    <n v="385.15000000000003"/>
    <n v="32.095833333333331"/>
    <s v="film &amp; video"/>
    <s v="documentary"/>
  </r>
  <r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x v="4"/>
    <n v="101.248"/>
    <n v="200.88888888888889"/>
    <s v="film &amp; video"/>
    <s v="documentary"/>
  </r>
  <r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x v="4"/>
    <n v="113.77333333333333"/>
    <n v="108.01265822784811"/>
    <s v="film &amp; video"/>
    <s v="documentary"/>
  </r>
  <r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x v="4"/>
    <n v="100.80333333333333"/>
    <n v="95.699367088607602"/>
    <s v="film &amp; video"/>
    <s v="documentary"/>
  </r>
  <r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x v="4"/>
    <n v="283.32"/>
    <n v="49.880281690140848"/>
    <s v="film &amp; video"/>
    <s v="documentary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x v="4"/>
    <n v="112.68"/>
    <n v="110.47058823529412"/>
    <s v="film &amp; video"/>
    <s v="documentary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x v="4"/>
    <n v="106.58000000000001"/>
    <n v="134.91139240506328"/>
    <s v="film &amp; video"/>
    <s v="documentary"/>
  </r>
  <r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x v="4"/>
    <n v="102.66285714285715"/>
    <n v="106.62314540059347"/>
    <s v="film &amp; video"/>
    <s v="documentary"/>
  </r>
  <r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x v="4"/>
    <n v="107.91200000000001"/>
    <n v="145.04301075268816"/>
    <s v="film &amp; video"/>
    <s v="documentary"/>
  </r>
  <r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x v="4"/>
    <n v="123.07407407407408"/>
    <n v="114.58620689655173"/>
    <s v="film &amp; video"/>
    <s v="documentary"/>
  </r>
  <r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x v="4"/>
    <n v="101.6"/>
    <n v="105.3170731707317"/>
    <s v="film &amp; video"/>
    <s v="documentary"/>
  </r>
  <r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x v="4"/>
    <n v="104.396"/>
    <n v="70.921195652173907"/>
    <s v="film &amp; video"/>
    <s v="documentary"/>
  </r>
  <r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x v="4"/>
    <n v="112.92973333333333"/>
    <n v="147.17167680278018"/>
    <s v="film &amp; video"/>
    <s v="documentary"/>
  </r>
  <r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x v="4"/>
    <n v="136.4"/>
    <n v="160.47058823529412"/>
    <s v="film &amp; video"/>
    <s v="documentary"/>
  </r>
  <r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x v="4"/>
    <n v="103.61439999999999"/>
    <n v="156.04578313253012"/>
    <s v="film &amp; video"/>
    <s v="documentary"/>
  </r>
  <r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x v="4"/>
    <n v="105.5"/>
    <n v="63.17365269461078"/>
    <s v="film &amp; video"/>
    <s v="documentary"/>
  </r>
  <r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x v="4"/>
    <n v="101.82857142857142"/>
    <n v="104.82352941176471"/>
    <s v="film &amp; video"/>
    <s v="documentary"/>
  </r>
  <r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x v="4"/>
    <n v="106.60499999999999"/>
    <n v="97.356164383561648"/>
    <s v="film &amp; video"/>
    <s v="documentary"/>
  </r>
  <r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x v="4"/>
    <n v="113.015"/>
    <n v="203.63063063063063"/>
    <s v="film &amp; video"/>
    <s v="documentary"/>
  </r>
  <r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x v="4"/>
    <n v="125.22750000000001"/>
    <n v="188.31203007518798"/>
    <s v="film &amp; video"/>
    <s v="documentary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x v="4"/>
    <n v="101.19"/>
    <n v="146.65217391304347"/>
    <s v="film &amp; video"/>
    <s v="documentary"/>
  </r>
  <r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x v="4"/>
    <n v="102.76470588235294"/>
    <n v="109.1875"/>
    <s v="film &amp; video"/>
    <s v="documentary"/>
  </r>
  <r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x v="4"/>
    <n v="116.83911999999998"/>
    <n v="59.249046653144013"/>
    <s v="film &amp; video"/>
    <s v="documentary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x v="4"/>
    <n v="101.16833333333335"/>
    <n v="97.904838709677421"/>
    <s v="film &amp; video"/>
    <s v="documentary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x v="4"/>
    <n v="110.13360000000002"/>
    <n v="70.000169491525426"/>
    <s v="film &amp; video"/>
    <s v="documentary"/>
  </r>
  <r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x v="4"/>
    <n v="108.08333333333333"/>
    <n v="72.865168539325836"/>
    <s v="film &amp; video"/>
    <s v="documentary"/>
  </r>
  <r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x v="4"/>
    <n v="125.02285714285715"/>
    <n v="146.34782608695653"/>
    <s v="film &amp; video"/>
    <s v="documentary"/>
  </r>
  <r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x v="4"/>
    <n v="106.71428571428572"/>
    <n v="67.909090909090907"/>
    <s v="film &amp; video"/>
    <s v="documentary"/>
  </r>
  <r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x v="4"/>
    <n v="100.36639999999998"/>
    <n v="169.85083076923075"/>
    <s v="film &amp; video"/>
    <s v="documentary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x v="4"/>
    <n v="102.02863333333335"/>
    <n v="58.413339694656486"/>
    <s v="film &amp; video"/>
    <s v="documentary"/>
  </r>
  <r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x v="4"/>
    <n v="102.08358208955224"/>
    <n v="119.99298245614035"/>
    <s v="film &amp; video"/>
    <s v="documentary"/>
  </r>
  <r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x v="4"/>
    <n v="123.27586206896552"/>
    <n v="99.860335195530723"/>
    <s v="film &amp; video"/>
    <s v="documentary"/>
  </r>
  <r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x v="4"/>
    <n v="170.28880000000001"/>
    <n v="90.579148936170213"/>
    <s v="film &amp; video"/>
    <s v="documentary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x v="4"/>
    <n v="111.59049999999999"/>
    <n v="117.77361477572559"/>
    <s v="film &amp; video"/>
    <s v="documentary"/>
  </r>
  <r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x v="4"/>
    <n v="103"/>
    <n v="86.554621848739501"/>
    <s v="film &amp; video"/>
    <s v="documentary"/>
  </r>
  <r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x v="4"/>
    <n v="106.63570159857905"/>
    <n v="71.899281437125751"/>
    <s v="film &amp; video"/>
    <s v="documentary"/>
  </r>
  <r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x v="4"/>
    <n v="114.75999999999999"/>
    <n v="129.81900452488688"/>
    <s v="film &amp; video"/>
    <s v="documentary"/>
  </r>
  <r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x v="4"/>
    <n v="127.34117647058822"/>
    <n v="44.912863070539416"/>
    <s v="film &amp; video"/>
    <s v="documentary"/>
  </r>
  <r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x v="4"/>
    <n v="116.56"/>
    <n v="40.755244755244753"/>
    <s v="film &amp; video"/>
    <s v="documentary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x v="4"/>
    <n v="108.61819426615318"/>
    <n v="103.52394779771615"/>
    <s v="film &amp; video"/>
    <s v="documentary"/>
  </r>
  <r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x v="4"/>
    <n v="103.94285714285714"/>
    <n v="125.44827586206897"/>
    <s v="film &amp; video"/>
    <s v="documentary"/>
  </r>
  <r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x v="4"/>
    <n v="116.25714285714285"/>
    <n v="246.60606060606059"/>
    <s v="film &amp; video"/>
    <s v="documentary"/>
  </r>
  <r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x v="4"/>
    <n v="102.69239999999999"/>
    <n v="79.401340206185566"/>
    <s v="film &amp; video"/>
    <s v="documentary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x v="4"/>
    <n v="174"/>
    <n v="86.138613861386133"/>
    <s v="film &amp; video"/>
    <s v="documentary"/>
  </r>
  <r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x v="4"/>
    <n v="103.08800000000001"/>
    <n v="193.04868913857678"/>
    <s v="film &amp; video"/>
    <s v="documentary"/>
  </r>
  <r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x v="4"/>
    <n v="104.85537190082646"/>
    <n v="84.023178807947019"/>
    <s v="film &amp; video"/>
    <s v="documentary"/>
  </r>
  <r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x v="4"/>
    <n v="101.375"/>
    <n v="139.82758620689654"/>
    <s v="film &amp; video"/>
    <s v="documentary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x v="4"/>
    <n v="111.07699999999998"/>
    <n v="109.82189265536722"/>
    <s v="film &amp; video"/>
    <s v="documentary"/>
  </r>
  <r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x v="4"/>
    <n v="124.15933781686496"/>
    <n v="139.53488372093022"/>
    <s v="film &amp; video"/>
    <s v="documentary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x v="4"/>
    <n v="101.33333333333334"/>
    <n v="347.84615384615387"/>
    <s v="film &amp; video"/>
    <s v="documentary"/>
  </r>
  <r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x v="4"/>
    <n v="110.16142857142856"/>
    <n v="68.24159292035398"/>
    <s v="film &amp; video"/>
    <s v="documentary"/>
  </r>
  <r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x v="4"/>
    <n v="103.97333333333334"/>
    <n v="239.93846153846152"/>
    <s v="film &amp; video"/>
    <s v="documentary"/>
  </r>
  <r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x v="4"/>
    <n v="101.31578947368421"/>
    <n v="287.31343283582089"/>
    <s v="film &amp; video"/>
    <s v="documentary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x v="4"/>
    <n v="103.3501"/>
    <n v="86.84882352941176"/>
    <s v="film &amp; video"/>
    <s v="documentary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x v="4"/>
    <n v="104.11200000000001"/>
    <n v="81.84905660377359"/>
    <s v="film &amp; video"/>
    <s v="documentary"/>
  </r>
  <r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x v="4"/>
    <n v="110.15569230769231"/>
    <n v="42.874970059880241"/>
    <s v="film &amp; video"/>
    <s v="documentary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x v="4"/>
    <n v="122.02"/>
    <n v="709.41860465116281"/>
    <s v="film &amp; video"/>
    <s v="documentary"/>
  </r>
  <r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x v="4"/>
    <n v="114.16866666666667"/>
    <n v="161.25517890772127"/>
    <s v="film &amp; video"/>
    <s v="documentary"/>
  </r>
  <r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x v="4"/>
    <n v="125.33333333333334"/>
    <n v="41.777777777777779"/>
    <s v="film &amp; video"/>
    <s v="documentary"/>
  </r>
  <r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x v="4"/>
    <n v="106.66666666666667"/>
    <n v="89.887640449438209"/>
    <s v="film &amp; video"/>
    <s v="documentary"/>
  </r>
  <r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x v="4"/>
    <n v="130.65"/>
    <n v="45.051724137931032"/>
    <s v="film &amp; video"/>
    <s v="documentary"/>
  </r>
  <r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x v="4"/>
    <n v="120"/>
    <n v="42.857142857142854"/>
    <s v="film &amp; video"/>
    <s v="documentary"/>
  </r>
  <r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x v="4"/>
    <n v="105.9591836734694"/>
    <n v="54.083333333333336"/>
    <s v="film &amp; video"/>
    <s v="documentary"/>
  </r>
  <r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x v="4"/>
    <n v="114.39999999999999"/>
    <n v="103.21804511278195"/>
    <s v="film &amp; video"/>
    <s v="documentary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x v="4"/>
    <n v="111.76666666666665"/>
    <n v="40.397590361445786"/>
    <s v="film &amp; video"/>
    <s v="documentary"/>
  </r>
  <r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x v="4"/>
    <n v="116.08000000000001"/>
    <n v="116.85906040268456"/>
    <s v="film &amp; video"/>
    <s v="documentary"/>
  </r>
  <r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x v="4"/>
    <n v="141.5"/>
    <n v="115.51020408163265"/>
    <s v="film &amp; video"/>
    <s v="documentary"/>
  </r>
  <r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x v="4"/>
    <n v="104.72999999999999"/>
    <n v="104.31274900398407"/>
    <s v="film &amp; video"/>
    <s v="documentary"/>
  </r>
  <r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x v="4"/>
    <n v="255.83333333333331"/>
    <n v="69.772727272727266"/>
    <s v="film &amp; video"/>
    <s v="documentary"/>
  </r>
  <r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x v="4"/>
    <n v="206.70670670670671"/>
    <n v="43.020833333333336"/>
    <s v="film &amp; video"/>
    <s v="documentary"/>
  </r>
  <r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x v="4"/>
    <n v="112.105"/>
    <n v="58.540469973890339"/>
    <s v="film &amp; video"/>
    <s v="documentary"/>
  </r>
  <r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x v="4"/>
    <n v="105.982"/>
    <n v="111.79535864978902"/>
    <s v="film &amp; video"/>
    <s v="documentary"/>
  </r>
  <r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x v="4"/>
    <n v="100.16666666666667"/>
    <n v="46.230769230769234"/>
    <s v="film &amp; video"/>
    <s v="documentary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x v="4"/>
    <n v="213.98947368421051"/>
    <n v="144.69039145907473"/>
    <s v="film &amp; video"/>
    <s v="documentary"/>
  </r>
  <r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x v="4"/>
    <n v="126.16000000000001"/>
    <n v="88.845070422535215"/>
    <s v="film &amp; video"/>
    <s v="documentary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x v="4"/>
    <n v="181.53547058823528"/>
    <n v="81.75107284768211"/>
    <s v="film &amp; video"/>
    <s v="documentary"/>
  </r>
  <r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x v="4"/>
    <n v="100"/>
    <n v="71.428571428571431"/>
    <s v="film &amp; video"/>
    <s v="documentary"/>
  </r>
  <r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x v="4"/>
    <n v="100.61"/>
    <n v="104.25906735751295"/>
    <s v="film &amp; video"/>
    <s v="documentary"/>
  </r>
  <r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x v="4"/>
    <n v="100.9027027027027"/>
    <n v="90.616504854368927"/>
    <s v="film &amp; video"/>
    <s v="documentary"/>
  </r>
  <r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x v="4"/>
    <n v="110.446"/>
    <n v="157.33048433048432"/>
    <s v="film &amp; video"/>
    <s v="documentary"/>
  </r>
  <r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x v="4"/>
    <n v="111.8936170212766"/>
    <n v="105.18"/>
    <s v="film &amp; video"/>
    <s v="documentary"/>
  </r>
  <r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x v="4"/>
    <n v="108.04450000000001"/>
    <n v="58.719836956521746"/>
    <s v="film &amp; video"/>
    <s v="documentary"/>
  </r>
  <r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x v="4"/>
    <n v="106.66666666666667"/>
    <n v="81.632653061224488"/>
    <s v="film &amp; video"/>
    <s v="documentary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x v="4"/>
    <n v="103.90027322404372"/>
    <n v="56.460043668122275"/>
    <s v="film &amp; video"/>
    <s v="documentary"/>
  </r>
  <r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x v="4"/>
    <n v="125.16000000000001"/>
    <n v="140.1044776119403"/>
    <s v="film &amp; video"/>
    <s v="documentary"/>
  </r>
  <r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x v="4"/>
    <n v="106.80499999999999"/>
    <n v="224.85263157894738"/>
    <s v="film &amp; video"/>
    <s v="documentary"/>
  </r>
  <r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x v="4"/>
    <n v="112.30249999999999"/>
    <n v="181.13306451612902"/>
    <s v="film &amp; video"/>
    <s v="documentary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x v="4"/>
    <n v="103.812"/>
    <n v="711.04109589041093"/>
    <s v="film &amp; video"/>
    <s v="documentary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x v="4"/>
    <n v="141.65"/>
    <n v="65.883720930232556"/>
    <s v="film &amp; video"/>
    <s v="documentary"/>
  </r>
  <r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x v="4"/>
    <n v="105.25999999999999"/>
    <n v="75.185714285714283"/>
    <s v="film &amp; video"/>
    <s v="documentary"/>
  </r>
  <r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x v="4"/>
    <n v="103.09142857142857"/>
    <n v="133.14391143911439"/>
    <s v="film &amp; video"/>
    <s v="documentary"/>
  </r>
  <r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x v="4"/>
    <n v="107.65957446808511"/>
    <n v="55.2"/>
    <s v="film &amp; video"/>
    <s v="documentary"/>
  </r>
  <r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x v="4"/>
    <n v="107.70464285714286"/>
    <n v="86.163714285714292"/>
    <s v="film &amp; video"/>
    <s v="documentary"/>
  </r>
  <r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x v="4"/>
    <n v="101.55000000000001"/>
    <n v="92.318181818181813"/>
    <s v="film &amp; video"/>
    <s v="documentary"/>
  </r>
  <r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x v="4"/>
    <n v="101.43766666666667"/>
    <n v="160.16473684210527"/>
    <s v="film &amp; video"/>
    <s v="documentary"/>
  </r>
  <r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x v="4"/>
    <n v="136.80000000000001"/>
    <n v="45.6"/>
    <s v="film &amp; video"/>
    <s v="documentary"/>
  </r>
  <r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x v="4"/>
    <n v="128.29999999999998"/>
    <n v="183.28571428571428"/>
    <s v="film &amp; video"/>
    <s v="documentary"/>
  </r>
  <r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x v="4"/>
    <n v="101.05"/>
    <n v="125.78838174273859"/>
    <s v="film &amp; video"/>
    <s v="documentary"/>
  </r>
  <r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x v="4"/>
    <n v="126.84"/>
    <n v="57.654545454545456"/>
    <s v="film &amp; video"/>
    <s v="documentary"/>
  </r>
  <r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x v="4"/>
    <n v="105.0859375"/>
    <n v="78.660818713450297"/>
    <s v="film &amp; video"/>
    <s v="documentary"/>
  </r>
  <r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x v="4"/>
    <n v="102.85405405405406"/>
    <n v="91.480769230769226"/>
    <s v="film &amp; video"/>
    <s v="documentary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x v="4"/>
    <n v="102.14714285714285"/>
    <n v="68.09809523809524"/>
    <s v="film &amp; video"/>
    <s v="documentary"/>
  </r>
  <r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x v="4"/>
    <n v="120.21700000000001"/>
    <n v="48.086800000000004"/>
    <s v="film &amp; video"/>
    <s v="documentary"/>
  </r>
  <r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x v="4"/>
    <n v="100.24761904761905"/>
    <n v="202.42307692307693"/>
    <s v="film &amp; video"/>
    <s v="documentary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x v="4"/>
    <n v="100.63392857142857"/>
    <n v="216.75"/>
    <s v="film &amp; video"/>
    <s v="documentary"/>
  </r>
  <r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x v="4"/>
    <n v="100.4375"/>
    <n v="110.06849315068493"/>
    <s v="film &amp; video"/>
    <s v="documentary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x v="5"/>
    <n v="0.43939393939393934"/>
    <n v="4.833333333333333"/>
    <s v="film &amp; video"/>
    <s v="animation"/>
  </r>
  <r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x v="5"/>
    <n v="2.0066666666666668"/>
    <n v="50.166666666666664"/>
    <s v="film &amp; video"/>
    <s v="animation"/>
  </r>
  <r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x v="5"/>
    <n v="1.075"/>
    <n v="35.833333333333336"/>
    <s v="film &amp; video"/>
    <s v="animation"/>
  </r>
  <r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x v="5"/>
    <n v="0.76500000000000001"/>
    <n v="11.76923076923077"/>
    <s v="film &amp; video"/>
    <s v="animation"/>
  </r>
  <r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x v="5"/>
    <n v="6.7966666666666677"/>
    <n v="40.78"/>
    <s v="film &amp; video"/>
    <s v="animation"/>
  </r>
  <r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x v="5"/>
    <n v="1.2E-2"/>
    <n v="3"/>
    <s v="film &amp; video"/>
    <s v="animation"/>
  </r>
  <r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x v="5"/>
    <n v="1.3299999999999998"/>
    <n v="16.625"/>
    <s v="film &amp; video"/>
    <s v="animation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x v="5"/>
    <n v="0"/>
    <e v="#DIV/0!"/>
    <s v="film &amp; video"/>
    <s v="animation"/>
  </r>
  <r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x v="5"/>
    <n v="5.6333333333333329"/>
    <n v="52"/>
    <s v="film &amp; video"/>
    <s v="animation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x v="5"/>
    <n v="0"/>
    <e v="#DIV/0!"/>
    <s v="film &amp; video"/>
    <s v="animation"/>
  </r>
  <r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x v="5"/>
    <n v="2.4"/>
    <n v="4.8"/>
    <s v="film &amp; video"/>
    <s v="animation"/>
  </r>
  <r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x v="5"/>
    <n v="13.833333333333334"/>
    <n v="51.875"/>
    <s v="film &amp; video"/>
    <s v="animation"/>
  </r>
  <r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x v="5"/>
    <n v="9.5"/>
    <n v="71.25"/>
    <s v="film &amp; video"/>
    <s v="animation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x v="5"/>
    <n v="0"/>
    <e v="#DIV/0!"/>
    <s v="film &amp; video"/>
    <s v="animation"/>
  </r>
  <r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x v="5"/>
    <n v="5"/>
    <n v="62.5"/>
    <s v="film &amp; video"/>
    <s v="animation"/>
  </r>
  <r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x v="5"/>
    <n v="2.7272727272727275E-3"/>
    <n v="1"/>
    <s v="film &amp; video"/>
    <s v="animation"/>
  </r>
  <r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x v="5"/>
    <n v="0"/>
    <e v="#DIV/0!"/>
    <s v="film &amp; video"/>
    <s v="animation"/>
  </r>
  <r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x v="5"/>
    <n v="0"/>
    <e v="#DIV/0!"/>
    <s v="film &amp; video"/>
    <s v="animation"/>
  </r>
  <r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x v="5"/>
    <n v="9.379999999999999"/>
    <n v="170.54545454545453"/>
    <s v="film &amp; video"/>
    <s v="animation"/>
  </r>
  <r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x v="5"/>
    <n v="0"/>
    <e v="#DIV/0!"/>
    <s v="film &amp; video"/>
    <s v="animation"/>
  </r>
  <r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x v="5"/>
    <n v="0.1"/>
    <n v="5"/>
    <s v="film &amp; video"/>
    <s v="animation"/>
  </r>
  <r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x v="5"/>
    <n v="0"/>
    <e v="#DIV/0!"/>
    <s v="film &amp; video"/>
    <s v="animation"/>
  </r>
  <r>
    <s v="Doomsday is here"/>
    <n v="17000"/>
    <n v="6691"/>
    <x v="2"/>
    <s v="US"/>
    <s v="USD"/>
    <n v="1424380783"/>
    <n v="1421788783"/>
    <x v="442"/>
    <d v="2015-02-19T21:19:43"/>
    <b v="0"/>
    <n v="17"/>
    <b v="0"/>
    <x v="5"/>
    <n v="39.358823529411765"/>
    <n v="393.58823529411762"/>
    <s v="film &amp; video"/>
    <s v="animation"/>
  </r>
  <r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x v="5"/>
    <n v="0.1"/>
    <n v="5"/>
    <s v="film &amp; video"/>
    <s v="animation"/>
  </r>
  <r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x v="5"/>
    <n v="5"/>
    <n v="50"/>
    <s v="film &amp; video"/>
    <s v="animation"/>
  </r>
  <r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x v="5"/>
    <n v="3.3333333333333335E-3"/>
    <n v="1"/>
    <s v="film &amp; video"/>
    <s v="animation"/>
  </r>
  <r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x v="5"/>
    <n v="7.2952380952380951"/>
    <n v="47.875"/>
    <s v="film &amp; video"/>
    <s v="animation"/>
  </r>
  <r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x v="5"/>
    <n v="1.6666666666666666E-2"/>
    <n v="5"/>
    <s v="film &amp; video"/>
    <s v="animation"/>
  </r>
  <r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x v="5"/>
    <n v="3.2804000000000002"/>
    <n v="20.502500000000001"/>
    <s v="film &amp; video"/>
    <s v="animation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x v="5"/>
    <n v="2.25"/>
    <n v="9"/>
    <s v="film &amp; video"/>
    <s v="animation"/>
  </r>
  <r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x v="5"/>
    <n v="0.79200000000000004"/>
    <n v="56.571428571428569"/>
    <s v="film &amp; video"/>
    <s v="animation"/>
  </r>
  <r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x v="5"/>
    <n v="0"/>
    <e v="#DIV/0!"/>
    <s v="film &amp; video"/>
    <s v="animation"/>
  </r>
  <r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x v="5"/>
    <n v="64"/>
    <n v="40"/>
    <s v="film &amp; video"/>
    <s v="animation"/>
  </r>
  <r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x v="5"/>
    <n v="2.7404479578392621E-2"/>
    <n v="13"/>
    <s v="film &amp; video"/>
    <s v="animation"/>
  </r>
  <r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x v="5"/>
    <n v="0.82000000000000006"/>
    <n v="16.399999999999999"/>
    <s v="film &amp; video"/>
    <s v="animation"/>
  </r>
  <r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x v="5"/>
    <n v="6.9230769230769221E-2"/>
    <n v="22.5"/>
    <s v="film &amp; video"/>
    <s v="animation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x v="5"/>
    <n v="0.68631863186318631"/>
    <n v="20.333333333333332"/>
    <s v="film &amp; video"/>
    <s v="animation"/>
  </r>
  <r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x v="5"/>
    <n v="0"/>
    <e v="#DIV/0!"/>
    <s v="film &amp; video"/>
    <s v="animation"/>
  </r>
  <r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x v="5"/>
    <n v="8.2100000000000009"/>
    <n v="16.755102040816325"/>
    <s v="film &amp; video"/>
    <s v="animation"/>
  </r>
  <r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x v="5"/>
    <n v="6.4102564102564097E-2"/>
    <n v="25"/>
    <s v="film &amp; video"/>
    <s v="animation"/>
  </r>
  <r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x v="5"/>
    <n v="0.29411764705882354"/>
    <n v="12.5"/>
    <s v="film &amp; video"/>
    <s v="animation"/>
  </r>
  <r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x v="5"/>
    <n v="0"/>
    <e v="#DIV/0!"/>
    <s v="film &amp; video"/>
    <s v="animation"/>
  </r>
  <r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x v="5"/>
    <n v="0"/>
    <e v="#DIV/0!"/>
    <s v="film &amp; video"/>
    <s v="animation"/>
  </r>
  <r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x v="5"/>
    <n v="2.2727272727272729"/>
    <n v="113.63636363636364"/>
    <s v="film &amp; video"/>
    <s v="animation"/>
  </r>
  <r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x v="5"/>
    <n v="9.9009900990099015E-2"/>
    <n v="1"/>
    <s v="film &amp; video"/>
    <s v="animation"/>
  </r>
  <r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x v="5"/>
    <n v="26.953125"/>
    <n v="17.25"/>
    <s v="film &amp; video"/>
    <s v="animation"/>
  </r>
  <r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x v="5"/>
    <n v="0.76"/>
    <n v="15.2"/>
    <s v="film &amp; video"/>
    <s v="animation"/>
  </r>
  <r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x v="5"/>
    <n v="21.574999999999999"/>
    <n v="110.64102564102564"/>
    <s v="film &amp; video"/>
    <s v="animation"/>
  </r>
  <r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x v="5"/>
    <n v="0"/>
    <e v="#DIV/0!"/>
    <s v="film &amp; video"/>
    <s v="animation"/>
  </r>
  <r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x v="5"/>
    <n v="0"/>
    <e v="#DIV/0!"/>
    <s v="film &amp; video"/>
    <s v="animation"/>
  </r>
  <r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x v="5"/>
    <n v="1.02"/>
    <n v="25.5"/>
    <s v="film &amp; video"/>
    <s v="animation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x v="5"/>
    <n v="11.892727272727273"/>
    <n v="38.476470588235294"/>
    <s v="film &amp; video"/>
    <s v="animation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x v="5"/>
    <n v="17.625"/>
    <n v="28.2"/>
    <s v="film &amp; video"/>
    <s v="animation"/>
  </r>
  <r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x v="5"/>
    <n v="2.87"/>
    <n v="61.5"/>
    <s v="film &amp; video"/>
    <s v="animation"/>
  </r>
  <r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x v="5"/>
    <n v="3.0303030303030304E-2"/>
    <n v="1"/>
    <s v="film &amp; video"/>
    <s v="animation"/>
  </r>
  <r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x v="5"/>
    <n v="0"/>
    <e v="#DIV/0!"/>
    <s v="film &amp; video"/>
    <s v="animation"/>
  </r>
  <r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x v="5"/>
    <n v="2.230268181818182"/>
    <n v="39.569274193548388"/>
    <s v="film &amp; video"/>
    <s v="animation"/>
  </r>
  <r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x v="5"/>
    <n v="0"/>
    <e v="#DIV/0!"/>
    <s v="film &amp; video"/>
    <s v="animation"/>
  </r>
  <r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x v="5"/>
    <n v="0"/>
    <e v="#DIV/0!"/>
    <s v="film &amp; video"/>
    <s v="animation"/>
  </r>
  <r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x v="5"/>
    <n v="32.56"/>
    <n v="88.8"/>
    <s v="film &amp; video"/>
    <s v="animation"/>
  </r>
  <r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x v="5"/>
    <n v="19.41"/>
    <n v="55.457142857142856"/>
    <s v="film &amp; video"/>
    <s v="animation"/>
  </r>
  <r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x v="5"/>
    <n v="6.1"/>
    <n v="87.142857142857139"/>
    <s v="film &amp; video"/>
    <s v="animation"/>
  </r>
  <r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x v="5"/>
    <n v="0.1"/>
    <n v="10"/>
    <s v="film &amp; video"/>
    <s v="animation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x v="5"/>
    <n v="50.2"/>
    <n v="51.224489795918366"/>
    <s v="film &amp; video"/>
    <s v="animation"/>
  </r>
  <r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x v="5"/>
    <n v="0.18625"/>
    <n v="13.545454545454545"/>
    <s v="film &amp; video"/>
    <s v="animation"/>
  </r>
  <r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x v="5"/>
    <n v="21.906971229845084"/>
    <n v="66.520080000000007"/>
    <s v="film &amp; video"/>
    <s v="animation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x v="5"/>
    <n v="9.0909090909090905E-3"/>
    <n v="50"/>
    <s v="film &amp; video"/>
    <s v="animation"/>
  </r>
  <r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x v="5"/>
    <n v="0"/>
    <e v="#DIV/0!"/>
    <s v="film &amp; video"/>
    <s v="animation"/>
  </r>
  <r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x v="5"/>
    <n v="0"/>
    <e v="#DIV/0!"/>
    <s v="film &amp; video"/>
    <s v="animation"/>
  </r>
  <r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x v="5"/>
    <n v="0.28667813379201834"/>
    <n v="71.666666666666671"/>
    <s v="film &amp; video"/>
    <s v="animation"/>
  </r>
  <r>
    <s v="Cancelled"/>
    <n v="1000"/>
    <n v="0"/>
    <x v="2"/>
    <s v="US"/>
    <s v="USD"/>
    <n v="1345677285"/>
    <n v="1343085285"/>
    <x v="490"/>
    <d v="2012-08-22T23:14:45"/>
    <b v="0"/>
    <n v="0"/>
    <b v="0"/>
    <x v="5"/>
    <n v="0"/>
    <e v="#DIV/0!"/>
    <s v="film &amp; video"/>
    <s v="animation"/>
  </r>
  <r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x v="5"/>
    <n v="0"/>
    <e v="#DIV/0!"/>
    <s v="film &amp; video"/>
    <s v="animation"/>
  </r>
  <r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x v="5"/>
    <n v="0"/>
    <e v="#DIV/0!"/>
    <s v="film &amp; video"/>
    <s v="animation"/>
  </r>
  <r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x v="5"/>
    <n v="0"/>
    <e v="#DIV/0!"/>
    <s v="film &amp; video"/>
    <s v="animation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x v="5"/>
    <n v="0.155"/>
    <n v="10.333333333333334"/>
    <s v="film &amp; video"/>
    <s v="animation"/>
  </r>
  <r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x v="5"/>
    <n v="0"/>
    <e v="#DIV/0!"/>
    <s v="film &amp; video"/>
    <s v="animation"/>
  </r>
  <r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x v="5"/>
    <n v="1.6666666666666668E-3"/>
    <n v="1"/>
    <s v="film &amp; video"/>
    <s v="animation"/>
  </r>
  <r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x v="5"/>
    <n v="0.6696428571428571"/>
    <n v="10"/>
    <s v="film &amp; video"/>
    <s v="animation"/>
  </r>
  <r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x v="5"/>
    <n v="4.5985132395404564"/>
    <n v="136.09090909090909"/>
    <s v="film &amp; video"/>
    <s v="animation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x v="5"/>
    <n v="9.5500000000000007"/>
    <n v="73.461538461538467"/>
    <s v="film &amp; video"/>
    <s v="animation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x v="5"/>
    <n v="3.3076923076923079"/>
    <n v="53.75"/>
    <s v="film &amp; video"/>
    <s v="animation"/>
  </r>
  <r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x v="5"/>
    <n v="0"/>
    <e v="#DIV/0!"/>
    <s v="film &amp; video"/>
    <s v="animation"/>
  </r>
  <r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x v="5"/>
    <n v="1.1499999999999999"/>
    <n v="57.5"/>
    <s v="film &amp; video"/>
    <s v="animation"/>
  </r>
  <r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x v="5"/>
    <n v="1.7538461538461538"/>
    <n v="12.666666666666666"/>
    <s v="film &amp; video"/>
    <s v="animation"/>
  </r>
  <r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x v="5"/>
    <n v="1.3673469387755102"/>
    <n v="67"/>
    <s v="film &amp; video"/>
    <s v="animation"/>
  </r>
  <r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x v="5"/>
    <n v="0.43333333333333329"/>
    <n v="3.7142857142857144"/>
    <s v="film &amp; video"/>
    <s v="animation"/>
  </r>
  <r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x v="5"/>
    <n v="0.125"/>
    <n v="250"/>
    <s v="film &amp; video"/>
    <s v="animation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x v="5"/>
    <n v="3.2"/>
    <n v="64"/>
    <s v="film &amp; video"/>
    <s v="animation"/>
  </r>
  <r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x v="5"/>
    <n v="0.8"/>
    <n v="133.33333333333334"/>
    <s v="film &amp; video"/>
    <s v="animation"/>
  </r>
  <r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x v="5"/>
    <n v="0.2"/>
    <n v="10"/>
    <s v="film &amp; video"/>
    <s v="animation"/>
  </r>
  <r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x v="5"/>
    <n v="0"/>
    <e v="#DIV/0!"/>
    <s v="film &amp; video"/>
    <s v="animation"/>
  </r>
  <r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x v="5"/>
    <n v="3"/>
    <n v="30"/>
    <s v="film &amp; video"/>
    <s v="animation"/>
  </r>
  <r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x v="5"/>
    <n v="0.13749999999999998"/>
    <n v="5.5"/>
    <s v="film &amp; video"/>
    <s v="animation"/>
  </r>
  <r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x v="5"/>
    <n v="13.923999999999999"/>
    <n v="102.38235294117646"/>
    <s v="film &amp; video"/>
    <s v="animation"/>
  </r>
  <r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x v="5"/>
    <n v="3.3333333333333335"/>
    <n v="16.666666666666668"/>
    <s v="film &amp; video"/>
    <s v="animation"/>
  </r>
  <r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x v="5"/>
    <n v="25.41340206185567"/>
    <n v="725.02941176470586"/>
    <s v="film &amp; video"/>
    <s v="animation"/>
  </r>
  <r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x v="5"/>
    <n v="0"/>
    <e v="#DIV/0!"/>
    <s v="film &amp; video"/>
    <s v="animation"/>
  </r>
  <r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x v="5"/>
    <n v="1.3666666666666667"/>
    <n v="68.333333333333329"/>
    <s v="film &amp; video"/>
    <s v="animation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x v="5"/>
    <n v="0"/>
    <e v="#DIV/0!"/>
    <s v="film &amp; video"/>
    <s v="animation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x v="5"/>
    <n v="22.881426547787683"/>
    <n v="39.228571428571428"/>
    <s v="film &amp; video"/>
    <s v="animation"/>
  </r>
  <r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x v="6"/>
    <n v="102.1"/>
    <n v="150.14705882352942"/>
    <s v="theater"/>
    <s v="plays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x v="6"/>
    <n v="104.64"/>
    <n v="93.428571428571431"/>
    <s v="theater"/>
    <s v="plays"/>
  </r>
  <r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x v="6"/>
    <n v="114.66666666666667"/>
    <n v="110.96774193548387"/>
    <s v="theater"/>
    <s v="plays"/>
  </r>
  <r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x v="6"/>
    <n v="120.6"/>
    <n v="71.785714285714292"/>
    <s v="theater"/>
    <s v="plays"/>
  </r>
  <r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x v="6"/>
    <n v="108.67285714285715"/>
    <n v="29.258076923076924"/>
    <s v="theater"/>
    <s v="plays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x v="6"/>
    <n v="100"/>
    <n v="1000"/>
    <s v="theater"/>
    <s v="plays"/>
  </r>
  <r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x v="6"/>
    <n v="113.99999999999999"/>
    <n v="74.347826086956516"/>
    <s v="theater"/>
    <s v="plays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x v="6"/>
    <n v="100.85"/>
    <n v="63.829113924050631"/>
    <s v="theater"/>
    <s v="plays"/>
  </r>
  <r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x v="6"/>
    <n v="115.65217391304347"/>
    <n v="44.333333333333336"/>
    <s v="theater"/>
    <s v="plays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x v="6"/>
    <n v="130.41666666666666"/>
    <n v="86.944444444444443"/>
    <s v="theater"/>
    <s v="plays"/>
  </r>
  <r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x v="6"/>
    <n v="107.78267254038178"/>
    <n v="126.55172413793103"/>
    <s v="theater"/>
    <s v="plays"/>
  </r>
  <r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x v="6"/>
    <n v="100"/>
    <n v="129.03225806451613"/>
    <s v="theater"/>
    <s v="plays"/>
  </r>
  <r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x v="6"/>
    <n v="123.25"/>
    <n v="71.242774566473983"/>
    <s v="theater"/>
    <s v="plays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x v="6"/>
    <n v="100.2"/>
    <n v="117.88235294117646"/>
    <s v="theater"/>
    <s v="plays"/>
  </r>
  <r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x v="6"/>
    <n v="104.66666666666666"/>
    <n v="327.08333333333331"/>
    <s v="theater"/>
    <s v="plays"/>
  </r>
  <r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x v="6"/>
    <n v="102.49999999999999"/>
    <n v="34.745762711864408"/>
    <s v="theater"/>
    <s v="plays"/>
  </r>
  <r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x v="6"/>
    <n v="118.25757575757576"/>
    <n v="100.06410256410257"/>
    <s v="theater"/>
    <s v="plays"/>
  </r>
  <r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x v="6"/>
    <n v="120.5"/>
    <n v="40.847457627118644"/>
    <s v="theater"/>
    <s v="plays"/>
  </r>
  <r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x v="6"/>
    <n v="302.42"/>
    <n v="252.01666666666668"/>
    <s v="theater"/>
    <s v="plays"/>
  </r>
  <r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x v="6"/>
    <n v="100.64400000000001"/>
    <n v="25.161000000000001"/>
    <s v="theater"/>
    <s v="plays"/>
  </r>
  <r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x v="7"/>
    <n v="6.6666666666666671E-3"/>
    <n v="1"/>
    <s v="technology"/>
    <s v="web"/>
  </r>
  <r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x v="7"/>
    <n v="0.55555555555555558"/>
    <n v="25"/>
    <s v="technology"/>
    <s v="web"/>
  </r>
  <r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x v="7"/>
    <n v="3.9999999999999996E-4"/>
    <n v="1"/>
    <s v="technology"/>
    <s v="web"/>
  </r>
  <r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x v="7"/>
    <n v="0.31818181818181818"/>
    <n v="35"/>
    <s v="technology"/>
    <s v="web"/>
  </r>
  <r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x v="7"/>
    <n v="1.2"/>
    <n v="3"/>
    <s v="technology"/>
    <s v="web"/>
  </r>
  <r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x v="7"/>
    <n v="27.383999999999997"/>
    <n v="402.70588235294116"/>
    <s v="technology"/>
    <s v="web"/>
  </r>
  <r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x v="7"/>
    <n v="8.666666666666667E-2"/>
    <n v="26"/>
    <s v="technology"/>
    <s v="web"/>
  </r>
  <r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x v="7"/>
    <n v="0"/>
    <e v="#DIV/0!"/>
    <s v="technology"/>
    <s v="web"/>
  </r>
  <r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x v="7"/>
    <n v="0.09"/>
    <n v="9"/>
    <s v="technology"/>
    <s v="web"/>
  </r>
  <r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x v="7"/>
    <n v="2.7199999999999998"/>
    <n v="8.5"/>
    <s v="technology"/>
    <s v="web"/>
  </r>
  <r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x v="7"/>
    <n v="0.70000000000000007"/>
    <n v="8.75"/>
    <s v="technology"/>
    <s v="web"/>
  </r>
  <r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x v="7"/>
    <n v="5.0413333333333332"/>
    <n v="135.03571428571428"/>
    <s v="technology"/>
    <s v="web"/>
  </r>
  <r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x v="7"/>
    <n v="0"/>
    <e v="#DIV/0!"/>
    <s v="technology"/>
    <s v="web"/>
  </r>
  <r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x v="7"/>
    <n v="0.49199999999999999"/>
    <n v="20.5"/>
    <s v="technology"/>
    <s v="web"/>
  </r>
  <r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x v="7"/>
    <n v="36.589147286821706"/>
    <n v="64.36363636363636"/>
    <s v="technology"/>
    <s v="web"/>
  </r>
  <r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x v="7"/>
    <n v="0"/>
    <e v="#DIV/0!"/>
    <s v="technology"/>
    <s v="web"/>
  </r>
  <r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x v="7"/>
    <n v="2.5"/>
    <n v="200"/>
    <s v="technology"/>
    <s v="web"/>
  </r>
  <r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x v="7"/>
    <n v="0.91066666666666674"/>
    <n v="68.3"/>
    <s v="technology"/>
    <s v="web"/>
  </r>
  <r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x v="7"/>
    <n v="0"/>
    <e v="#DIV/0!"/>
    <s v="technology"/>
    <s v="web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x v="7"/>
    <n v="2.0833333333333336E-2"/>
    <n v="50"/>
    <s v="technology"/>
    <s v="web"/>
  </r>
  <r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x v="7"/>
    <n v="1.2E-2"/>
    <n v="4"/>
    <s v="technology"/>
    <s v="web"/>
  </r>
  <r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x v="7"/>
    <n v="0.36666666666666664"/>
    <n v="27.5"/>
    <s v="technology"/>
    <s v="web"/>
  </r>
  <r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x v="7"/>
    <n v="0"/>
    <e v="#DIV/0!"/>
    <s v="technology"/>
    <s v="web"/>
  </r>
  <r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x v="7"/>
    <n v="9.0666666666666659E-2"/>
    <n v="34"/>
    <s v="technology"/>
    <s v="web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x v="7"/>
    <n v="5.5555555555555558E-3"/>
    <n v="1"/>
    <s v="technology"/>
    <s v="web"/>
  </r>
  <r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x v="7"/>
    <n v="0"/>
    <e v="#DIV/0!"/>
    <s v="technology"/>
    <s v="web"/>
  </r>
  <r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x v="7"/>
    <n v="0.02"/>
    <n v="1"/>
    <s v="technology"/>
    <s v="web"/>
  </r>
  <r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x v="7"/>
    <n v="0"/>
    <e v="#DIV/0!"/>
    <s v="technology"/>
    <s v="web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x v="7"/>
    <n v="1"/>
    <n v="49"/>
    <s v="technology"/>
    <s v="web"/>
  </r>
  <r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x v="7"/>
    <n v="0.8"/>
    <n v="20"/>
    <s v="technology"/>
    <s v="web"/>
  </r>
  <r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x v="7"/>
    <n v="0.16705882352941176"/>
    <n v="142"/>
    <s v="technology"/>
    <s v="web"/>
  </r>
  <r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x v="7"/>
    <n v="0.42399999999999999"/>
    <n v="53"/>
    <s v="technology"/>
    <s v="web"/>
  </r>
  <r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x v="7"/>
    <n v="0"/>
    <e v="#DIV/0!"/>
    <s v="technology"/>
    <s v="web"/>
  </r>
  <r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x v="7"/>
    <n v="0.38925389253892539"/>
    <n v="38.444444444444443"/>
    <s v="technology"/>
    <s v="web"/>
  </r>
  <r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x v="7"/>
    <n v="0.7155635062611807"/>
    <n v="20"/>
    <s v="technology"/>
    <s v="web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x v="7"/>
    <n v="0.43166666666666664"/>
    <n v="64.75"/>
    <s v="technology"/>
    <s v="web"/>
  </r>
  <r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x v="7"/>
    <n v="1.25E-3"/>
    <n v="1"/>
    <s v="technology"/>
    <s v="web"/>
  </r>
  <r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x v="7"/>
    <n v="0.2"/>
    <n v="10"/>
    <s v="technology"/>
    <s v="web"/>
  </r>
  <r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x v="7"/>
    <n v="1.12E-2"/>
    <n v="2"/>
    <s v="technology"/>
    <s v="web"/>
  </r>
  <r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x v="7"/>
    <n v="1.4583333333333333"/>
    <n v="35"/>
    <s v="technology"/>
    <s v="web"/>
  </r>
  <r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x v="7"/>
    <n v="3.3333333333333333E-2"/>
    <n v="1"/>
    <s v="technology"/>
    <s v="web"/>
  </r>
  <r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x v="7"/>
    <n v="0"/>
    <e v="#DIV/0!"/>
    <s v="technology"/>
    <s v="web"/>
  </r>
  <r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x v="7"/>
    <n v="0"/>
    <e v="#DIV/0!"/>
    <s v="technology"/>
    <s v="web"/>
  </r>
  <r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x v="7"/>
    <n v="1.1111111111111112E-2"/>
    <n v="1"/>
    <s v="technology"/>
    <s v="web"/>
  </r>
  <r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x v="7"/>
    <n v="1"/>
    <n v="5"/>
    <s v="technology"/>
    <s v="web"/>
  </r>
  <r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x v="7"/>
    <n v="0"/>
    <e v="#DIV/0!"/>
    <s v="technology"/>
    <s v="web"/>
  </r>
  <r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x v="7"/>
    <n v="0.55999999999999994"/>
    <n v="14"/>
    <s v="technology"/>
    <s v="web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x v="7"/>
    <n v="9.0833333333333339"/>
    <n v="389.28571428571428"/>
    <s v="technology"/>
    <s v="web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x v="7"/>
    <n v="3.3444444444444441"/>
    <n v="150.5"/>
    <s v="technology"/>
    <s v="web"/>
  </r>
  <r>
    <s v="Services closer than you think..."/>
    <n v="7500"/>
    <n v="1"/>
    <x v="2"/>
    <s v="US"/>
    <s v="USD"/>
    <n v="1436366699"/>
    <n v="1435070699"/>
    <x v="589"/>
    <d v="2015-07-08T14:44:59"/>
    <b v="0"/>
    <n v="1"/>
    <b v="0"/>
    <x v="7"/>
    <n v="1.3333333333333334E-2"/>
    <n v="1"/>
    <s v="technology"/>
    <s v="web"/>
  </r>
  <r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x v="7"/>
    <n v="4.46"/>
    <n v="24.777777777777779"/>
    <s v="technology"/>
    <s v="web"/>
  </r>
  <r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x v="7"/>
    <n v="6.0999999999999999E-2"/>
    <n v="30.5"/>
    <s v="technology"/>
    <s v="web"/>
  </r>
  <r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x v="7"/>
    <n v="3.3333333333333335"/>
    <n v="250"/>
    <s v="technology"/>
    <s v="web"/>
  </r>
  <r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x v="7"/>
    <n v="23"/>
    <n v="16.428571428571427"/>
    <s v="technology"/>
    <s v="web"/>
  </r>
  <r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x v="7"/>
    <n v="0.104"/>
    <n v="13"/>
    <s v="technology"/>
    <s v="web"/>
  </r>
  <r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x v="7"/>
    <n v="0.42599999999999999"/>
    <n v="53.25"/>
    <s v="technology"/>
    <s v="web"/>
  </r>
  <r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x v="7"/>
    <n v="0.03"/>
    <n v="3"/>
    <s v="technology"/>
    <s v="web"/>
  </r>
  <r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x v="7"/>
    <n v="0.26666666666666666"/>
    <n v="10"/>
    <s v="technology"/>
    <s v="web"/>
  </r>
  <r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x v="7"/>
    <n v="34"/>
    <n v="121.42857142857143"/>
    <s v="technology"/>
    <s v="web"/>
  </r>
  <r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x v="7"/>
    <n v="6.2E-2"/>
    <n v="15.5"/>
    <s v="technology"/>
    <s v="web"/>
  </r>
  <r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x v="7"/>
    <n v="2"/>
    <n v="100"/>
    <s v="technology"/>
    <s v="web"/>
  </r>
  <r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x v="7"/>
    <n v="1.4000000000000001"/>
    <n v="23.333333333333332"/>
    <s v="technology"/>
    <s v="web"/>
  </r>
  <r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x v="7"/>
    <n v="0"/>
    <e v="#DIV/0!"/>
    <s v="technology"/>
    <s v="web"/>
  </r>
  <r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x v="7"/>
    <n v="3.9334666666666664"/>
    <n v="45.386153846153846"/>
    <s v="technology"/>
    <s v="web"/>
  </r>
  <r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x v="7"/>
    <n v="0"/>
    <e v="#DIV/0!"/>
    <s v="technology"/>
    <s v="web"/>
  </r>
  <r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x v="7"/>
    <n v="2.62"/>
    <n v="16.375"/>
    <s v="technology"/>
    <s v="web"/>
  </r>
  <r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x v="7"/>
    <n v="0.2"/>
    <n v="10"/>
    <s v="technology"/>
    <s v="web"/>
  </r>
  <r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x v="7"/>
    <n v="0"/>
    <e v="#DIV/0!"/>
    <s v="technology"/>
    <s v="web"/>
  </r>
  <r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x v="7"/>
    <n v="0.97400000000000009"/>
    <n v="292.2"/>
    <s v="technology"/>
    <s v="web"/>
  </r>
  <r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x v="7"/>
    <n v="0.64102564102564097"/>
    <n v="5"/>
    <s v="technology"/>
    <s v="web"/>
  </r>
  <r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x v="7"/>
    <n v="0"/>
    <e v="#DIV/0!"/>
    <s v="technology"/>
    <s v="web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x v="7"/>
    <n v="0"/>
    <e v="#DIV/0!"/>
    <s v="technology"/>
    <s v="web"/>
  </r>
  <r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x v="7"/>
    <n v="0"/>
    <e v="#DIV/0!"/>
    <s v="technology"/>
    <s v="web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x v="7"/>
    <n v="21.363333333333333"/>
    <n v="105.93388429752066"/>
    <s v="technology"/>
    <s v="web"/>
  </r>
  <r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x v="7"/>
    <n v="0"/>
    <e v="#DIV/0!"/>
    <s v="technology"/>
    <s v="web"/>
  </r>
  <r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x v="7"/>
    <n v="0"/>
    <e v="#DIV/0!"/>
    <s v="technology"/>
    <s v="web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x v="7"/>
    <n v="0"/>
    <e v="#DIV/0!"/>
    <s v="technology"/>
    <s v="web"/>
  </r>
  <r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x v="7"/>
    <n v="3"/>
    <n v="20"/>
    <s v="technology"/>
    <s v="web"/>
  </r>
  <r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x v="7"/>
    <n v="0"/>
    <e v="#DIV/0!"/>
    <s v="technology"/>
    <s v="web"/>
  </r>
  <r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x v="7"/>
    <n v="3.9999999999999996E-5"/>
    <n v="1"/>
    <s v="technology"/>
    <s v="web"/>
  </r>
  <r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x v="7"/>
    <n v="1"/>
    <n v="300"/>
    <s v="technology"/>
    <s v="web"/>
  </r>
  <r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x v="7"/>
    <n v="1.044"/>
    <n v="87"/>
    <s v="technology"/>
    <s v="web"/>
  </r>
  <r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x v="7"/>
    <n v="5.6833333333333336"/>
    <n v="37.888888888888886"/>
    <s v="technology"/>
    <s v="web"/>
  </r>
  <r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x v="7"/>
    <n v="0"/>
    <e v="#DIV/0!"/>
    <s v="technology"/>
    <s v="web"/>
  </r>
  <r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x v="7"/>
    <n v="0"/>
    <e v="#DIV/0!"/>
    <s v="technology"/>
    <s v="web"/>
  </r>
  <r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x v="7"/>
    <n v="0"/>
    <e v="#DIV/0!"/>
    <s v="technology"/>
    <s v="web"/>
  </r>
  <r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x v="7"/>
    <n v="17.380000000000003"/>
    <n v="111.41025641025641"/>
    <s v="technology"/>
    <s v="web"/>
  </r>
  <r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x v="7"/>
    <n v="0.02"/>
    <n v="90"/>
    <s v="technology"/>
    <s v="web"/>
  </r>
  <r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x v="7"/>
    <n v="0"/>
    <e v="#DIV/0!"/>
    <s v="technology"/>
    <s v="web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x v="7"/>
    <n v="0.17500000000000002"/>
    <n v="116.66666666666667"/>
    <s v="technology"/>
    <s v="web"/>
  </r>
  <r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x v="7"/>
    <n v="8.3340278356529712E-2"/>
    <n v="10"/>
    <s v="technology"/>
    <s v="web"/>
  </r>
  <r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x v="7"/>
    <n v="1.38"/>
    <n v="76.666666666666671"/>
    <s v="technology"/>
    <s v="web"/>
  </r>
  <r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x v="7"/>
    <n v="0"/>
    <e v="#DIV/0!"/>
    <s v="technology"/>
    <s v="web"/>
  </r>
  <r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x v="7"/>
    <n v="12.45"/>
    <n v="49.8"/>
    <s v="technology"/>
    <s v="web"/>
  </r>
  <r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x v="7"/>
    <n v="0.02"/>
    <n v="1"/>
    <s v="technology"/>
    <s v="web"/>
  </r>
  <r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x v="7"/>
    <n v="8.0000000000000002E-3"/>
    <n v="2"/>
    <s v="technology"/>
    <s v="web"/>
  </r>
  <r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x v="7"/>
    <n v="0.2"/>
    <n v="4"/>
    <s v="technology"/>
    <s v="web"/>
  </r>
  <r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x v="7"/>
    <n v="0"/>
    <e v="#DIV/0!"/>
    <s v="technology"/>
    <s v="web"/>
  </r>
  <r>
    <s v="O0"/>
    <n v="200000"/>
    <n v="18"/>
    <x v="1"/>
    <s v="DE"/>
    <s v="EUR"/>
    <n v="1490447662"/>
    <n v="1485267262"/>
    <x v="638"/>
    <d v="2017-03-25T13:14:22"/>
    <b v="0"/>
    <n v="6"/>
    <b v="0"/>
    <x v="7"/>
    <n v="9.0000000000000011E-3"/>
    <n v="3"/>
    <s v="technology"/>
    <s v="web"/>
  </r>
  <r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x v="7"/>
    <n v="9.9999999999999991E-5"/>
    <n v="1"/>
    <s v="technology"/>
    <s v="web"/>
  </r>
  <r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x v="8"/>
    <n v="144.28571428571428"/>
    <n v="50.5"/>
    <s v="technology"/>
    <s v="wearables"/>
  </r>
  <r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x v="8"/>
    <n v="119.16249999999999"/>
    <n v="151.31746031746033"/>
    <s v="technology"/>
    <s v="wearables"/>
  </r>
  <r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x v="8"/>
    <n v="1460.4850000000001"/>
    <n v="134.3592456301748"/>
    <s v="technology"/>
    <s v="wearables"/>
  </r>
  <r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x v="8"/>
    <n v="105.80799999999999"/>
    <n v="174.02631578947367"/>
    <s v="technology"/>
    <s v="wearables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x v="8"/>
    <n v="300.11791999999997"/>
    <n v="73.486268364348675"/>
    <s v="technology"/>
    <s v="wearables"/>
  </r>
  <r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x v="8"/>
    <n v="278.7"/>
    <n v="23.518987341772153"/>
    <s v="technology"/>
    <s v="wearables"/>
  </r>
  <r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x v="8"/>
    <n v="131.87625"/>
    <n v="39.074444444444445"/>
    <s v="technology"/>
    <s v="wearables"/>
  </r>
  <r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x v="8"/>
    <n v="107.05"/>
    <n v="125.94117647058823"/>
    <s v="technology"/>
    <s v="wearables"/>
  </r>
  <r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x v="8"/>
    <n v="126.82285714285715"/>
    <n v="1644"/>
    <s v="technology"/>
    <s v="wearables"/>
  </r>
  <r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x v="8"/>
    <n v="139.96"/>
    <n v="42.670731707317074"/>
    <s v="technology"/>
    <s v="wearables"/>
  </r>
  <r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x v="8"/>
    <n v="112.4"/>
    <n v="35.125"/>
    <s v="technology"/>
    <s v="wearables"/>
  </r>
  <r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x v="8"/>
    <n v="100.52799999999999"/>
    <n v="239.35238095238094"/>
    <s v="technology"/>
    <s v="wearables"/>
  </r>
  <r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x v="8"/>
    <n v="100.46666666666665"/>
    <n v="107.64285714285714"/>
    <s v="technology"/>
    <s v="wearables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x v="8"/>
    <n v="141.446"/>
    <n v="95.830623306233065"/>
    <s v="technology"/>
    <s v="wearables"/>
  </r>
  <r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x v="8"/>
    <n v="267.29166666666669"/>
    <n v="31.663376110562684"/>
    <s v="technology"/>
    <s v="wearables"/>
  </r>
  <r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x v="8"/>
    <n v="146.88749999999999"/>
    <n v="42.886861313868614"/>
    <s v="technology"/>
    <s v="wearables"/>
  </r>
  <r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x v="8"/>
    <n v="213.56"/>
    <n v="122.73563218390805"/>
    <s v="technology"/>
    <s v="wearables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x v="8"/>
    <n v="125.69999999999999"/>
    <n v="190.45454545454547"/>
    <s v="technology"/>
    <s v="wearables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x v="8"/>
    <n v="104.46206037108834"/>
    <n v="109.33695652173913"/>
    <s v="technology"/>
    <s v="wearables"/>
  </r>
  <r>
    <s v="Sync up your lifestyle"/>
    <n v="3000"/>
    <n v="3017"/>
    <x v="0"/>
    <s v="US"/>
    <s v="USD"/>
    <n v="1440339295"/>
    <n v="1437747295"/>
    <x v="659"/>
    <d v="2015-08-23T14:14:55"/>
    <b v="0"/>
    <n v="21"/>
    <b v="1"/>
    <x v="8"/>
    <n v="100.56666666666668"/>
    <n v="143.66666666666666"/>
    <s v="technology"/>
    <s v="wearables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x v="8"/>
    <n v="3.0579999999999998"/>
    <n v="84.944444444444443"/>
    <s v="technology"/>
    <s v="wearables"/>
  </r>
  <r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x v="8"/>
    <n v="0.95"/>
    <n v="10.555555555555555"/>
    <s v="technology"/>
    <s v="wearables"/>
  </r>
  <r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x v="8"/>
    <n v="0.4"/>
    <n v="39"/>
    <s v="technology"/>
    <s v="wearables"/>
  </r>
  <r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x v="8"/>
    <n v="0.35000000000000003"/>
    <n v="100"/>
    <s v="technology"/>
    <s v="wearables"/>
  </r>
  <r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x v="8"/>
    <n v="7.5333333333333332"/>
    <n v="31.172413793103448"/>
    <s v="technology"/>
    <s v="wearables"/>
  </r>
  <r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x v="8"/>
    <n v="18.64"/>
    <n v="155.33333333333334"/>
    <s v="technology"/>
    <s v="wearables"/>
  </r>
  <r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x v="8"/>
    <n v="4.0000000000000001E-3"/>
    <n v="2"/>
    <s v="technology"/>
    <s v="wearables"/>
  </r>
  <r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x v="8"/>
    <n v="10.02"/>
    <n v="178.92857142857142"/>
    <s v="technology"/>
    <s v="wearables"/>
  </r>
  <r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x v="8"/>
    <n v="4.5600000000000005"/>
    <n v="27.36"/>
    <s v="technology"/>
    <s v="wearables"/>
  </r>
  <r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x v="8"/>
    <n v="21.5075"/>
    <n v="1536.25"/>
    <s v="technology"/>
    <s v="wearables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x v="8"/>
    <n v="29.276666666666667"/>
    <n v="84.99677419354839"/>
    <s v="technology"/>
    <s v="wearables"/>
  </r>
  <r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x v="8"/>
    <n v="39.426666666666662"/>
    <n v="788.5333333333333"/>
    <s v="technology"/>
    <s v="wearables"/>
  </r>
  <r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x v="8"/>
    <n v="21.628"/>
    <n v="50.29767441860465"/>
    <s v="technology"/>
    <s v="wearables"/>
  </r>
  <r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x v="8"/>
    <n v="0.20500000000000002"/>
    <n v="68.333333333333329"/>
    <s v="technology"/>
    <s v="wearables"/>
  </r>
  <r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x v="8"/>
    <n v="0.03"/>
    <n v="7.5"/>
    <s v="technology"/>
    <s v="wearables"/>
  </r>
  <r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x v="8"/>
    <n v="14.85"/>
    <n v="34.269230769230766"/>
    <s v="technology"/>
    <s v="wearables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x v="8"/>
    <n v="1.4710000000000001"/>
    <n v="61.291666666666664"/>
    <s v="technology"/>
    <s v="wearables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x v="8"/>
    <n v="25.584"/>
    <n v="133.25"/>
    <s v="technology"/>
    <s v="wearables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x v="8"/>
    <n v="3.8206896551724134"/>
    <n v="65.17647058823529"/>
    <s v="technology"/>
    <s v="wearables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x v="8"/>
    <n v="15.485964912280703"/>
    <n v="93.90425531914893"/>
    <s v="technology"/>
    <s v="wearables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x v="8"/>
    <n v="25.912000000000003"/>
    <n v="150.65116279069767"/>
    <s v="technology"/>
    <s v="wearables"/>
  </r>
  <r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x v="8"/>
    <n v="0.04"/>
    <n v="1"/>
    <s v="technology"/>
    <s v="wearables"/>
  </r>
  <r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x v="8"/>
    <n v="0.106"/>
    <n v="13.25"/>
    <s v="technology"/>
    <s v="wearables"/>
  </r>
  <r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x v="8"/>
    <n v="0.85142857142857142"/>
    <n v="99.333333333333329"/>
    <s v="technology"/>
    <s v="wearables"/>
  </r>
  <r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x v="8"/>
    <n v="7.4837500000000006"/>
    <n v="177.39259259259259"/>
    <s v="technology"/>
    <s v="wearables"/>
  </r>
  <r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x v="8"/>
    <n v="27.650000000000002"/>
    <n v="55.3"/>
    <s v="technology"/>
    <s v="wearables"/>
  </r>
  <r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x v="8"/>
    <n v="0"/>
    <e v="#DIV/0!"/>
    <s v="technology"/>
    <s v="wearables"/>
  </r>
  <r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x v="8"/>
    <n v="3.55"/>
    <n v="591.66666666666663"/>
    <s v="technology"/>
    <s v="wearables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x v="8"/>
    <n v="72.989999999999995"/>
    <n v="405.5"/>
    <s v="technology"/>
    <s v="wearables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x v="8"/>
    <n v="57.648750000000007"/>
    <n v="343.14732142857144"/>
    <s v="technology"/>
    <s v="wearables"/>
  </r>
  <r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x v="8"/>
    <n v="12.34"/>
    <n v="72.588235294117652"/>
    <s v="technology"/>
    <s v="wearables"/>
  </r>
  <r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x v="8"/>
    <n v="0.52"/>
    <n v="26"/>
    <s v="technology"/>
    <s v="wearables"/>
  </r>
  <r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x v="8"/>
    <n v="6.5299999999999994"/>
    <n v="6.4975124378109452"/>
    <s v="technology"/>
    <s v="wearables"/>
  </r>
  <r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x v="8"/>
    <n v="35.338000000000001"/>
    <n v="119.38513513513513"/>
    <s v="technology"/>
    <s v="wearables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x v="8"/>
    <n v="0.39333333333333331"/>
    <n v="84.285714285714292"/>
    <s v="technology"/>
    <s v="wearables"/>
  </r>
  <r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x v="8"/>
    <n v="1.06"/>
    <n v="90.857142857142861"/>
    <s v="technology"/>
    <s v="wearables"/>
  </r>
  <r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x v="8"/>
    <n v="5.7142857142857147E-4"/>
    <n v="1"/>
    <s v="technology"/>
    <s v="wearables"/>
  </r>
  <r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x v="8"/>
    <n v="46.379999999999995"/>
    <n v="20.342105263157894"/>
    <s v="technology"/>
    <s v="wearables"/>
  </r>
  <r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x v="8"/>
    <n v="15.39"/>
    <n v="530.68965517241384"/>
    <s v="technology"/>
    <s v="wearables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x v="8"/>
    <n v="82.422107692307705"/>
    <n v="120.39184269662923"/>
    <s v="technology"/>
    <s v="wearables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x v="8"/>
    <n v="2.6866666666666665"/>
    <n v="13"/>
    <s v="technology"/>
    <s v="wearables"/>
  </r>
  <r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x v="8"/>
    <n v="26.6"/>
    <n v="291.33333333333331"/>
    <s v="technology"/>
    <s v="wearables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x v="8"/>
    <n v="30.813400000000001"/>
    <n v="124.9191891891892"/>
    <s v="technology"/>
    <s v="wearables"/>
  </r>
  <r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x v="8"/>
    <n v="5.58"/>
    <n v="119.57142857142857"/>
    <s v="technology"/>
    <s v="wearables"/>
  </r>
  <r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x v="8"/>
    <n v="0.87454545454545463"/>
    <n v="120.25"/>
    <s v="technology"/>
    <s v="wearables"/>
  </r>
  <r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x v="8"/>
    <n v="0.97699999999999987"/>
    <n v="195.4"/>
    <s v="technology"/>
    <s v="wearables"/>
  </r>
  <r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x v="8"/>
    <n v="0"/>
    <e v="#DIV/0!"/>
    <s v="technology"/>
    <s v="wearables"/>
  </r>
  <r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x v="8"/>
    <n v="78.927352941176466"/>
    <n v="117.69868421052631"/>
    <s v="technology"/>
    <s v="wearables"/>
  </r>
  <r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x v="8"/>
    <n v="22.092500000000001"/>
    <n v="23.948509485094849"/>
    <s v="technology"/>
    <s v="wearables"/>
  </r>
  <r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x v="8"/>
    <n v="0.40666666666666662"/>
    <n v="30.5"/>
    <s v="technology"/>
    <s v="wearables"/>
  </r>
  <r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x v="8"/>
    <n v="0"/>
    <e v="#DIV/0!"/>
    <s v="technology"/>
    <s v="wearables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x v="8"/>
    <n v="33.790999999999997"/>
    <n v="99.973372781065095"/>
    <s v="technology"/>
    <s v="wearables"/>
  </r>
  <r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x v="8"/>
    <n v="0.21649484536082475"/>
    <n v="26.25"/>
    <s v="technology"/>
    <s v="wearables"/>
  </r>
  <r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x v="8"/>
    <n v="0.79600000000000004"/>
    <n v="199"/>
    <s v="technology"/>
    <s v="wearables"/>
  </r>
  <r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x v="8"/>
    <n v="14.993333333333334"/>
    <n v="80.321428571428569"/>
    <s v="technology"/>
    <s v="wearables"/>
  </r>
  <r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x v="8"/>
    <n v="5.0509090909090908"/>
    <n v="115.75"/>
    <s v="technology"/>
    <s v="wearables"/>
  </r>
  <r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x v="8"/>
    <n v="10.214285714285715"/>
    <n v="44.6875"/>
    <s v="technology"/>
    <s v="wearables"/>
  </r>
  <r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x v="8"/>
    <n v="0.30499999999999999"/>
    <n v="76.25"/>
    <s v="technology"/>
    <s v="wearables"/>
  </r>
  <r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x v="8"/>
    <n v="0.75"/>
    <n v="22.5"/>
    <s v="technology"/>
    <s v="wearables"/>
  </r>
  <r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x v="8"/>
    <n v="1.2933333333333332"/>
    <n v="19.399999999999999"/>
    <s v="technology"/>
    <s v="wearables"/>
  </r>
  <r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x v="9"/>
    <n v="143.94736842105263"/>
    <n v="66.707317073170728"/>
    <s v="publishing"/>
    <s v="nonfiction"/>
  </r>
  <r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x v="9"/>
    <n v="122.10975609756099"/>
    <n v="84.142857142857139"/>
    <s v="publishing"/>
    <s v="nonfiction"/>
  </r>
  <r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x v="9"/>
    <n v="132.024"/>
    <n v="215.72549019607843"/>
    <s v="publishing"/>
    <s v="nonfiction"/>
  </r>
  <r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x v="9"/>
    <n v="109.38000000000001"/>
    <n v="54.69"/>
    <s v="publishing"/>
    <s v="nonfiction"/>
  </r>
  <r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x v="9"/>
    <n v="105.47157142857144"/>
    <n v="51.62944055944056"/>
    <s v="publishing"/>
    <s v="nonfiction"/>
  </r>
  <r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x v="9"/>
    <n v="100.35000000000001"/>
    <n v="143.35714285714286"/>
    <s v="publishing"/>
    <s v="nonfiction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x v="9"/>
    <n v="101.4"/>
    <n v="72.428571428571431"/>
    <s v="publishing"/>
    <s v="nonfiction"/>
  </r>
  <r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x v="9"/>
    <n v="155.51428571428571"/>
    <n v="36.530201342281877"/>
    <s v="publishing"/>
    <s v="nonfiction"/>
  </r>
  <r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x v="9"/>
    <n v="105.566"/>
    <n v="60.903461538461535"/>
    <s v="publishing"/>
    <s v="nonfiction"/>
  </r>
  <r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x v="9"/>
    <n v="130.65"/>
    <n v="43.55"/>
    <s v="publishing"/>
    <s v="nonfiction"/>
  </r>
  <r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x v="9"/>
    <n v="132.19"/>
    <n v="99.766037735849054"/>
    <s v="publishing"/>
    <s v="nonfiction"/>
  </r>
  <r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x v="9"/>
    <n v="126"/>
    <n v="88.732394366197184"/>
    <s v="publishing"/>
    <s v="nonfiction"/>
  </r>
  <r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x v="9"/>
    <n v="160"/>
    <n v="4.9230769230769234"/>
    <s v="publishing"/>
    <s v="nonfiction"/>
  </r>
  <r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x v="9"/>
    <n v="120.48"/>
    <n v="17.822485207100591"/>
    <s v="publishing"/>
    <s v="nonfiction"/>
  </r>
  <r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x v="9"/>
    <n v="125.52941176470588"/>
    <n v="187.19298245614036"/>
    <s v="publishing"/>
    <s v="nonfiction"/>
  </r>
  <r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x v="9"/>
    <n v="114.40638297872341"/>
    <n v="234.80786026200875"/>
    <s v="publishing"/>
    <s v="nonfiction"/>
  </r>
  <r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x v="9"/>
    <n v="315.13888888888891"/>
    <n v="105.04629629629629"/>
    <s v="publishing"/>
    <s v="nonfiction"/>
  </r>
  <r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x v="9"/>
    <n v="122.39999999999999"/>
    <n v="56.666666666666664"/>
    <s v="publishing"/>
    <s v="nonfiction"/>
  </r>
  <r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x v="9"/>
    <n v="106.73333333333332"/>
    <n v="39.048780487804876"/>
    <s v="publishing"/>
    <s v="nonfiction"/>
  </r>
  <r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x v="9"/>
    <n v="158.33333333333331"/>
    <n v="68.345323741007192"/>
    <s v="publishing"/>
    <s v="nonfiction"/>
  </r>
  <r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x v="9"/>
    <n v="107.4"/>
    <n v="169.57894736842104"/>
    <s v="publishing"/>
    <s v="nonfiction"/>
  </r>
  <r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x v="9"/>
    <n v="102.25999999999999"/>
    <n v="141.42340425531913"/>
    <s v="publishing"/>
    <s v="nonfiction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x v="9"/>
    <n v="110.71428571428572"/>
    <n v="67.391304347826093"/>
    <s v="publishing"/>
    <s v="nonfiction"/>
  </r>
  <r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x v="9"/>
    <n v="148"/>
    <n v="54.266666666666666"/>
    <s v="publishing"/>
    <s v="nonfiction"/>
  </r>
  <r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x v="9"/>
    <n v="102.32000000000001"/>
    <n v="82.516129032258064"/>
    <s v="publishing"/>
    <s v="nonfiction"/>
  </r>
  <r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x v="9"/>
    <n v="179.09909909909908"/>
    <n v="53.729729729729726"/>
    <s v="publishing"/>
    <s v="nonfiction"/>
  </r>
  <r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x v="9"/>
    <n v="111.08135252761969"/>
    <n v="34.206185567010309"/>
    <s v="publishing"/>
    <s v="nonfiction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x v="9"/>
    <n v="100.04285714285714"/>
    <n v="127.32727272727273"/>
    <s v="publishing"/>
    <s v="nonfiction"/>
  </r>
  <r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x v="9"/>
    <n v="100.25"/>
    <n v="45.56818181818182"/>
    <s v="publishing"/>
    <s v="nonfiction"/>
  </r>
  <r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x v="9"/>
    <n v="105.56"/>
    <n v="95.963636363636368"/>
    <s v="publishing"/>
    <s v="nonfiction"/>
  </r>
  <r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x v="9"/>
    <n v="102.58775877587757"/>
    <n v="77.271186440677965"/>
    <s v="publishing"/>
    <s v="nonfiction"/>
  </r>
  <r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x v="9"/>
    <n v="118.5"/>
    <n v="57.338709677419352"/>
    <s v="publishing"/>
    <s v="nonfiction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x v="9"/>
    <n v="111.7"/>
    <n v="53.19047619047619"/>
    <s v="publishing"/>
    <s v="nonfiction"/>
  </r>
  <r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x v="9"/>
    <n v="128"/>
    <n v="492.30769230769232"/>
    <s v="publishing"/>
    <s v="nonfiction"/>
  </r>
  <r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x v="9"/>
    <n v="103.75000000000001"/>
    <n v="42.346938775510203"/>
    <s v="publishing"/>
    <s v="nonfiction"/>
  </r>
  <r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x v="9"/>
    <n v="101.9076"/>
    <n v="37.466029411764708"/>
    <s v="publishing"/>
    <s v="nonfiction"/>
  </r>
  <r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x v="9"/>
    <n v="117.71428571428571"/>
    <n v="37.454545454545453"/>
    <s v="publishing"/>
    <s v="nonfiction"/>
  </r>
  <r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x v="9"/>
    <n v="238"/>
    <n v="33.055555555555557"/>
    <s v="publishing"/>
    <s v="nonfiction"/>
  </r>
  <r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x v="9"/>
    <n v="102"/>
    <n v="134.21052631578948"/>
    <s v="publishing"/>
    <s v="nonfiction"/>
  </r>
  <r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x v="9"/>
    <n v="101.92000000000002"/>
    <n v="51.474747474747474"/>
    <s v="publishing"/>
    <s v="nonfiction"/>
  </r>
  <r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x v="10"/>
    <n v="0"/>
    <e v="#DIV/0!"/>
    <s v="publishing"/>
    <s v="fiction"/>
  </r>
  <r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x v="10"/>
    <n v="4.7"/>
    <n v="39.166666666666664"/>
    <s v="publishing"/>
    <s v="fiction"/>
  </r>
  <r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x v="10"/>
    <n v="0"/>
    <e v="#DIV/0!"/>
    <s v="publishing"/>
    <s v="fiction"/>
  </r>
  <r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x v="10"/>
    <n v="0.11655011655011654"/>
    <n v="5"/>
    <s v="publishing"/>
    <s v="fiction"/>
  </r>
  <r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x v="10"/>
    <n v="0"/>
    <e v="#DIV/0!"/>
    <s v="publishing"/>
    <s v="fiction"/>
  </r>
  <r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x v="10"/>
    <n v="36.014285714285712"/>
    <n v="57.295454545454547"/>
    <s v="publishing"/>
    <s v="fiction"/>
  </r>
  <r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x v="10"/>
    <n v="0"/>
    <e v="#DIV/0!"/>
    <s v="publishing"/>
    <s v="fiction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x v="10"/>
    <n v="3.54"/>
    <n v="59"/>
    <s v="publishing"/>
    <s v="fiction"/>
  </r>
  <r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x v="10"/>
    <n v="0"/>
    <e v="#DIV/0!"/>
    <s v="publishing"/>
    <s v="fiction"/>
  </r>
  <r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x v="10"/>
    <n v="41.4"/>
    <n v="31.846153846153847"/>
    <s v="publishing"/>
    <s v="fiction"/>
  </r>
  <r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x v="10"/>
    <n v="0"/>
    <e v="#DIV/0!"/>
    <s v="publishing"/>
    <s v="fiction"/>
  </r>
  <r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x v="10"/>
    <n v="2.6315789473684209E-2"/>
    <n v="10"/>
    <s v="publishing"/>
    <s v="fiction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x v="10"/>
    <n v="3.3333333333333335"/>
    <n v="50"/>
    <s v="publishing"/>
    <s v="fiction"/>
  </r>
  <r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x v="10"/>
    <n v="0.85129023676509719"/>
    <n v="16"/>
    <s v="publishing"/>
    <s v="fiction"/>
  </r>
  <r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x v="10"/>
    <n v="70.199999999999989"/>
    <n v="39"/>
    <s v="publishing"/>
    <s v="fiction"/>
  </r>
  <r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x v="10"/>
    <n v="1.7000000000000002"/>
    <n v="34"/>
    <s v="publishing"/>
    <s v="fiction"/>
  </r>
  <r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x v="10"/>
    <n v="51.4"/>
    <n v="63.122807017543863"/>
    <s v="publishing"/>
    <s v="fiction"/>
  </r>
  <r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x v="10"/>
    <n v="0.70000000000000007"/>
    <n v="7"/>
    <s v="publishing"/>
    <s v="fiction"/>
  </r>
  <r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x v="10"/>
    <n v="0.4"/>
    <n v="2"/>
    <s v="publishing"/>
    <s v="fiction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x v="10"/>
    <n v="2.666666666666667"/>
    <n v="66.666666666666671"/>
    <s v="publishing"/>
    <s v="fiction"/>
  </r>
  <r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x v="11"/>
    <n v="104"/>
    <n v="38.518518518518519"/>
    <s v="music"/>
    <s v="rock"/>
  </r>
  <r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x v="11"/>
    <n v="133.15375"/>
    <n v="42.609200000000001"/>
    <s v="music"/>
    <s v="rock"/>
  </r>
  <r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x v="11"/>
    <n v="100"/>
    <n v="50"/>
    <s v="music"/>
    <s v="rock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x v="11"/>
    <n v="148.13333333333333"/>
    <n v="63.485714285714288"/>
    <s v="music"/>
    <s v="rock"/>
  </r>
  <r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x v="11"/>
    <n v="102.49999999999999"/>
    <n v="102.5"/>
    <s v="music"/>
    <s v="rock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x v="11"/>
    <n v="180.62799999999999"/>
    <n v="31.142758620689655"/>
    <s v="music"/>
    <s v="rock"/>
  </r>
  <r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x v="11"/>
    <n v="142.79999999999998"/>
    <n v="162.27272727272728"/>
    <s v="music"/>
    <s v="rock"/>
  </r>
  <r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x v="11"/>
    <n v="114.16666666666666"/>
    <n v="80.588235294117652"/>
    <s v="music"/>
    <s v="rock"/>
  </r>
  <r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x v="11"/>
    <n v="203.505"/>
    <n v="59.85441176470588"/>
    <s v="music"/>
    <s v="rock"/>
  </r>
  <r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x v="11"/>
    <n v="109.41176470588236"/>
    <n v="132.85714285714286"/>
    <s v="music"/>
    <s v="rock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x v="11"/>
    <n v="144.37459999999999"/>
    <n v="92.547820512820508"/>
    <s v="music"/>
    <s v="rock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x v="11"/>
    <n v="103.86666666666666"/>
    <n v="60.859375"/>
    <s v="music"/>
    <s v="rock"/>
  </r>
  <r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x v="11"/>
    <n v="100.44440000000002"/>
    <n v="41.851833333333339"/>
    <s v="music"/>
    <s v="rock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x v="11"/>
    <n v="102.77927272727271"/>
    <n v="88.325937499999995"/>
    <s v="music"/>
    <s v="rock"/>
  </r>
  <r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x v="11"/>
    <n v="105.31250000000001"/>
    <n v="158.96226415094338"/>
    <s v="music"/>
    <s v="rock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x v="11"/>
    <n v="111.78571428571429"/>
    <n v="85.054347826086953"/>
    <s v="music"/>
    <s v="rock"/>
  </r>
  <r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x v="11"/>
    <n v="101.35000000000001"/>
    <n v="112.61111111111111"/>
    <s v="music"/>
    <s v="rock"/>
  </r>
  <r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x v="11"/>
    <n v="107.53333333333333"/>
    <n v="45.436619718309856"/>
    <s v="music"/>
    <s v="rock"/>
  </r>
  <r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x v="11"/>
    <n v="114.88571428571429"/>
    <n v="46.218390804597703"/>
    <s v="music"/>
    <s v="rock"/>
  </r>
  <r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x v="11"/>
    <n v="100.02"/>
    <n v="178.60714285714286"/>
    <s v="music"/>
    <s v="rock"/>
  </r>
  <r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x v="11"/>
    <n v="152.13333333333335"/>
    <n v="40.75"/>
    <s v="music"/>
    <s v="rock"/>
  </r>
  <r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x v="11"/>
    <n v="111.52149999999999"/>
    <n v="43.733921568627444"/>
    <s v="music"/>
    <s v="rock"/>
  </r>
  <r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x v="11"/>
    <n v="101.33333333333334"/>
    <n v="81.066666666666663"/>
    <s v="music"/>
    <s v="rock"/>
  </r>
  <r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x v="11"/>
    <n v="123.2608695652174"/>
    <n v="74.60526315789474"/>
    <s v="music"/>
    <s v="rock"/>
  </r>
  <r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x v="11"/>
    <n v="100"/>
    <n v="305.55555555555554"/>
    <s v="music"/>
    <s v="rock"/>
  </r>
  <r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x v="11"/>
    <n v="105"/>
    <n v="58.333333333333336"/>
    <s v="music"/>
    <s v="rock"/>
  </r>
  <r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x v="11"/>
    <n v="104.4375"/>
    <n v="117.67605633802818"/>
    <s v="music"/>
    <s v="rock"/>
  </r>
  <r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x v="11"/>
    <n v="105.125"/>
    <n v="73.771929824561397"/>
    <s v="music"/>
    <s v="rock"/>
  </r>
  <r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x v="11"/>
    <n v="100"/>
    <n v="104.65116279069767"/>
    <s v="music"/>
    <s v="rock"/>
  </r>
  <r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x v="11"/>
    <n v="103.77499999999999"/>
    <n v="79.82692307692308"/>
    <s v="music"/>
    <s v="rock"/>
  </r>
  <r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x v="11"/>
    <n v="105"/>
    <n v="58.333333333333336"/>
    <s v="music"/>
    <s v="rock"/>
  </r>
  <r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x v="11"/>
    <n v="104"/>
    <n v="86.666666666666671"/>
    <s v="music"/>
    <s v="rock"/>
  </r>
  <r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x v="11"/>
    <n v="151.83333333333334"/>
    <n v="27.606060606060606"/>
    <s v="music"/>
    <s v="rock"/>
  </r>
  <r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x v="11"/>
    <n v="159.99600000000001"/>
    <n v="24.999375000000001"/>
    <s v="music"/>
    <s v="rock"/>
  </r>
  <r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x v="11"/>
    <n v="127.3"/>
    <n v="45.464285714285715"/>
    <s v="music"/>
    <s v="rock"/>
  </r>
  <r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x v="11"/>
    <n v="107"/>
    <n v="99.534883720930239"/>
    <s v="music"/>
    <s v="rock"/>
  </r>
  <r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x v="11"/>
    <n v="115.12214285714286"/>
    <n v="39.31"/>
    <s v="music"/>
    <s v="rock"/>
  </r>
  <r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x v="11"/>
    <n v="137.11066666666665"/>
    <n v="89.419999999999987"/>
    <s v="music"/>
    <s v="rock"/>
  </r>
  <r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x v="11"/>
    <n v="155.71428571428572"/>
    <n v="28.684210526315791"/>
    <s v="music"/>
    <s v="rock"/>
  </r>
  <r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x v="11"/>
    <n v="108.74999999999999"/>
    <n v="31.071428571428573"/>
    <s v="music"/>
    <s v="rock"/>
  </r>
  <r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x v="11"/>
    <n v="134.05000000000001"/>
    <n v="70.55263157894737"/>
    <s v="music"/>
    <s v="rock"/>
  </r>
  <r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x v="11"/>
    <n v="100"/>
    <n v="224.12820512820514"/>
    <s v="music"/>
    <s v="rock"/>
  </r>
  <r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x v="11"/>
    <n v="119.16666666666667"/>
    <n v="51.811594202898547"/>
    <s v="music"/>
    <s v="rock"/>
  </r>
  <r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x v="11"/>
    <n v="179.5"/>
    <n v="43.515151515151516"/>
    <s v="music"/>
    <s v="rock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x v="11"/>
    <n v="134.38124999999999"/>
    <n v="39.816666666666663"/>
    <s v="music"/>
    <s v="rock"/>
  </r>
  <r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x v="11"/>
    <n v="100.43200000000002"/>
    <n v="126.8080808080808"/>
    <s v="music"/>
    <s v="rock"/>
  </r>
  <r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x v="11"/>
    <n v="101.45454545454547"/>
    <n v="113.87755102040816"/>
    <s v="music"/>
    <s v="rock"/>
  </r>
  <r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x v="11"/>
    <n v="103.33333333333334"/>
    <n v="28.181818181818183"/>
    <s v="music"/>
    <s v="rock"/>
  </r>
  <r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x v="11"/>
    <n v="107"/>
    <n v="36.60526315789474"/>
    <s v="music"/>
    <s v="rock"/>
  </r>
  <r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x v="11"/>
    <n v="104"/>
    <n v="32.5"/>
    <s v="music"/>
    <s v="rock"/>
  </r>
  <r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x v="11"/>
    <n v="107.83333333333334"/>
    <n v="60.65625"/>
    <s v="music"/>
    <s v="rock"/>
  </r>
  <r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x v="11"/>
    <n v="233.33333333333334"/>
    <n v="175"/>
    <s v="music"/>
    <s v="rock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x v="11"/>
    <n v="100.60706666666665"/>
    <n v="97.993896103896105"/>
    <s v="music"/>
    <s v="rock"/>
  </r>
  <r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x v="11"/>
    <n v="101.66666666666666"/>
    <n v="148.78048780487805"/>
    <s v="music"/>
    <s v="rock"/>
  </r>
  <r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x v="11"/>
    <n v="131.0181818181818"/>
    <n v="96.08"/>
    <s v="music"/>
    <s v="rock"/>
  </r>
  <r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x v="11"/>
    <n v="117.25000000000001"/>
    <n v="58.625"/>
    <s v="music"/>
    <s v="rock"/>
  </r>
  <r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x v="11"/>
    <n v="100.93039999999999"/>
    <n v="109.70695652173914"/>
    <s v="music"/>
    <s v="rock"/>
  </r>
  <r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x v="11"/>
    <n v="121.8"/>
    <n v="49.112903225806448"/>
    <s v="music"/>
    <s v="rock"/>
  </r>
  <r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x v="11"/>
    <n v="145.4"/>
    <n v="47.672131147540981"/>
    <s v="music"/>
    <s v="rock"/>
  </r>
  <r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x v="11"/>
    <n v="116.61660000000001"/>
    <n v="60.737812499999997"/>
    <s v="music"/>
    <s v="rock"/>
  </r>
  <r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x v="12"/>
    <n v="120.4166"/>
    <n v="63.37715789473684"/>
    <s v="music"/>
    <s v="metal"/>
  </r>
  <r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x v="12"/>
    <n v="101.32000000000001"/>
    <n v="53.893617021276597"/>
    <s v="music"/>
    <s v="metal"/>
  </r>
  <r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x v="12"/>
    <n v="104.32"/>
    <n v="66.871794871794876"/>
    <s v="music"/>
    <s v="metal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x v="12"/>
    <n v="267.13333333333333"/>
    <n v="63.102362204724407"/>
    <s v="music"/>
    <s v="metal"/>
  </r>
  <r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x v="12"/>
    <n v="194.13333333333333"/>
    <n v="36.628930817610062"/>
    <s v="music"/>
    <s v="metal"/>
  </r>
  <r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x v="12"/>
    <n v="120.3802"/>
    <n v="34.005706214689269"/>
    <s v="music"/>
    <s v="metal"/>
  </r>
  <r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x v="12"/>
    <n v="122.00090909090908"/>
    <n v="28.553404255319148"/>
    <s v="music"/>
    <s v="metal"/>
  </r>
  <r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x v="12"/>
    <n v="100"/>
    <n v="10"/>
    <s v="music"/>
    <s v="metal"/>
  </r>
  <r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x v="12"/>
    <n v="100"/>
    <n v="18.75"/>
    <s v="music"/>
    <s v="metal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x v="12"/>
    <n v="119.9"/>
    <n v="41.704347826086959"/>
    <s v="music"/>
    <s v="metal"/>
  </r>
  <r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x v="12"/>
    <n v="155.17499999999998"/>
    <n v="46.669172932330824"/>
    <s v="music"/>
    <s v="metal"/>
  </r>
  <r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x v="12"/>
    <n v="130.44999999999999"/>
    <n v="37.271428571428572"/>
    <s v="music"/>
    <s v="metal"/>
  </r>
  <r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x v="12"/>
    <n v="104.97142857142859"/>
    <n v="59.258064516129032"/>
    <s v="music"/>
    <s v="metal"/>
  </r>
  <r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x v="12"/>
    <n v="100"/>
    <n v="30"/>
    <s v="music"/>
    <s v="metal"/>
  </r>
  <r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x v="12"/>
    <n v="118.2205035971223"/>
    <n v="65.8623246492986"/>
    <s v="music"/>
    <s v="metal"/>
  </r>
  <r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x v="12"/>
    <n v="103.44827586206897"/>
    <n v="31.914893617021278"/>
    <s v="music"/>
    <s v="metal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x v="12"/>
    <n v="218.00000000000003"/>
    <n v="19.464285714285715"/>
    <s v="music"/>
    <s v="metal"/>
  </r>
  <r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x v="12"/>
    <n v="100"/>
    <n v="50"/>
    <s v="music"/>
    <s v="metal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x v="12"/>
    <n v="144.00583333333333"/>
    <n v="22.737763157894737"/>
    <s v="music"/>
    <s v="metal"/>
  </r>
  <r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x v="12"/>
    <n v="104.67500000000001"/>
    <n v="42.724489795918366"/>
    <s v="music"/>
    <s v="metal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x v="13"/>
    <n v="18.142857142857142"/>
    <n v="52.916666666666664"/>
    <s v="music"/>
    <s v="jazz"/>
  </r>
  <r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x v="13"/>
    <n v="2.2444444444444445"/>
    <n v="50.5"/>
    <s v="music"/>
    <s v="jazz"/>
  </r>
  <r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x v="13"/>
    <n v="0.33999999999999997"/>
    <n v="42.5"/>
    <s v="music"/>
    <s v="jazz"/>
  </r>
  <r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x v="13"/>
    <n v="4.5"/>
    <n v="18"/>
    <s v="music"/>
    <s v="jazz"/>
  </r>
  <r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x v="13"/>
    <n v="41.53846153846154"/>
    <n v="34.177215189873415"/>
    <s v="music"/>
    <s v="jazz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x v="13"/>
    <n v="2.0454545454545454"/>
    <n v="22.5"/>
    <s v="music"/>
    <s v="jazz"/>
  </r>
  <r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x v="13"/>
    <n v="18.285714285714285"/>
    <n v="58.18181818181818"/>
    <s v="music"/>
    <s v="jazz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x v="13"/>
    <n v="24.02"/>
    <n v="109.18181818181819"/>
    <s v="music"/>
    <s v="jazz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x v="13"/>
    <n v="0.1111111111111111"/>
    <n v="50"/>
    <s v="music"/>
    <s v="jazz"/>
  </r>
  <r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x v="13"/>
    <n v="11.818181818181818"/>
    <n v="346.66666666666669"/>
    <s v="music"/>
    <s v="jazz"/>
  </r>
  <r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x v="13"/>
    <n v="0.31"/>
    <n v="12.4"/>
    <s v="music"/>
    <s v="jazz"/>
  </r>
  <r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x v="13"/>
    <n v="5.416666666666667"/>
    <n v="27.083333333333332"/>
    <s v="music"/>
    <s v="jazz"/>
  </r>
  <r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x v="13"/>
    <n v="0.8125"/>
    <n v="32.5"/>
    <s v="music"/>
    <s v="jazz"/>
  </r>
  <r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x v="13"/>
    <n v="1.2857142857142856"/>
    <n v="9"/>
    <s v="music"/>
    <s v="jazz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x v="13"/>
    <n v="24.333333333333336"/>
    <n v="34.761904761904759"/>
    <s v="music"/>
    <s v="jazz"/>
  </r>
  <r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x v="13"/>
    <n v="0"/>
    <e v="#DIV/0!"/>
    <s v="music"/>
    <s v="jazz"/>
  </r>
  <r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x v="13"/>
    <n v="40.799492385786799"/>
    <n v="28.577777777777779"/>
    <s v="music"/>
    <s v="jazz"/>
  </r>
  <r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x v="13"/>
    <n v="67.55"/>
    <n v="46.586206896551722"/>
    <s v="music"/>
    <s v="jazz"/>
  </r>
  <r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x v="13"/>
    <n v="1.3"/>
    <n v="32.5"/>
    <s v="music"/>
    <s v="jazz"/>
  </r>
  <r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x v="13"/>
    <n v="30.666666666666664"/>
    <n v="21.466666666666665"/>
    <s v="music"/>
    <s v="jazz"/>
  </r>
  <r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x v="14"/>
    <n v="2.9894179894179893"/>
    <n v="14.125"/>
    <s v="music"/>
    <s v="indie rock"/>
  </r>
  <r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x v="14"/>
    <n v="0.8"/>
    <n v="30"/>
    <s v="music"/>
    <s v="indie rock"/>
  </r>
  <r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x v="14"/>
    <n v="20.133333333333333"/>
    <n v="21.571428571428573"/>
    <s v="music"/>
    <s v="indie rock"/>
  </r>
  <r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x v="14"/>
    <n v="40.020000000000003"/>
    <n v="83.375"/>
    <s v="music"/>
    <s v="indie rock"/>
  </r>
  <r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x v="14"/>
    <n v="1"/>
    <n v="10"/>
    <s v="music"/>
    <s v="indie rock"/>
  </r>
  <r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x v="14"/>
    <n v="75"/>
    <n v="35.714285714285715"/>
    <s v="music"/>
    <s v="indie rock"/>
  </r>
  <r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x v="14"/>
    <n v="41"/>
    <n v="29.285714285714285"/>
    <s v="music"/>
    <s v="indie rock"/>
  </r>
  <r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x v="14"/>
    <n v="0"/>
    <e v="#DIV/0!"/>
    <s v="music"/>
    <s v="indie rock"/>
  </r>
  <r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x v="14"/>
    <n v="7.1999999999999993"/>
    <n v="18"/>
    <s v="music"/>
    <s v="indie rock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x v="14"/>
    <n v="9.4412800000000008"/>
    <n v="73.760000000000005"/>
    <s v="music"/>
    <s v="indie rock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x v="14"/>
    <n v="4.1666666666666661"/>
    <n v="31.25"/>
    <s v="music"/>
    <s v="indie rock"/>
  </r>
  <r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x v="14"/>
    <n v="3.25"/>
    <n v="28.888888888888889"/>
    <s v="music"/>
    <s v="indie rock"/>
  </r>
  <r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x v="14"/>
    <n v="40.75"/>
    <n v="143.8235294117647"/>
    <s v="music"/>
    <s v="indie rock"/>
  </r>
  <r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x v="14"/>
    <n v="10"/>
    <n v="40"/>
    <s v="music"/>
    <s v="indie rock"/>
  </r>
  <r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x v="14"/>
    <n v="39.17"/>
    <n v="147.81132075471697"/>
    <s v="music"/>
    <s v="indie rock"/>
  </r>
  <r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x v="14"/>
    <n v="2.4375"/>
    <n v="27.857142857142858"/>
    <s v="music"/>
    <s v="indie rock"/>
  </r>
  <r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x v="14"/>
    <n v="40"/>
    <n v="44.444444444444443"/>
    <s v="music"/>
    <s v="indie rock"/>
  </r>
  <r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x v="14"/>
    <n v="0"/>
    <e v="#DIV/0!"/>
    <s v="music"/>
    <s v="indie rock"/>
  </r>
  <r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x v="14"/>
    <n v="2.8000000000000003"/>
    <n v="35"/>
    <s v="music"/>
    <s v="indie rock"/>
  </r>
  <r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x v="14"/>
    <n v="37.333333333333336"/>
    <n v="35"/>
    <s v="music"/>
    <s v="indie rock"/>
  </r>
  <r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x v="13"/>
    <n v="0.42"/>
    <n v="10.5"/>
    <s v="music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x v="13"/>
    <n v="0"/>
    <e v="#DIV/0!"/>
    <s v="music"/>
    <s v="jazz"/>
  </r>
  <r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x v="13"/>
    <n v="0.3"/>
    <n v="30"/>
    <s v="music"/>
    <s v="jazz"/>
  </r>
  <r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x v="13"/>
    <n v="3.2"/>
    <n v="40"/>
    <s v="music"/>
    <s v="jazz"/>
  </r>
  <r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x v="13"/>
    <n v="0.30199999999999999"/>
    <n v="50.333333333333336"/>
    <s v="music"/>
    <s v="jazz"/>
  </r>
  <r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x v="13"/>
    <n v="3.0153846153846153"/>
    <n v="32.666666666666664"/>
    <s v="music"/>
    <s v="jazz"/>
  </r>
  <r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x v="13"/>
    <n v="0"/>
    <e v="#DIV/0!"/>
    <s v="music"/>
    <s v="jazz"/>
  </r>
  <r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x v="13"/>
    <n v="0"/>
    <e v="#DIV/0!"/>
    <s v="music"/>
    <s v="jazz"/>
  </r>
  <r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x v="13"/>
    <n v="0"/>
    <e v="#DIV/0!"/>
    <s v="music"/>
    <s v="jazz"/>
  </r>
  <r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x v="13"/>
    <n v="3.25"/>
    <n v="65"/>
    <s v="music"/>
    <s v="jazz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x v="13"/>
    <n v="22.363636363636363"/>
    <n v="24.6"/>
    <s v="music"/>
    <s v="jazz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x v="13"/>
    <n v="0"/>
    <e v="#DIV/0!"/>
    <s v="music"/>
    <s v="jazz"/>
  </r>
  <r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x v="13"/>
    <n v="0.85714285714285721"/>
    <n v="15"/>
    <s v="music"/>
    <s v="jazz"/>
  </r>
  <r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x v="13"/>
    <n v="6.6066666666666665"/>
    <n v="82.583333333333329"/>
    <s v="music"/>
    <s v="jazz"/>
  </r>
  <r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x v="13"/>
    <n v="0"/>
    <e v="#DIV/0!"/>
    <s v="music"/>
    <s v="jazz"/>
  </r>
  <r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x v="13"/>
    <n v="5.7692307692307692"/>
    <n v="41.666666666666664"/>
    <s v="music"/>
    <s v="jazz"/>
  </r>
  <r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x v="13"/>
    <n v="0"/>
    <e v="#DIV/0!"/>
    <s v="music"/>
    <s v="jazz"/>
  </r>
  <r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x v="13"/>
    <n v="0.6"/>
    <n v="30"/>
    <s v="music"/>
    <s v="jazz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x v="13"/>
    <n v="5.0256410256410255"/>
    <n v="19.600000000000001"/>
    <s v="music"/>
    <s v="jazz"/>
  </r>
  <r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x v="13"/>
    <n v="0.5"/>
    <n v="100"/>
    <s v="music"/>
    <s v="jazz"/>
  </r>
  <r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x v="13"/>
    <n v="0"/>
    <e v="#DIV/0!"/>
    <s v="music"/>
    <s v="jazz"/>
  </r>
  <r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x v="13"/>
    <n v="30.9"/>
    <n v="231.75"/>
    <s v="music"/>
    <s v="jazz"/>
  </r>
  <r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x v="13"/>
    <n v="21.037037037037038"/>
    <n v="189.33333333333334"/>
    <s v="music"/>
    <s v="jazz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x v="13"/>
    <n v="2.1999999999999997"/>
    <n v="55"/>
    <s v="music"/>
    <s v="jazz"/>
  </r>
  <r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x v="13"/>
    <n v="10.9"/>
    <n v="21.8"/>
    <s v="music"/>
    <s v="jazz"/>
  </r>
  <r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x v="13"/>
    <n v="2.666666666666667"/>
    <n v="32"/>
    <s v="music"/>
    <s v="jazz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x v="13"/>
    <n v="0"/>
    <e v="#DIV/0!"/>
    <s v="music"/>
    <s v="jazz"/>
  </r>
  <r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x v="13"/>
    <n v="0"/>
    <e v="#DIV/0!"/>
    <s v="music"/>
    <s v="jazz"/>
  </r>
  <r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x v="13"/>
    <n v="10.86206896551724"/>
    <n v="56.25"/>
    <s v="music"/>
    <s v="jazz"/>
  </r>
  <r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x v="13"/>
    <n v="0"/>
    <e v="#DIV/0!"/>
    <s v="music"/>
    <s v="jazz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x v="13"/>
    <n v="38.333333333333336"/>
    <n v="69"/>
    <s v="music"/>
    <s v="jazz"/>
  </r>
  <r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x v="13"/>
    <n v="6.5500000000000007"/>
    <n v="18.714285714285715"/>
    <s v="music"/>
    <s v="jazz"/>
  </r>
  <r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x v="13"/>
    <n v="14.536842105263158"/>
    <n v="46.033333333333331"/>
    <s v="music"/>
    <s v="jazz"/>
  </r>
  <r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x v="13"/>
    <n v="6"/>
    <n v="60"/>
    <s v="music"/>
    <s v="jazz"/>
  </r>
  <r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x v="13"/>
    <n v="30.4"/>
    <n v="50.666666666666664"/>
    <s v="music"/>
    <s v="jazz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x v="13"/>
    <n v="1.4285714285714286"/>
    <n v="25"/>
    <s v="music"/>
    <s v="jazz"/>
  </r>
  <r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x v="13"/>
    <n v="0"/>
    <e v="#DIV/0!"/>
    <s v="music"/>
    <s v="jazz"/>
  </r>
  <r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x v="13"/>
    <n v="1.1428571428571428"/>
    <n v="20"/>
    <s v="music"/>
    <s v="jazz"/>
  </r>
  <r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x v="13"/>
    <n v="0.35714285714285715"/>
    <n v="25"/>
    <s v="music"/>
    <s v="jazz"/>
  </r>
  <r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x v="13"/>
    <n v="1.4545454545454546"/>
    <n v="20"/>
    <s v="music"/>
    <s v="jazz"/>
  </r>
  <r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x v="8"/>
    <n v="17.155555555555555"/>
    <n v="110.28571428571429"/>
    <s v="technology"/>
    <s v="wearables"/>
  </r>
  <r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x v="8"/>
    <n v="2.3220000000000001"/>
    <n v="37.451612903225808"/>
    <s v="technology"/>
    <s v="wearables"/>
  </r>
  <r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x v="8"/>
    <n v="8.9066666666666663"/>
    <n v="41.75"/>
    <s v="technology"/>
    <s v="wearables"/>
  </r>
  <r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x v="8"/>
    <n v="9.6333333333333346"/>
    <n v="24.083333333333332"/>
    <s v="technology"/>
    <s v="wearables"/>
  </r>
  <r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x v="8"/>
    <n v="13.325999999999999"/>
    <n v="69.40625"/>
    <s v="technology"/>
    <s v="wearables"/>
  </r>
  <r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x v="8"/>
    <n v="2.484"/>
    <n v="155.25"/>
    <s v="technology"/>
    <s v="wearables"/>
  </r>
  <r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x v="8"/>
    <n v="1.9066666666666665"/>
    <n v="57.2"/>
    <s v="technology"/>
    <s v="wearables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x v="8"/>
    <n v="0"/>
    <e v="#DIV/0!"/>
    <s v="technology"/>
    <s v="wearables"/>
  </r>
  <r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x v="8"/>
    <n v="12"/>
    <n v="60"/>
    <s v="technology"/>
    <s v="wearables"/>
  </r>
  <r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x v="8"/>
    <n v="1.365"/>
    <n v="39"/>
    <s v="technology"/>
    <s v="wearables"/>
  </r>
  <r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x v="8"/>
    <n v="28.04"/>
    <n v="58.416666666666664"/>
    <s v="technology"/>
    <s v="wearables"/>
  </r>
  <r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x v="8"/>
    <n v="38.39"/>
    <n v="158.63636363636363"/>
    <s v="technology"/>
    <s v="wearables"/>
  </r>
  <r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x v="8"/>
    <n v="39.942857142857143"/>
    <n v="99.857142857142861"/>
    <s v="technology"/>
    <s v="wearables"/>
  </r>
  <r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x v="8"/>
    <n v="0.84"/>
    <n v="25.2"/>
    <s v="technology"/>
    <s v="wearables"/>
  </r>
  <r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x v="8"/>
    <n v="43.406666666666666"/>
    <n v="89.191780821917803"/>
    <s v="technology"/>
    <s v="wearables"/>
  </r>
  <r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x v="8"/>
    <n v="5.6613333333333333"/>
    <n v="182.6236559139785"/>
    <s v="technology"/>
    <s v="wearables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x v="8"/>
    <n v="1.722"/>
    <n v="50.647058823529413"/>
    <s v="technology"/>
    <s v="wearables"/>
  </r>
  <r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x v="8"/>
    <n v="1.9416666666666664"/>
    <n v="33.285714285714285"/>
    <s v="technology"/>
    <s v="wearables"/>
  </r>
  <r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x v="8"/>
    <n v="11.328275684711327"/>
    <n v="51.823529411764703"/>
    <s v="technology"/>
    <s v="wearables"/>
  </r>
  <r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x v="8"/>
    <n v="38.86"/>
    <n v="113.62573099415205"/>
    <s v="technology"/>
    <s v="wearables"/>
  </r>
  <r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x v="8"/>
    <n v="46.100628930817614"/>
    <n v="136.46276595744681"/>
    <s v="technology"/>
    <s v="wearables"/>
  </r>
  <r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x v="8"/>
    <n v="42.188421052631583"/>
    <n v="364.35454545454547"/>
    <s v="technology"/>
    <s v="wearables"/>
  </r>
  <r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x v="8"/>
    <n v="28.48"/>
    <n v="19.243243243243242"/>
    <s v="technology"/>
    <s v="wearables"/>
  </r>
  <r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x v="8"/>
    <n v="1.077142857142857"/>
    <n v="41.888888888888886"/>
    <s v="technology"/>
    <s v="wearables"/>
  </r>
  <r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x v="8"/>
    <n v="0.79909090909090907"/>
    <n v="30.310344827586206"/>
    <s v="technology"/>
    <s v="wearables"/>
  </r>
  <r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x v="8"/>
    <n v="1.1919999999999999"/>
    <n v="49.666666666666664"/>
    <s v="technology"/>
    <s v="wearables"/>
  </r>
  <r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x v="8"/>
    <n v="14.799999999999999"/>
    <n v="59.2"/>
    <s v="technology"/>
    <s v="wearables"/>
  </r>
  <r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x v="8"/>
    <n v="17.810000000000002"/>
    <n v="43.97530864197531"/>
    <s v="technology"/>
    <s v="wearables"/>
  </r>
  <r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x v="8"/>
    <n v="1.325"/>
    <n v="26.5"/>
    <s v="technology"/>
    <s v="wearables"/>
  </r>
  <r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x v="8"/>
    <n v="46.666666666666664"/>
    <n v="1272.7272727272727"/>
    <s v="technology"/>
    <s v="wearables"/>
  </r>
  <r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x v="8"/>
    <n v="45.92"/>
    <n v="164"/>
    <s v="technology"/>
    <s v="wearables"/>
  </r>
  <r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x v="8"/>
    <n v="0.22599999999999998"/>
    <n v="45.2"/>
    <s v="technology"/>
    <s v="wearables"/>
  </r>
  <r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x v="8"/>
    <n v="34.625"/>
    <n v="153.88888888888889"/>
    <s v="technology"/>
    <s v="wearables"/>
  </r>
  <r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x v="8"/>
    <n v="2.0549999999999997"/>
    <n v="51.375"/>
    <s v="technology"/>
    <s v="wearables"/>
  </r>
  <r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x v="8"/>
    <n v="0.55999999999999994"/>
    <n v="93.333333333333329"/>
    <s v="technology"/>
    <s v="wearables"/>
  </r>
  <r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x v="8"/>
    <n v="2.6069999999999998"/>
    <n v="108.625"/>
    <s v="technology"/>
    <s v="wearables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x v="8"/>
    <n v="1.9259999999999999"/>
    <n v="160.5"/>
    <s v="technology"/>
    <s v="wearables"/>
  </r>
  <r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x v="8"/>
    <n v="33.666666666666664"/>
    <n v="75.75"/>
    <s v="technology"/>
    <s v="wearables"/>
  </r>
  <r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x v="8"/>
    <n v="56.263267182990241"/>
    <n v="790.83739837398377"/>
    <s v="technology"/>
    <s v="wearables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x v="8"/>
    <n v="82.817599999999999"/>
    <n v="301.93916666666667"/>
    <s v="technology"/>
    <s v="wearables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x v="8"/>
    <n v="14.860000000000001"/>
    <n v="47.935483870967744"/>
    <s v="technology"/>
    <s v="wearables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x v="8"/>
    <n v="1.2375123751237513E-2"/>
    <n v="2.75"/>
    <s v="technology"/>
    <s v="wearables"/>
  </r>
  <r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x v="8"/>
    <n v="1.7142857142857144E-2"/>
    <n v="1"/>
    <s v="technology"/>
    <s v="wearables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x v="8"/>
    <n v="29.506136117214709"/>
    <n v="171.79329608938548"/>
    <s v="technology"/>
    <s v="wearables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x v="8"/>
    <n v="1.06"/>
    <n v="35.333333333333336"/>
    <s v="technology"/>
    <s v="wearables"/>
  </r>
  <r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x v="8"/>
    <n v="6.293333333333333"/>
    <n v="82.086956521739125"/>
    <s v="technology"/>
    <s v="wearables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x v="8"/>
    <n v="12.75"/>
    <n v="110.8695652173913"/>
    <s v="technology"/>
    <s v="wearables"/>
  </r>
  <r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x v="8"/>
    <n v="13.22"/>
    <n v="161.21951219512195"/>
    <s v="technology"/>
    <s v="wearables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x v="8"/>
    <n v="0"/>
    <e v="#DIV/0!"/>
    <s v="technology"/>
    <s v="wearables"/>
  </r>
  <r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x v="8"/>
    <n v="16.77"/>
    <n v="52.40625"/>
    <s v="technology"/>
    <s v="wearables"/>
  </r>
  <r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x v="8"/>
    <n v="0.104"/>
    <n v="13"/>
    <s v="technology"/>
    <s v="wearables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x v="8"/>
    <n v="4.24"/>
    <n v="30.285714285714285"/>
    <s v="technology"/>
    <s v="wearables"/>
  </r>
  <r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x v="8"/>
    <n v="0.46699999999999997"/>
    <n v="116.75"/>
    <s v="technology"/>
    <s v="wearables"/>
  </r>
  <r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x v="8"/>
    <n v="25.087142857142858"/>
    <n v="89.59693877551021"/>
    <s v="technology"/>
    <s v="wearables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x v="8"/>
    <n v="2.3345000000000002"/>
    <n v="424.45454545454544"/>
    <s v="technology"/>
    <s v="wearables"/>
  </r>
  <r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x v="8"/>
    <n v="7.26"/>
    <n v="80.666666666666671"/>
    <s v="technology"/>
    <s v="wearables"/>
  </r>
  <r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x v="8"/>
    <n v="1.625"/>
    <n v="13"/>
    <s v="technology"/>
    <s v="wearables"/>
  </r>
  <r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x v="8"/>
    <n v="1.3"/>
    <n v="8.125"/>
    <s v="technology"/>
    <s v="wearables"/>
  </r>
  <r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x v="8"/>
    <n v="58.558333333333337"/>
    <n v="153.42794759825327"/>
    <s v="technology"/>
    <s v="wearables"/>
  </r>
  <r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x v="8"/>
    <n v="7.7886666666666677"/>
    <n v="292.07499999999999"/>
    <s v="technology"/>
    <s v="wearables"/>
  </r>
  <r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x v="8"/>
    <n v="2.2157147647256061"/>
    <n v="3304"/>
    <s v="technology"/>
    <s v="wearables"/>
  </r>
  <r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x v="8"/>
    <n v="104"/>
    <n v="1300"/>
    <s v="technology"/>
    <s v="wearables"/>
  </r>
  <r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x v="8"/>
    <n v="29.6029602960296"/>
    <n v="134.54545454545453"/>
    <s v="technology"/>
    <s v="wearables"/>
  </r>
  <r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x v="8"/>
    <n v="16.055"/>
    <n v="214.06666666666666"/>
    <s v="technology"/>
    <s v="wearables"/>
  </r>
  <r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x v="8"/>
    <n v="82.207999999999998"/>
    <n v="216.33684210526314"/>
    <s v="technology"/>
    <s v="wearables"/>
  </r>
  <r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x v="8"/>
    <n v="75.051000000000002"/>
    <n v="932.31055900621118"/>
    <s v="technology"/>
    <s v="wearables"/>
  </r>
  <r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x v="8"/>
    <n v="5.8500000000000005"/>
    <n v="29.25"/>
    <s v="technology"/>
    <s v="wearables"/>
  </r>
  <r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x v="8"/>
    <n v="44.32"/>
    <n v="174.94736842105263"/>
    <s v="technology"/>
    <s v="wearables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x v="8"/>
    <n v="0.26737967914438499"/>
    <n v="250"/>
    <s v="technology"/>
    <s v="wearables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x v="8"/>
    <n v="13.13"/>
    <n v="65"/>
    <s v="technology"/>
    <s v="wearables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x v="8"/>
    <n v="0.19088937093275488"/>
    <n v="55"/>
    <s v="technology"/>
    <s v="wearables"/>
  </r>
  <r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x v="8"/>
    <n v="0.375"/>
    <n v="75"/>
    <s v="technology"/>
    <s v="wearables"/>
  </r>
  <r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x v="8"/>
    <n v="21535.021000000001"/>
    <n v="1389.3561935483872"/>
    <s v="technology"/>
    <s v="wearables"/>
  </r>
  <r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x v="8"/>
    <n v="34.527999999999999"/>
    <n v="95.911111111111111"/>
    <s v="technology"/>
    <s v="wearables"/>
  </r>
  <r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x v="8"/>
    <n v="30.599999999999998"/>
    <n v="191.25"/>
    <s v="technology"/>
    <s v="wearables"/>
  </r>
  <r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x v="8"/>
    <n v="2.666666666666667"/>
    <n v="40"/>
    <s v="technology"/>
    <s v="wearables"/>
  </r>
  <r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x v="8"/>
    <n v="2.8420000000000001"/>
    <n v="74.78947368421052"/>
    <s v="technology"/>
    <s v="wearables"/>
  </r>
  <r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x v="8"/>
    <n v="22.878799999999998"/>
    <n v="161.11830985915492"/>
    <s v="technology"/>
    <s v="wearables"/>
  </r>
  <r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x v="8"/>
    <n v="3.105"/>
    <n v="88.714285714285708"/>
    <s v="technology"/>
    <s v="wearables"/>
  </r>
  <r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x v="8"/>
    <n v="47.333333333333336"/>
    <n v="53.25"/>
    <s v="technology"/>
    <s v="wearables"/>
  </r>
  <r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x v="15"/>
    <n v="205.54838709677421"/>
    <n v="106.2"/>
    <s v="music"/>
    <s v="electronic music"/>
  </r>
  <r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x v="15"/>
    <n v="351.80366666666669"/>
    <n v="22.079728033472804"/>
    <s v="music"/>
    <s v="electronic music"/>
  </r>
  <r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x v="15"/>
    <n v="114.9"/>
    <n v="31.054054054054053"/>
    <s v="music"/>
    <s v="electronic music"/>
  </r>
  <r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x v="15"/>
    <n v="237.15"/>
    <n v="36.206106870229007"/>
    <s v="music"/>
    <s v="electronic music"/>
  </r>
  <r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x v="15"/>
    <n v="118.63774999999998"/>
    <n v="388.9762295081967"/>
    <s v="music"/>
    <s v="electronic music"/>
  </r>
  <r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x v="15"/>
    <n v="109.92831428571431"/>
    <n v="71.848571428571432"/>
    <s v="music"/>
    <s v="electronic music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x v="15"/>
    <n v="100.00828571428571"/>
    <n v="57.381803278688523"/>
    <s v="music"/>
    <s v="electronic music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x v="15"/>
    <n v="103.09292094387415"/>
    <n v="69.666666666666671"/>
    <s v="music"/>
    <s v="electronic music"/>
  </r>
  <r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x v="15"/>
    <n v="117.27000000000001"/>
    <n v="45.988235294117644"/>
    <s v="music"/>
    <s v="electronic music"/>
  </r>
  <r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x v="15"/>
    <n v="111.75999999999999"/>
    <n v="79.262411347517727"/>
    <s v="music"/>
    <s v="electronic music"/>
  </r>
  <r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x v="15"/>
    <n v="342.09999999999997"/>
    <n v="43.031446540880502"/>
    <s v="music"/>
    <s v="electronic music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x v="15"/>
    <n v="107.4"/>
    <n v="108.48484848484848"/>
    <s v="music"/>
    <s v="electronic music"/>
  </r>
  <r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x v="15"/>
    <n v="108.49703703703703"/>
    <n v="61.029583333333335"/>
    <s v="music"/>
    <s v="electronic music"/>
  </r>
  <r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x v="15"/>
    <n v="102.86144578313252"/>
    <n v="50.592592592592595"/>
    <s v="music"/>
    <s v="electronic music"/>
  </r>
  <r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x v="15"/>
    <n v="130.0018"/>
    <n v="39.157168674698795"/>
    <s v="music"/>
    <s v="electronic music"/>
  </r>
  <r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x v="15"/>
    <n v="107.65217391304347"/>
    <n v="65.15789473684211"/>
    <s v="music"/>
    <s v="electronic music"/>
  </r>
  <r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x v="15"/>
    <n v="112.36044444444444"/>
    <n v="23.963127962085309"/>
    <s v="music"/>
    <s v="electronic music"/>
  </r>
  <r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x v="15"/>
    <n v="102.1"/>
    <n v="48.61904761904762"/>
    <s v="music"/>
    <s v="electronic music"/>
  </r>
  <r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x v="15"/>
    <n v="145.33333333333334"/>
    <n v="35.73770491803279"/>
    <s v="music"/>
    <s v="electronic music"/>
  </r>
  <r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x v="15"/>
    <n v="128.19999999999999"/>
    <n v="21.366666666666667"/>
    <s v="music"/>
    <s v="electronic music"/>
  </r>
  <r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x v="16"/>
    <n v="0.29411764705882354"/>
    <n v="250"/>
    <s v="journalism"/>
    <s v="audio"/>
  </r>
  <r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x v="16"/>
    <n v="0"/>
    <e v="#DIV/0!"/>
    <s v="journalism"/>
    <s v="audio"/>
  </r>
  <r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x v="16"/>
    <n v="1.5384615384615385"/>
    <n v="10"/>
    <s v="journalism"/>
    <s v="audio"/>
  </r>
  <r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x v="16"/>
    <n v="8.5370000000000008"/>
    <n v="29.236301369863014"/>
    <s v="journalism"/>
    <s v="audio"/>
  </r>
  <r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x v="16"/>
    <n v="8.5714285714285715E-2"/>
    <n v="3"/>
    <s v="journalism"/>
    <s v="audio"/>
  </r>
  <r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x v="16"/>
    <n v="2.6599999999999997"/>
    <n v="33.25"/>
    <s v="journalism"/>
    <s v="audio"/>
  </r>
  <r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x v="16"/>
    <n v="0"/>
    <e v="#DIV/0!"/>
    <s v="journalism"/>
    <s v="audio"/>
  </r>
  <r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x v="16"/>
    <n v="0.05"/>
    <n v="1"/>
    <s v="journalism"/>
    <s v="audio"/>
  </r>
  <r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x v="16"/>
    <n v="1.4133333333333333"/>
    <n v="53"/>
    <s v="journalism"/>
    <s v="audio"/>
  </r>
  <r>
    <s v="------"/>
    <n v="12000"/>
    <n v="0"/>
    <x v="1"/>
    <s v="US"/>
    <s v="USD"/>
    <n v="1455272445"/>
    <n v="1452680445"/>
    <x v="1049"/>
    <d v="2016-02-12T10:20:45"/>
    <b v="0"/>
    <n v="0"/>
    <b v="0"/>
    <x v="16"/>
    <n v="0"/>
    <e v="#DIV/0!"/>
    <s v="journalism"/>
    <s v="audio"/>
  </r>
  <r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x v="16"/>
    <n v="0"/>
    <e v="#DIV/0!"/>
    <s v="journalism"/>
    <s v="audio"/>
  </r>
  <r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x v="16"/>
    <n v="0"/>
    <e v="#DIV/0!"/>
    <s v="journalism"/>
    <s v="audio"/>
  </r>
  <r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x v="16"/>
    <n v="0"/>
    <e v="#DIV/0!"/>
    <s v="journalism"/>
    <s v="audio"/>
  </r>
  <r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x v="16"/>
    <n v="1"/>
    <n v="15"/>
    <s v="journalism"/>
    <s v="audio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x v="16"/>
    <n v="0"/>
    <e v="#DIV/0!"/>
    <s v="journalism"/>
    <s v="audio"/>
  </r>
  <r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x v="16"/>
    <n v="0"/>
    <e v="#DIV/0!"/>
    <s v="journalism"/>
    <s v="audio"/>
  </r>
  <r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x v="16"/>
    <n v="0"/>
    <e v="#DIV/0!"/>
    <s v="journalism"/>
    <s v="audio"/>
  </r>
  <r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x v="16"/>
    <n v="0"/>
    <e v="#DIV/0!"/>
    <s v="journalism"/>
    <s v="audio"/>
  </r>
  <r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x v="16"/>
    <n v="0"/>
    <e v="#DIV/0!"/>
    <s v="journalism"/>
    <s v="audio"/>
  </r>
  <r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x v="16"/>
    <n v="0"/>
    <e v="#DIV/0!"/>
    <s v="journalism"/>
    <s v="audio"/>
  </r>
  <r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x v="16"/>
    <n v="1"/>
    <n v="50"/>
    <s v="journalism"/>
    <s v="audio"/>
  </r>
  <r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x v="16"/>
    <n v="0"/>
    <e v="#DIV/0!"/>
    <s v="journalism"/>
    <s v="audio"/>
  </r>
  <r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x v="16"/>
    <n v="95.477386934673376"/>
    <n v="47.5"/>
    <s v="journalism"/>
    <s v="audio"/>
  </r>
  <r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x v="16"/>
    <n v="0"/>
    <e v="#DIV/0!"/>
    <s v="journalism"/>
    <s v="audio"/>
  </r>
  <r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x v="17"/>
    <n v="8.974444444444444"/>
    <n v="65.666666666666671"/>
    <s v="games"/>
    <s v="video games"/>
  </r>
  <r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x v="17"/>
    <n v="2.7"/>
    <n v="16.2"/>
    <s v="games"/>
    <s v="video games"/>
  </r>
  <r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x v="17"/>
    <n v="3.3673333333333333"/>
    <n v="34.128378378378379"/>
    <s v="games"/>
    <s v="video games"/>
  </r>
  <r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x v="17"/>
    <n v="26"/>
    <n v="13"/>
    <s v="games"/>
    <s v="video games"/>
  </r>
  <r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x v="17"/>
    <n v="0.15"/>
    <n v="11.25"/>
    <s v="games"/>
    <s v="video games"/>
  </r>
  <r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x v="17"/>
    <n v="38.636363636363633"/>
    <n v="40.476190476190474"/>
    <s v="games"/>
    <s v="video games"/>
  </r>
  <r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x v="17"/>
    <n v="0.70000000000000007"/>
    <n v="35"/>
    <s v="games"/>
    <s v="video games"/>
  </r>
  <r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x v="17"/>
    <n v="0"/>
    <e v="#DIV/0!"/>
    <s v="games"/>
    <s v="video games"/>
  </r>
  <r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x v="17"/>
    <n v="6.8000000000000005E-2"/>
    <n v="12.75"/>
    <s v="games"/>
    <s v="video games"/>
  </r>
  <r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x v="17"/>
    <n v="1.3333333333333335"/>
    <n v="10"/>
    <s v="games"/>
    <s v="video games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x v="17"/>
    <n v="6.3092592592592585"/>
    <n v="113.56666666666666"/>
    <s v="games"/>
    <s v="video games"/>
  </r>
  <r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x v="17"/>
    <n v="4.5"/>
    <n v="15"/>
    <s v="games"/>
    <s v="video games"/>
  </r>
  <r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x v="17"/>
    <n v="62.765333333333331"/>
    <n v="48.281025641025643"/>
    <s v="games"/>
    <s v="video games"/>
  </r>
  <r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x v="17"/>
    <n v="29.376000000000001"/>
    <n v="43.976047904191617"/>
    <s v="games"/>
    <s v="video games"/>
  </r>
  <r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x v="17"/>
    <n v="7.5"/>
    <n v="9"/>
    <s v="games"/>
    <s v="video games"/>
  </r>
  <r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x v="17"/>
    <n v="2.6076923076923078"/>
    <n v="37.666666666666664"/>
    <s v="games"/>
    <s v="video games"/>
  </r>
  <r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x v="17"/>
    <n v="9.1050000000000004"/>
    <n v="18.581632653061224"/>
    <s v="games"/>
    <s v="video games"/>
  </r>
  <r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x v="17"/>
    <n v="1.7647058823529412E-2"/>
    <n v="3"/>
    <s v="games"/>
    <s v="video games"/>
  </r>
  <r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x v="17"/>
    <n v="0.55999999999999994"/>
    <n v="18.666666666666668"/>
    <s v="games"/>
    <s v="video games"/>
  </r>
  <r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x v="17"/>
    <n v="0.82000000000000006"/>
    <n v="410"/>
    <s v="games"/>
    <s v="video games"/>
  </r>
  <r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x v="17"/>
    <n v="0"/>
    <e v="#DIV/0!"/>
    <s v="games"/>
    <s v="video games"/>
  </r>
  <r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x v="17"/>
    <n v="3.42"/>
    <n v="114"/>
    <s v="games"/>
    <s v="video games"/>
  </r>
  <r>
    <s v="Humanity's future in the Galaxy"/>
    <n v="18000"/>
    <n v="15"/>
    <x v="2"/>
    <s v="US"/>
    <s v="USD"/>
    <n v="1408913291"/>
    <n v="1406321291"/>
    <x v="1086"/>
    <d v="2014-08-24T20:48:11"/>
    <b v="0"/>
    <n v="2"/>
    <b v="0"/>
    <x v="17"/>
    <n v="8.3333333333333343E-2"/>
    <n v="7.5"/>
    <s v="games"/>
    <s v="video games"/>
  </r>
  <r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x v="17"/>
    <n v="0"/>
    <e v="#DIV/0!"/>
    <s v="games"/>
    <s v="video games"/>
  </r>
  <r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x v="17"/>
    <n v="14.182977777777777"/>
    <n v="43.41727891156463"/>
    <s v="games"/>
    <s v="video games"/>
  </r>
  <r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x v="17"/>
    <n v="7.8266666666666662"/>
    <n v="23.959183673469386"/>
    <s v="games"/>
    <s v="video games"/>
  </r>
  <r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x v="17"/>
    <n v="3.8464497269020695E-2"/>
    <n v="5"/>
    <s v="games"/>
    <s v="video games"/>
  </r>
  <r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x v="17"/>
    <n v="12.5"/>
    <n v="12.5"/>
    <s v="games"/>
    <s v="video games"/>
  </r>
  <r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x v="17"/>
    <n v="1.05"/>
    <n v="3"/>
    <s v="games"/>
    <s v="video games"/>
  </r>
  <r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x v="17"/>
    <n v="14.083333333333334"/>
    <n v="10.5625"/>
    <s v="games"/>
    <s v="video games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x v="17"/>
    <n v="18.300055555555556"/>
    <n v="122.00037037037038"/>
    <s v="games"/>
    <s v="video games"/>
  </r>
  <r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x v="17"/>
    <n v="5.0347999999999997"/>
    <n v="267.80851063829789"/>
    <s v="games"/>
    <s v="video games"/>
  </r>
  <r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x v="17"/>
    <n v="17.933333333333334"/>
    <n v="74.206896551724142"/>
    <s v="games"/>
    <s v="video games"/>
  </r>
  <r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x v="17"/>
    <n v="4.7E-2"/>
    <n v="6.7142857142857144"/>
    <s v="games"/>
    <s v="video games"/>
  </r>
  <r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x v="17"/>
    <n v="7.2120000000000006"/>
    <n v="81.954545454545453"/>
    <s v="games"/>
    <s v="video games"/>
  </r>
  <r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x v="17"/>
    <n v="0.5"/>
    <n v="25"/>
    <s v="games"/>
    <s v="video games"/>
  </r>
  <r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x v="17"/>
    <n v="2.5"/>
    <n v="10"/>
    <s v="games"/>
    <s v="video games"/>
  </r>
  <r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x v="17"/>
    <n v="4.1000000000000002E-2"/>
    <n v="6.833333333333333"/>
    <s v="games"/>
    <s v="video games"/>
  </r>
  <r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x v="17"/>
    <n v="5.3125"/>
    <n v="17.708333333333332"/>
    <s v="games"/>
    <s v="video games"/>
  </r>
  <r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x v="17"/>
    <n v="1.6199999999999999"/>
    <n v="16.2"/>
    <s v="games"/>
    <s v="video games"/>
  </r>
  <r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x v="17"/>
    <n v="4.9516666666666671"/>
    <n v="80.297297297297291"/>
    <s v="games"/>
    <s v="video games"/>
  </r>
  <r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x v="17"/>
    <n v="0.159"/>
    <n v="71.55"/>
    <s v="games"/>
    <s v="video games"/>
  </r>
  <r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x v="17"/>
    <n v="41.25"/>
    <n v="23.571428571428573"/>
    <s v="games"/>
    <s v="video games"/>
  </r>
  <r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x v="17"/>
    <n v="0"/>
    <e v="#DIV/0!"/>
    <s v="games"/>
    <s v="video games"/>
  </r>
  <r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x v="17"/>
    <n v="2.93"/>
    <n v="34.88095238095238"/>
    <s v="games"/>
    <s v="video games"/>
  </r>
  <r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x v="17"/>
    <n v="0.44999999999999996"/>
    <n v="15"/>
    <s v="games"/>
    <s v="video games"/>
  </r>
  <r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x v="17"/>
    <n v="0.51"/>
    <n v="23.181818181818183"/>
    <s v="games"/>
    <s v="video games"/>
  </r>
  <r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x v="17"/>
    <n v="0.04"/>
    <n v="1"/>
    <s v="games"/>
    <s v="video games"/>
  </r>
  <r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x v="17"/>
    <n v="35.537409090909087"/>
    <n v="100.23371794871794"/>
    <s v="games"/>
    <s v="video games"/>
  </r>
  <r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x v="17"/>
    <n v="0.5"/>
    <n v="5"/>
    <s v="games"/>
    <s v="video games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x v="17"/>
    <n v="0.16666666666666669"/>
    <n v="3.3333333333333335"/>
    <s v="games"/>
    <s v="video games"/>
  </r>
  <r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x v="17"/>
    <n v="0.13250000000000001"/>
    <n v="13.25"/>
    <s v="games"/>
    <s v="video games"/>
  </r>
  <r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x v="17"/>
    <n v="3.5704000000000007E-2"/>
    <n v="17.852"/>
    <s v="games"/>
    <s v="video games"/>
  </r>
  <r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x v="17"/>
    <n v="8.3000000000000007"/>
    <n v="10.375"/>
    <s v="games"/>
    <s v="video games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x v="17"/>
    <n v="2.4222222222222221"/>
    <n v="36.333333333333336"/>
    <s v="games"/>
    <s v="video games"/>
  </r>
  <r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x v="17"/>
    <n v="0.23809523809523811"/>
    <n v="5"/>
    <s v="games"/>
    <s v="video games"/>
  </r>
  <r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x v="17"/>
    <n v="0"/>
    <e v="#DIV/0!"/>
    <s v="games"/>
    <s v="video games"/>
  </r>
  <r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x v="17"/>
    <n v="1.1599999999999999E-2"/>
    <n v="5.8"/>
    <s v="games"/>
    <s v="video games"/>
  </r>
  <r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x v="17"/>
    <n v="0"/>
    <e v="#DIV/0!"/>
    <s v="games"/>
    <s v="video games"/>
  </r>
  <r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x v="17"/>
    <n v="0.22"/>
    <n v="3.6666666666666665"/>
    <s v="games"/>
    <s v="video games"/>
  </r>
  <r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x v="18"/>
    <n v="0.47222222222222221"/>
    <n v="60.714285714285715"/>
    <s v="games"/>
    <s v="mobile games"/>
  </r>
  <r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x v="18"/>
    <n v="0"/>
    <e v="#DIV/0!"/>
    <s v="games"/>
    <s v="mobile games"/>
  </r>
  <r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x v="18"/>
    <n v="0.5"/>
    <n v="5"/>
    <s v="games"/>
    <s v="mobile games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x v="18"/>
    <n v="1.6714285714285713"/>
    <n v="25.434782608695652"/>
    <s v="games"/>
    <s v="mobile games"/>
  </r>
  <r>
    <s v="#havingfunFTW"/>
    <n v="1000"/>
    <n v="1"/>
    <x v="2"/>
    <s v="GB"/>
    <s v="GBP"/>
    <n v="1407425717"/>
    <n v="1404833717"/>
    <x v="1128"/>
    <d v="2014-08-07T15:35:17"/>
    <b v="0"/>
    <n v="1"/>
    <b v="0"/>
    <x v="18"/>
    <n v="0.1"/>
    <n v="1"/>
    <s v="games"/>
    <s v="mobile games"/>
  </r>
  <r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x v="18"/>
    <n v="0.105"/>
    <n v="10.5"/>
    <s v="games"/>
    <s v="mobile games"/>
  </r>
  <r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x v="18"/>
    <n v="0.22"/>
    <n v="3.6666666666666665"/>
    <s v="games"/>
    <s v="mobile games"/>
  </r>
  <r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x v="18"/>
    <n v="0"/>
    <e v="#DIV/0!"/>
    <s v="games"/>
    <s v="mobile games"/>
  </r>
  <r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x v="18"/>
    <n v="14.38"/>
    <n v="110.61538461538461"/>
    <s v="games"/>
    <s v="mobile games"/>
  </r>
  <r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x v="18"/>
    <n v="0.66666666666666674"/>
    <n v="20"/>
    <s v="games"/>
    <s v="mobile games"/>
  </r>
  <r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x v="18"/>
    <n v="4.0000000000000001E-3"/>
    <n v="1"/>
    <s v="games"/>
    <s v="mobile games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x v="18"/>
    <n v="5"/>
    <n v="50"/>
    <s v="games"/>
    <s v="mobile games"/>
  </r>
  <r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x v="18"/>
    <n v="6.4439140811455857"/>
    <n v="45"/>
    <s v="games"/>
    <s v="mobile games"/>
  </r>
  <r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x v="18"/>
    <n v="39.5"/>
    <n v="253.2051282051282"/>
    <s v="games"/>
    <s v="mobile games"/>
  </r>
  <r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x v="18"/>
    <n v="0.35714285714285715"/>
    <n v="31.25"/>
    <s v="games"/>
    <s v="mobile games"/>
  </r>
  <r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x v="18"/>
    <n v="6.25E-2"/>
    <n v="5"/>
    <s v="games"/>
    <s v="mobile games"/>
  </r>
  <r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x v="18"/>
    <n v="0"/>
    <e v="#DIV/0!"/>
    <s v="games"/>
    <s v="mobile games"/>
  </r>
  <r>
    <s v="I think this will be a great game!"/>
    <n v="500"/>
    <n v="0"/>
    <x v="2"/>
    <s v="DE"/>
    <s v="EUR"/>
    <n v="1436460450"/>
    <n v="1433868450"/>
    <x v="1141"/>
    <d v="2015-07-09T16:47:30"/>
    <b v="0"/>
    <n v="0"/>
    <b v="0"/>
    <x v="18"/>
    <n v="0"/>
    <e v="#DIV/0!"/>
    <s v="games"/>
    <s v="mobile games"/>
  </r>
  <r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x v="18"/>
    <n v="0"/>
    <e v="#DIV/0!"/>
    <s v="games"/>
    <s v="mobile games"/>
  </r>
  <r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x v="18"/>
    <n v="0.41333333333333333"/>
    <n v="23.25"/>
    <s v="games"/>
    <s v="mobile games"/>
  </r>
  <r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x v="19"/>
    <n v="0"/>
    <e v="#DIV/0!"/>
    <s v="food"/>
    <s v="food trucks"/>
  </r>
  <r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x v="19"/>
    <n v="0.125"/>
    <n v="100"/>
    <s v="food"/>
    <s v="food trucks"/>
  </r>
  <r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x v="19"/>
    <n v="8.8333333333333339"/>
    <n v="44.166666666666664"/>
    <s v="food"/>
    <s v="food trucks"/>
  </r>
  <r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x v="19"/>
    <n v="0"/>
    <e v="#DIV/0!"/>
    <s v="food"/>
    <s v="food trucks"/>
  </r>
  <r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x v="19"/>
    <n v="0.48666666666666669"/>
    <n v="24.333333333333332"/>
    <s v="food"/>
    <s v="food trucks"/>
  </r>
  <r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x v="19"/>
    <n v="0.15"/>
    <n v="37.5"/>
    <s v="food"/>
    <s v="food trucks"/>
  </r>
  <r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x v="19"/>
    <n v="10.08"/>
    <n v="42"/>
    <s v="food"/>
    <s v="food trucks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x v="19"/>
    <n v="0"/>
    <e v="#DIV/0!"/>
    <s v="food"/>
    <s v="food trucks"/>
  </r>
  <r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x v="19"/>
    <n v="5.6937500000000005"/>
    <n v="60.733333333333334"/>
    <s v="food"/>
    <s v="food trucks"/>
  </r>
  <r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x v="19"/>
    <n v="0.625"/>
    <n v="50"/>
    <s v="food"/>
    <s v="food trucks"/>
  </r>
  <r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x v="19"/>
    <n v="6.5"/>
    <n v="108.33333333333333"/>
    <s v="food"/>
    <s v="food trucks"/>
  </r>
  <r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x v="19"/>
    <n v="0.752"/>
    <n v="23.5"/>
    <s v="food"/>
    <s v="food trucks"/>
  </r>
  <r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x v="19"/>
    <n v="0"/>
    <e v="#DIV/0!"/>
    <s v="food"/>
    <s v="food trucks"/>
  </r>
  <r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x v="19"/>
    <n v="1.51"/>
    <n v="50.333333333333336"/>
    <s v="food"/>
    <s v="food trucks"/>
  </r>
  <r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x v="19"/>
    <n v="0.46666666666666673"/>
    <n v="11.666666666666666"/>
    <s v="food"/>
    <s v="food trucks"/>
  </r>
  <r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x v="19"/>
    <n v="0"/>
    <e v="#DIV/0!"/>
    <s v="food"/>
    <s v="food trucks"/>
  </r>
  <r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x v="19"/>
    <n v="3.85"/>
    <n v="60.789473684210527"/>
    <s v="food"/>
    <s v="food trucks"/>
  </r>
  <r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x v="19"/>
    <n v="0"/>
    <e v="#DIV/0!"/>
    <s v="food"/>
    <s v="food trucks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x v="19"/>
    <n v="5.8333333333333341E-2"/>
    <n v="17.5"/>
    <s v="food"/>
    <s v="food trucks"/>
  </r>
  <r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x v="19"/>
    <n v="0"/>
    <e v="#DIV/0!"/>
    <s v="food"/>
    <s v="food trucks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x v="19"/>
    <n v="0"/>
    <e v="#DIV/0!"/>
    <s v="food"/>
    <s v="food trucks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x v="19"/>
    <n v="20.705000000000002"/>
    <n v="82.82"/>
    <s v="food"/>
    <s v="food trucks"/>
  </r>
  <r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x v="19"/>
    <n v="19.139999999999997"/>
    <n v="358.875"/>
    <s v="food"/>
    <s v="food trucks"/>
  </r>
  <r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x v="19"/>
    <n v="1.6316666666666666"/>
    <n v="61.1875"/>
    <s v="food"/>
    <s v="food trucks"/>
  </r>
  <r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x v="19"/>
    <n v="5.6666666666666661"/>
    <n v="340"/>
    <s v="food"/>
    <s v="food trucks"/>
  </r>
  <r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x v="19"/>
    <n v="0.16999999999999998"/>
    <n v="5.666666666666667"/>
    <s v="food"/>
    <s v="food trucks"/>
  </r>
  <r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x v="19"/>
    <n v="0.4"/>
    <n v="50"/>
    <s v="food"/>
    <s v="food trucks"/>
  </r>
  <r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x v="19"/>
    <n v="0.1"/>
    <n v="25"/>
    <s v="food"/>
    <s v="food trucks"/>
  </r>
  <r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x v="19"/>
    <n v="0"/>
    <e v="#DIV/0!"/>
    <s v="food"/>
    <s v="food trucks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x v="19"/>
    <n v="2.4E-2"/>
    <n v="30"/>
    <s v="food"/>
    <s v="food trucks"/>
  </r>
  <r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x v="19"/>
    <n v="5.9066666666666672"/>
    <n v="46.631578947368418"/>
    <s v="food"/>
    <s v="food trucks"/>
  </r>
  <r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x v="19"/>
    <n v="2.9250000000000003"/>
    <n v="65"/>
    <s v="food"/>
    <s v="food trucks"/>
  </r>
  <r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x v="19"/>
    <n v="5.7142857142857143E-3"/>
    <n v="10"/>
    <s v="food"/>
    <s v="food trucks"/>
  </r>
  <r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x v="19"/>
    <n v="0"/>
    <e v="#DIV/0!"/>
    <s v="food"/>
    <s v="food trucks"/>
  </r>
  <r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x v="19"/>
    <n v="6.6666666666666671E-3"/>
    <n v="5"/>
    <s v="food"/>
    <s v="food trucks"/>
  </r>
  <r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x v="19"/>
    <n v="5.3333333333333339"/>
    <n v="640"/>
    <s v="food"/>
    <s v="food trucks"/>
  </r>
  <r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x v="19"/>
    <n v="11.75"/>
    <n v="69.117647058823536"/>
    <s v="food"/>
    <s v="food trucks"/>
  </r>
  <r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x v="19"/>
    <n v="8.0000000000000002E-3"/>
    <n v="1.3333333333333333"/>
    <s v="food"/>
    <s v="food trucks"/>
  </r>
  <r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x v="19"/>
    <n v="4.2"/>
    <n v="10.5"/>
    <s v="food"/>
    <s v="food trucks"/>
  </r>
  <r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x v="19"/>
    <n v="4"/>
    <n v="33.333333333333336"/>
    <s v="food"/>
    <s v="food trucks"/>
  </r>
  <r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x v="20"/>
    <n v="104.93636363636362"/>
    <n v="61.562666666666665"/>
    <s v="photography"/>
    <s v="photobooks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x v="20"/>
    <n v="105.44"/>
    <n v="118.73873873873873"/>
    <s v="photography"/>
    <s v="photobooks"/>
  </r>
  <r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x v="20"/>
    <n v="106.73333333333332"/>
    <n v="65.081300813008127"/>
    <s v="photography"/>
    <s v="photobooks"/>
  </r>
  <r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x v="20"/>
    <n v="104.12571428571428"/>
    <n v="130.15714285714284"/>
    <s v="photography"/>
    <s v="photobooks"/>
  </r>
  <r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x v="20"/>
    <n v="160.54999999999998"/>
    <n v="37.776470588235291"/>
    <s v="photography"/>
    <s v="photobooks"/>
  </r>
  <r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x v="20"/>
    <n v="107.77777777777777"/>
    <n v="112.79069767441861"/>
    <s v="photography"/>
    <s v="photobooks"/>
  </r>
  <r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x v="20"/>
    <n v="135"/>
    <n v="51.92307692307692"/>
    <s v="photography"/>
    <s v="photobooks"/>
  </r>
  <r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x v="20"/>
    <n v="109.07407407407408"/>
    <n v="89.242424242424249"/>
    <s v="photography"/>
    <s v="photobooks"/>
  </r>
  <r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x v="20"/>
    <n v="290"/>
    <n v="19.333333333333332"/>
    <s v="photography"/>
    <s v="photobooks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x v="20"/>
    <n v="103.95714285714286"/>
    <n v="79.967032967032964"/>
    <s v="photography"/>
    <s v="photobooks"/>
  </r>
  <r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x v="20"/>
    <n v="322.24"/>
    <n v="56.414565826330531"/>
    <s v="photography"/>
    <s v="photobooks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x v="20"/>
    <n v="135"/>
    <n v="79.411764705882348"/>
    <s v="photography"/>
    <s v="photobooks"/>
  </r>
  <r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x v="20"/>
    <n v="269.91034482758624"/>
    <n v="76.439453125"/>
    <s v="photography"/>
    <s v="photobooks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x v="20"/>
    <n v="253.29333333333332"/>
    <n v="121"/>
    <s v="photography"/>
    <s v="photobooks"/>
  </r>
  <r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x v="20"/>
    <n v="260.59999999999997"/>
    <n v="54.616766467065865"/>
    <s v="photography"/>
    <s v="photobooks"/>
  </r>
  <r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x v="20"/>
    <n v="101.31677953348381"/>
    <n v="299.22222222222223"/>
    <s v="photography"/>
    <s v="photobooks"/>
  </r>
  <r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x v="20"/>
    <n v="125.60416666666667"/>
    <n v="58.533980582524272"/>
    <s v="photography"/>
    <s v="photobooks"/>
  </r>
  <r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x v="20"/>
    <n v="102.43783333333334"/>
    <n v="55.371801801801809"/>
    <s v="photography"/>
    <s v="photobooks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x v="20"/>
    <n v="199.244"/>
    <n v="183.80442804428046"/>
    <s v="photography"/>
    <s v="photobooks"/>
  </r>
  <r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x v="20"/>
    <n v="102.45398773006136"/>
    <n v="165.34653465346534"/>
    <s v="photography"/>
    <s v="photobooks"/>
  </r>
  <r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x v="20"/>
    <n v="102.94615384615385"/>
    <n v="234.78947368421052"/>
    <s v="photography"/>
    <s v="photobooks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x v="20"/>
    <n v="100.86153846153847"/>
    <n v="211.48387096774192"/>
    <s v="photography"/>
    <s v="photobooks"/>
  </r>
  <r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x v="20"/>
    <n v="114.99999999999999"/>
    <n v="32.34375"/>
    <s v="photography"/>
    <s v="photobooks"/>
  </r>
  <r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x v="20"/>
    <n v="104.16766467065868"/>
    <n v="123.37588652482269"/>
    <s v="photography"/>
    <s v="photobooks"/>
  </r>
  <r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x v="20"/>
    <n v="155.29999999999998"/>
    <n v="207.06666666666666"/>
    <s v="photography"/>
    <s v="photobooks"/>
  </r>
  <r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x v="20"/>
    <n v="106"/>
    <n v="138.2608695652174"/>
    <s v="photography"/>
    <s v="photobooks"/>
  </r>
  <r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x v="20"/>
    <n v="254.31499999999997"/>
    <n v="493.81553398058253"/>
    <s v="photography"/>
    <s v="photobooks"/>
  </r>
  <r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x v="20"/>
    <n v="101.1"/>
    <n v="168.5"/>
    <s v="photography"/>
    <s v="photobooks"/>
  </r>
  <r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x v="20"/>
    <n v="129.04"/>
    <n v="38.867469879518069"/>
    <s v="photography"/>
    <s v="photobooks"/>
  </r>
  <r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x v="20"/>
    <n v="102.23076923076924"/>
    <n v="61.527777777777779"/>
    <s v="photography"/>
    <s v="photobooks"/>
  </r>
  <r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x v="20"/>
    <n v="131.80000000000001"/>
    <n v="105.44"/>
    <s v="photography"/>
    <s v="photobooks"/>
  </r>
  <r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x v="20"/>
    <n v="786.0802000000001"/>
    <n v="71.592003642987251"/>
    <s v="photography"/>
    <s v="photobooks"/>
  </r>
  <r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x v="20"/>
    <n v="145.70000000000002"/>
    <n v="91.882882882882882"/>
    <s v="photography"/>
    <s v="photobooks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x v="20"/>
    <n v="102.60000000000001"/>
    <n v="148.57377049180329"/>
    <s v="photography"/>
    <s v="photobooks"/>
  </r>
  <r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x v="20"/>
    <n v="172.27777777777777"/>
    <n v="174.2134831460674"/>
    <s v="photography"/>
    <s v="photobooks"/>
  </r>
  <r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x v="20"/>
    <n v="159.16819571865443"/>
    <n v="102.86166007905139"/>
    <s v="photography"/>
    <s v="photobooks"/>
  </r>
  <r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x v="20"/>
    <n v="103.76666666666668"/>
    <n v="111.17857142857143"/>
    <s v="photography"/>
    <s v="photobooks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x v="20"/>
    <n v="111.40954545454547"/>
    <n v="23.796213592233013"/>
    <s v="photography"/>
    <s v="photobooks"/>
  </r>
  <r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x v="20"/>
    <n v="280.375"/>
    <n v="81.268115942028984"/>
    <s v="photography"/>
    <s v="photobooks"/>
  </r>
  <r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x v="20"/>
    <n v="112.10606060606061"/>
    <n v="116.21465968586388"/>
    <s v="photography"/>
    <s v="photobooks"/>
  </r>
  <r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x v="21"/>
    <n v="7.0666666666666673"/>
    <n v="58.888888888888886"/>
    <s v="music"/>
    <s v="world music"/>
  </r>
  <r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x v="21"/>
    <n v="4.3999999999999995"/>
    <n v="44"/>
    <s v="music"/>
    <s v="world music"/>
  </r>
  <r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x v="21"/>
    <n v="3.8739999999999997"/>
    <n v="48.424999999999997"/>
    <s v="music"/>
    <s v="world music"/>
  </r>
  <r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x v="21"/>
    <n v="0"/>
    <e v="#DIV/0!"/>
    <s v="music"/>
    <s v="world music"/>
  </r>
  <r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x v="21"/>
    <n v="29.299999999999997"/>
    <n v="61.041666666666664"/>
    <s v="music"/>
    <s v="world music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x v="21"/>
    <n v="0.90909090909090906"/>
    <n v="25"/>
    <s v="music"/>
    <s v="world music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x v="21"/>
    <n v="0"/>
    <e v="#DIV/0!"/>
    <s v="music"/>
    <s v="world music"/>
  </r>
  <r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x v="21"/>
    <n v="0"/>
    <e v="#DIV/0!"/>
    <s v="music"/>
    <s v="world music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x v="21"/>
    <n v="0.8"/>
    <n v="40"/>
    <s v="music"/>
    <s v="world music"/>
  </r>
  <r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x v="21"/>
    <n v="11.600000000000001"/>
    <n v="19.333333333333332"/>
    <s v="music"/>
    <s v="world music"/>
  </r>
  <r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x v="21"/>
    <n v="0"/>
    <e v="#DIV/0!"/>
    <s v="music"/>
    <s v="world music"/>
  </r>
  <r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x v="21"/>
    <n v="2.7873639500929119"/>
    <n v="35"/>
    <s v="music"/>
    <s v="world music"/>
  </r>
  <r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x v="21"/>
    <n v="0"/>
    <e v="#DIV/0!"/>
    <s v="music"/>
    <s v="world music"/>
  </r>
  <r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x v="21"/>
    <n v="0"/>
    <e v="#DIV/0!"/>
    <s v="music"/>
    <s v="world music"/>
  </r>
  <r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x v="21"/>
    <n v="17.8"/>
    <n v="59.333333333333336"/>
    <s v="music"/>
    <s v="world music"/>
  </r>
  <r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x v="21"/>
    <n v="0"/>
    <e v="#DIV/0!"/>
    <s v="music"/>
    <s v="world music"/>
  </r>
  <r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x v="21"/>
    <n v="3.0124999999999997"/>
    <n v="30.125"/>
    <s v="music"/>
    <s v="world music"/>
  </r>
  <r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x v="21"/>
    <n v="50.739999999999995"/>
    <n v="74.617647058823536"/>
    <s v="music"/>
    <s v="world music"/>
  </r>
  <r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x v="21"/>
    <n v="0.54884742041712409"/>
    <n v="5"/>
    <s v="music"/>
    <s v="world music"/>
  </r>
  <r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x v="21"/>
    <n v="14.091666666666667"/>
    <n v="44.5"/>
    <s v="music"/>
    <s v="world music"/>
  </r>
  <r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x v="11"/>
    <n v="103.8"/>
    <n v="46.133333333333333"/>
    <s v="music"/>
    <s v="rock"/>
  </r>
  <r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x v="11"/>
    <n v="120.24999999999999"/>
    <n v="141.47058823529412"/>
    <s v="music"/>
    <s v="rock"/>
  </r>
  <r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x v="11"/>
    <n v="117"/>
    <n v="75.483870967741936"/>
    <s v="music"/>
    <s v="rock"/>
  </r>
  <r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x v="11"/>
    <n v="122.14285714285715"/>
    <n v="85.5"/>
    <s v="music"/>
    <s v="rock"/>
  </r>
  <r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x v="11"/>
    <n v="151.63999999999999"/>
    <n v="64.254237288135599"/>
    <s v="music"/>
    <s v="rock"/>
  </r>
  <r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x v="11"/>
    <n v="104.44"/>
    <n v="64.46913580246914"/>
    <s v="music"/>
    <s v="rock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x v="11"/>
    <n v="200.15333333333331"/>
    <n v="118.2007874015748"/>
    <s v="music"/>
    <s v="rock"/>
  </r>
  <r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x v="11"/>
    <n v="101.8"/>
    <n v="82.540540540540547"/>
    <s v="music"/>
    <s v="rock"/>
  </r>
  <r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x v="11"/>
    <n v="137.65714285714284"/>
    <n v="34.170212765957444"/>
    <s v="music"/>
    <s v="rock"/>
  </r>
  <r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x v="11"/>
    <n v="303833.2"/>
    <n v="42.73322081575246"/>
    <s v="music"/>
    <s v="rock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x v="11"/>
    <n v="198.85074626865671"/>
    <n v="94.489361702127653"/>
    <s v="music"/>
    <s v="rock"/>
  </r>
  <r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x v="11"/>
    <n v="202.36666666666667"/>
    <n v="55.697247706422019"/>
    <s v="music"/>
    <s v="rock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x v="11"/>
    <n v="117.96376666666666"/>
    <n v="98.030831024930734"/>
    <s v="music"/>
    <s v="rock"/>
  </r>
  <r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x v="11"/>
    <n v="294.72727272727275"/>
    <n v="92.102272727272734"/>
    <s v="music"/>
    <s v="rock"/>
  </r>
  <r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x v="11"/>
    <n v="213.14633333333336"/>
    <n v="38.175462686567165"/>
    <s v="music"/>
    <s v="rock"/>
  </r>
  <r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x v="11"/>
    <n v="104.24"/>
    <n v="27.145833333333332"/>
    <s v="music"/>
    <s v="rock"/>
  </r>
  <r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x v="11"/>
    <n v="113.66666666666667"/>
    <n v="50.689189189189186"/>
    <s v="music"/>
    <s v="rock"/>
  </r>
  <r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x v="11"/>
    <n v="101.25"/>
    <n v="38.942307692307693"/>
    <s v="music"/>
    <s v="rock"/>
  </r>
  <r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x v="11"/>
    <n v="125.41538461538462"/>
    <n v="77.638095238095232"/>
    <s v="music"/>
    <s v="rock"/>
  </r>
  <r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x v="11"/>
    <n v="119"/>
    <n v="43.536585365853661"/>
    <s v="music"/>
    <s v="rock"/>
  </r>
  <r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x v="11"/>
    <n v="166.46153846153845"/>
    <n v="31.823529411764707"/>
    <s v="music"/>
    <s v="rock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x v="11"/>
    <n v="119.14771428571429"/>
    <n v="63.184393939393942"/>
    <s v="music"/>
    <s v="rock"/>
  </r>
  <r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x v="11"/>
    <n v="100.47368421052632"/>
    <n v="190.9"/>
    <s v="music"/>
    <s v="rock"/>
  </r>
  <r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x v="11"/>
    <n v="101.8"/>
    <n v="140.85534591194968"/>
    <s v="music"/>
    <s v="rock"/>
  </r>
  <r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x v="11"/>
    <n v="116.66666666666667"/>
    <n v="76.92307692307692"/>
    <s v="music"/>
    <s v="rock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x v="11"/>
    <n v="108.64893617021276"/>
    <n v="99.15533980582525"/>
    <s v="music"/>
    <s v="rock"/>
  </r>
  <r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x v="11"/>
    <n v="114.72"/>
    <n v="67.881656804733723"/>
    <s v="music"/>
    <s v="rock"/>
  </r>
  <r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x v="11"/>
    <n v="101.8"/>
    <n v="246.29032258064515"/>
    <s v="music"/>
    <s v="rock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x v="11"/>
    <n v="106"/>
    <n v="189.28571428571428"/>
    <s v="music"/>
    <s v="rock"/>
  </r>
  <r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x v="11"/>
    <n v="103.49999999999999"/>
    <n v="76.666666666666671"/>
    <s v="music"/>
    <s v="rock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x v="11"/>
    <n v="154.97535999999999"/>
    <n v="82.963254817987149"/>
    <s v="music"/>
    <s v="rock"/>
  </r>
  <r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x v="11"/>
    <n v="162.14066666666668"/>
    <n v="62.522107969151669"/>
    <s v="music"/>
    <s v="rock"/>
  </r>
  <r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x v="11"/>
    <n v="104.42100000000001"/>
    <n v="46.06808823529412"/>
    <s v="music"/>
    <s v="rock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x v="11"/>
    <n v="106.12433333333333"/>
    <n v="38.543946731234868"/>
    <s v="music"/>
    <s v="rock"/>
  </r>
  <r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x v="11"/>
    <n v="154.93846153846152"/>
    <n v="53.005263157894738"/>
    <s v="music"/>
    <s v="rock"/>
  </r>
  <r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x v="11"/>
    <n v="110.77157238734421"/>
    <n v="73.355396825396824"/>
    <s v="music"/>
    <s v="rock"/>
  </r>
  <r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x v="11"/>
    <n v="110.91186666666665"/>
    <n v="127.97523076923076"/>
    <s v="music"/>
    <s v="rock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x v="11"/>
    <n v="110.71428571428572"/>
    <n v="104.72972972972973"/>
    <s v="music"/>
    <s v="rock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x v="11"/>
    <n v="123.61333333333333"/>
    <n v="67.671532846715323"/>
    <s v="music"/>
    <s v="rock"/>
  </r>
  <r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x v="11"/>
    <n v="211.05"/>
    <n v="95.931818181818187"/>
    <s v="music"/>
    <s v="rock"/>
  </r>
  <r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x v="6"/>
    <n v="101"/>
    <n v="65.161290322580641"/>
    <s v="theater"/>
    <s v="plays"/>
  </r>
  <r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x v="6"/>
    <n v="101.64999999999999"/>
    <n v="32.269841269841272"/>
    <s v="theater"/>
    <s v="plays"/>
  </r>
  <r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x v="6"/>
    <n v="108.33333333333333"/>
    <n v="81.25"/>
    <s v="theater"/>
    <s v="plays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x v="6"/>
    <n v="242"/>
    <n v="24.2"/>
    <s v="theater"/>
    <s v="plays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x v="6"/>
    <n v="100.44999999999999"/>
    <n v="65.868852459016395"/>
    <s v="theater"/>
    <s v="plays"/>
  </r>
  <r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x v="6"/>
    <n v="125.06666666666666"/>
    <n v="36.07692307692308"/>
    <s v="theater"/>
    <s v="plays"/>
  </r>
  <r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x v="6"/>
    <n v="108.57142857142857"/>
    <n v="44.186046511627907"/>
    <s v="theater"/>
    <s v="plays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x v="6"/>
    <n v="145.70000000000002"/>
    <n v="104.07142857142857"/>
    <s v="theater"/>
    <s v="plays"/>
  </r>
  <r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x v="6"/>
    <n v="110.00000000000001"/>
    <n v="35.96153846153846"/>
    <s v="theater"/>
    <s v="plays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x v="6"/>
    <n v="102.23333333333333"/>
    <n v="127.79166666666667"/>
    <s v="theater"/>
    <s v="plays"/>
  </r>
  <r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x v="6"/>
    <n v="122"/>
    <n v="27.727272727272727"/>
    <s v="theater"/>
    <s v="plays"/>
  </r>
  <r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x v="6"/>
    <n v="101.96000000000001"/>
    <n v="39.828125"/>
    <s v="theater"/>
    <s v="plays"/>
  </r>
  <r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x v="6"/>
    <n v="141.1764705882353"/>
    <n v="52.173913043478258"/>
    <s v="theater"/>
    <s v="plays"/>
  </r>
  <r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x v="6"/>
    <n v="109.52500000000001"/>
    <n v="92.037815126050418"/>
    <s v="theater"/>
    <s v="plays"/>
  </r>
  <r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x v="6"/>
    <n v="104.65"/>
    <n v="63.424242424242422"/>
    <s v="theater"/>
    <s v="plays"/>
  </r>
  <r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x v="6"/>
    <n v="124"/>
    <n v="135.625"/>
    <s v="theater"/>
    <s v="plays"/>
  </r>
  <r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x v="6"/>
    <n v="135"/>
    <n v="168.75"/>
    <s v="theater"/>
    <s v="plays"/>
  </r>
  <r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x v="6"/>
    <n v="102.75000000000001"/>
    <n v="70.862068965517238"/>
    <s v="theater"/>
    <s v="plays"/>
  </r>
  <r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x v="6"/>
    <n v="100"/>
    <n v="50"/>
    <s v="theater"/>
    <s v="plays"/>
  </r>
  <r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x v="6"/>
    <n v="130.26085714285716"/>
    <n v="42.214166666666671"/>
    <s v="theater"/>
    <s v="plays"/>
  </r>
  <r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x v="8"/>
    <n v="39.627499999999998"/>
    <n v="152.41346153846155"/>
    <s v="technology"/>
    <s v="wearables"/>
  </r>
  <r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x v="8"/>
    <n v="25.976666666666663"/>
    <n v="90.616279069767444"/>
    <s v="technology"/>
    <s v="wearables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x v="8"/>
    <n v="65.24636363636364"/>
    <n v="201.60393258426967"/>
    <s v="technology"/>
    <s v="wearables"/>
  </r>
  <r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x v="8"/>
    <n v="11.514000000000001"/>
    <n v="127.93333333333334"/>
    <s v="technology"/>
    <s v="wearables"/>
  </r>
  <r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x v="8"/>
    <n v="11.360000000000001"/>
    <n v="29.894736842105264"/>
    <s v="technology"/>
    <s v="wearables"/>
  </r>
  <r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x v="8"/>
    <n v="111.99130434782609"/>
    <n v="367.97142857142859"/>
    <s v="technology"/>
    <s v="wearables"/>
  </r>
  <r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x v="8"/>
    <n v="15.5"/>
    <n v="129.16666666666666"/>
    <s v="technology"/>
    <s v="wearables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x v="8"/>
    <n v="32.027999999999999"/>
    <n v="800.7"/>
    <s v="technology"/>
    <s v="wearables"/>
  </r>
  <r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x v="8"/>
    <n v="0.60869565217391308"/>
    <n v="28"/>
    <s v="technology"/>
    <s v="wearables"/>
  </r>
  <r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x v="8"/>
    <n v="31.114999999999998"/>
    <n v="102.01639344262296"/>
    <s v="technology"/>
    <s v="wearables"/>
  </r>
  <r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x v="8"/>
    <n v="1.1266666666666667"/>
    <n v="184.36363636363637"/>
    <s v="technology"/>
    <s v="wearables"/>
  </r>
  <r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x v="8"/>
    <n v="40.404000000000003"/>
    <n v="162.91935483870967"/>
    <s v="technology"/>
    <s v="wearables"/>
  </r>
  <r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x v="8"/>
    <n v="1.3333333333333333E-3"/>
    <n v="1"/>
    <s v="technology"/>
    <s v="wearables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x v="8"/>
    <n v="5.7334999999999994"/>
    <n v="603.52631578947364"/>
    <s v="technology"/>
    <s v="wearables"/>
  </r>
  <r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x v="8"/>
    <n v="15.324999999999999"/>
    <n v="45.407407407407405"/>
    <s v="technology"/>
    <s v="wearables"/>
  </r>
  <r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x v="8"/>
    <n v="15.103448275862069"/>
    <n v="97.333333333333329"/>
    <s v="technology"/>
    <s v="wearables"/>
  </r>
  <r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x v="8"/>
    <n v="0.503"/>
    <n v="167.66666666666666"/>
    <s v="technology"/>
    <s v="wearables"/>
  </r>
  <r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x v="8"/>
    <n v="1.3028138528138529"/>
    <n v="859.85714285714289"/>
    <s v="technology"/>
    <s v="wearables"/>
  </r>
  <r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x v="8"/>
    <n v="0.30285714285714288"/>
    <n v="26.5"/>
    <s v="technology"/>
    <s v="wearables"/>
  </r>
  <r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x v="8"/>
    <n v="8.8800000000000008"/>
    <n v="30.272727272727273"/>
    <s v="technology"/>
    <s v="wearables"/>
  </r>
  <r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x v="8"/>
    <n v="9.84"/>
    <n v="54.666666666666664"/>
    <s v="technology"/>
    <s v="wearables"/>
  </r>
  <r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x v="8"/>
    <n v="2.4299999999999997"/>
    <n v="60.75"/>
    <s v="technology"/>
    <s v="wearables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x v="8"/>
    <n v="1.1299999999999999"/>
    <n v="102.72727272727273"/>
    <s v="technology"/>
    <s v="wearables"/>
  </r>
  <r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x v="8"/>
    <n v="3.5520833333333335"/>
    <n v="41.585365853658537"/>
    <s v="technology"/>
    <s v="wearables"/>
  </r>
  <r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x v="8"/>
    <n v="2.3306666666666667"/>
    <n v="116.53333333333333"/>
    <s v="technology"/>
    <s v="wearables"/>
  </r>
  <r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x v="8"/>
    <n v="0.81600000000000006"/>
    <n v="45.333333333333336"/>
    <s v="technology"/>
    <s v="wearables"/>
  </r>
  <r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x v="8"/>
    <n v="22.494285714285713"/>
    <n v="157.46"/>
    <s v="technology"/>
    <s v="wearables"/>
  </r>
  <r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x v="8"/>
    <n v="1.3668"/>
    <n v="100.5"/>
    <s v="technology"/>
    <s v="wearables"/>
  </r>
  <r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x v="8"/>
    <n v="0"/>
    <e v="#DIV/0!"/>
    <s v="technology"/>
    <s v="wearables"/>
  </r>
  <r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x v="8"/>
    <n v="0"/>
    <e v="#DIV/0!"/>
    <s v="technology"/>
    <s v="wearables"/>
  </r>
  <r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x v="8"/>
    <n v="10.754135338345865"/>
    <n v="51.822463768115945"/>
    <s v="technology"/>
    <s v="wearables"/>
  </r>
  <r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x v="8"/>
    <n v="19.759999999999998"/>
    <n v="308.75"/>
    <s v="technology"/>
    <s v="wearables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x v="8"/>
    <n v="84.946999999999989"/>
    <n v="379.22767857142856"/>
    <s v="technology"/>
    <s v="wearables"/>
  </r>
  <r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x v="8"/>
    <n v="49.381999999999998"/>
    <n v="176.36428571428573"/>
    <s v="technology"/>
    <s v="wearables"/>
  </r>
  <r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x v="8"/>
    <n v="3.3033333333333332"/>
    <n v="66.066666666666663"/>
    <s v="technology"/>
    <s v="wearables"/>
  </r>
  <r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x v="8"/>
    <n v="6.6339999999999995"/>
    <n v="89.648648648648646"/>
    <s v="technology"/>
    <s v="wearables"/>
  </r>
  <r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x v="8"/>
    <n v="0"/>
    <e v="#DIV/0!"/>
    <s v="technology"/>
    <s v="wearables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x v="8"/>
    <n v="70.36"/>
    <n v="382.39130434782606"/>
    <s v="technology"/>
    <s v="wearables"/>
  </r>
  <r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x v="8"/>
    <n v="0.2"/>
    <n v="100"/>
    <s v="technology"/>
    <s v="wearables"/>
  </r>
  <r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x v="8"/>
    <n v="102.298"/>
    <n v="158.35603715170279"/>
    <s v="technology"/>
    <s v="wearables"/>
  </r>
  <r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x v="9"/>
    <n v="377.73333333333335"/>
    <n v="40.762589928057551"/>
    <s v="publishing"/>
    <s v="nonfiction"/>
  </r>
  <r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x v="9"/>
    <n v="125"/>
    <n v="53.571428571428569"/>
    <s v="publishing"/>
    <s v="nonfiction"/>
  </r>
  <r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x v="9"/>
    <n v="147.32653061224491"/>
    <n v="48.449664429530202"/>
    <s v="publishing"/>
    <s v="nonfiction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x v="9"/>
    <n v="102.2"/>
    <n v="82.41935483870968"/>
    <s v="publishing"/>
    <s v="nonfiction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x v="9"/>
    <n v="101.8723404255319"/>
    <n v="230.19230769230768"/>
    <s v="publishing"/>
    <s v="nonfiction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x v="9"/>
    <n v="204.2"/>
    <n v="59.360465116279073"/>
    <s v="publishing"/>
    <s v="nonfiction"/>
  </r>
  <r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x v="9"/>
    <n v="104.05"/>
    <n v="66.698717948717942"/>
    <s v="publishing"/>
    <s v="nonfiction"/>
  </r>
  <r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x v="9"/>
    <n v="101.265"/>
    <n v="168.77500000000001"/>
    <s v="publishing"/>
    <s v="nonfiction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x v="9"/>
    <n v="136.13999999999999"/>
    <n v="59.973568281938327"/>
    <s v="publishing"/>
    <s v="nonfiction"/>
  </r>
  <r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x v="9"/>
    <n v="133.6"/>
    <n v="31.80952380952381"/>
    <s v="publishing"/>
    <s v="nonfiction"/>
  </r>
  <r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x v="9"/>
    <n v="130.25"/>
    <n v="24.421875"/>
    <s v="publishing"/>
    <s v="nonfiction"/>
  </r>
  <r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x v="9"/>
    <n v="122.67999999999999"/>
    <n v="25.347107438016529"/>
    <s v="publishing"/>
    <s v="nonfiction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x v="9"/>
    <n v="182.81058823529412"/>
    <n v="71.443218390804603"/>
    <s v="publishing"/>
    <s v="nonfiction"/>
  </r>
  <r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x v="9"/>
    <n v="125.29999999999998"/>
    <n v="38.553846153846152"/>
    <s v="publishing"/>
    <s v="nonfiction"/>
  </r>
  <r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x v="9"/>
    <n v="111.66666666666667"/>
    <n v="68.367346938775512"/>
    <s v="publishing"/>
    <s v="nonfiction"/>
  </r>
  <r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x v="9"/>
    <n v="115.75757575757575"/>
    <n v="40.210526315789473"/>
    <s v="publishing"/>
    <s v="nonfiction"/>
  </r>
  <r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x v="9"/>
    <n v="173.2"/>
    <n v="32.074074074074076"/>
    <s v="publishing"/>
    <s v="nonfiction"/>
  </r>
  <r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x v="9"/>
    <n v="125.98333333333333"/>
    <n v="28.632575757575758"/>
    <s v="publishing"/>
    <s v="nonfiction"/>
  </r>
  <r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x v="9"/>
    <n v="109.1"/>
    <n v="43.64"/>
    <s v="publishing"/>
    <s v="nonfiction"/>
  </r>
  <r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x v="9"/>
    <n v="100"/>
    <n v="40"/>
    <s v="publishing"/>
    <s v="nonfiction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x v="11"/>
    <n v="118.64285714285714"/>
    <n v="346.04166666666669"/>
    <s v="music"/>
    <s v="rock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x v="11"/>
    <n v="100.26666666666667"/>
    <n v="81.739130434782609"/>
    <s v="music"/>
    <s v="rock"/>
  </r>
  <r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x v="11"/>
    <n v="126.48920000000001"/>
    <n v="64.535306122448986"/>
    <s v="music"/>
    <s v="rock"/>
  </r>
  <r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x v="11"/>
    <n v="114.26"/>
    <n v="63.477777777777774"/>
    <s v="music"/>
    <s v="rock"/>
  </r>
  <r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x v="11"/>
    <n v="110.7"/>
    <n v="63.620689655172413"/>
    <s v="music"/>
    <s v="rock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x v="11"/>
    <n v="105.34805315203954"/>
    <n v="83.967068965517228"/>
    <s v="music"/>
    <s v="rock"/>
  </r>
  <r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x v="11"/>
    <n v="103.66666666666666"/>
    <n v="77.75"/>
    <s v="music"/>
    <s v="rock"/>
  </r>
  <r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x v="11"/>
    <n v="107.08672667523933"/>
    <n v="107.07142857142857"/>
    <s v="music"/>
    <s v="rock"/>
  </r>
  <r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x v="11"/>
    <n v="124"/>
    <n v="38.75"/>
    <s v="music"/>
    <s v="rock"/>
  </r>
  <r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x v="11"/>
    <n v="105.01"/>
    <n v="201.94230769230768"/>
    <s v="music"/>
    <s v="rock"/>
  </r>
  <r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x v="11"/>
    <n v="189.46666666666667"/>
    <n v="43.060606060606062"/>
    <s v="music"/>
    <s v="rock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x v="11"/>
    <n v="171.32499999999999"/>
    <n v="62.871559633027523"/>
    <s v="music"/>
    <s v="rock"/>
  </r>
  <r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x v="11"/>
    <n v="252.48648648648651"/>
    <n v="55.607142857142854"/>
    <s v="music"/>
    <s v="rock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x v="11"/>
    <n v="116.15384615384616"/>
    <n v="48.70967741935484"/>
    <s v="music"/>
    <s v="rock"/>
  </r>
  <r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x v="11"/>
    <n v="203.35000000000002"/>
    <n v="30.578947368421051"/>
    <s v="music"/>
    <s v="rock"/>
  </r>
  <r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x v="11"/>
    <n v="111.60000000000001"/>
    <n v="73.907284768211923"/>
    <s v="music"/>
    <s v="rock"/>
  </r>
  <r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x v="11"/>
    <n v="424"/>
    <n v="21.2"/>
    <s v="music"/>
    <s v="rock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x v="11"/>
    <n v="107.1"/>
    <n v="73.356164383561648"/>
    <s v="music"/>
    <s v="rock"/>
  </r>
  <r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x v="11"/>
    <n v="104.3625"/>
    <n v="56.412162162162161"/>
    <s v="music"/>
    <s v="rock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x v="11"/>
    <n v="212.40909090909091"/>
    <n v="50.247311827956992"/>
    <s v="music"/>
    <s v="rock"/>
  </r>
  <r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x v="11"/>
    <n v="124.08571428571429"/>
    <n v="68.936507936507937"/>
    <s v="music"/>
    <s v="rock"/>
  </r>
  <r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x v="11"/>
    <n v="110.406125"/>
    <n v="65.914104477611943"/>
    <s v="music"/>
    <s v="rock"/>
  </r>
  <r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x v="11"/>
    <n v="218.75"/>
    <n v="62.5"/>
    <s v="music"/>
    <s v="rock"/>
  </r>
  <r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x v="11"/>
    <n v="136.625"/>
    <n v="70.064102564102569"/>
    <s v="music"/>
    <s v="rock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x v="11"/>
    <n v="134.8074"/>
    <n v="60.181874999999998"/>
    <s v="music"/>
    <s v="rock"/>
  </r>
  <r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x v="11"/>
    <n v="145.4"/>
    <n v="21.382352941176471"/>
    <s v="music"/>
    <s v="rock"/>
  </r>
  <r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x v="11"/>
    <n v="109.10714285714285"/>
    <n v="160.78947368421052"/>
    <s v="music"/>
    <s v="rock"/>
  </r>
  <r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x v="11"/>
    <n v="110.2"/>
    <n v="42.384615384615387"/>
    <s v="music"/>
    <s v="rock"/>
  </r>
  <r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x v="11"/>
    <n v="113.64000000000001"/>
    <n v="27.317307692307693"/>
    <s v="music"/>
    <s v="rock"/>
  </r>
  <r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x v="11"/>
    <n v="102.35000000000001"/>
    <n v="196.82692307692307"/>
    <s v="music"/>
    <s v="rock"/>
  </r>
  <r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x v="11"/>
    <n v="122.13333333333334"/>
    <n v="53.882352941176471"/>
    <s v="music"/>
    <s v="rock"/>
  </r>
  <r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x v="11"/>
    <n v="111.88571428571427"/>
    <n v="47.756097560975611"/>
    <s v="music"/>
    <s v="rock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x v="11"/>
    <n v="107.3"/>
    <n v="88.191780821917803"/>
    <s v="music"/>
    <s v="rock"/>
  </r>
  <r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x v="11"/>
    <n v="113.85000000000001"/>
    <n v="72.056962025316452"/>
    <s v="music"/>
    <s v="rock"/>
  </r>
  <r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x v="11"/>
    <n v="109.68181818181819"/>
    <n v="74.246153846153845"/>
    <s v="music"/>
    <s v="rock"/>
  </r>
  <r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x v="11"/>
    <n v="126.14444444444443"/>
    <n v="61.701086956521742"/>
    <s v="music"/>
    <s v="rock"/>
  </r>
  <r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x v="11"/>
    <n v="167.42857142857144"/>
    <n v="17.235294117647058"/>
    <s v="music"/>
    <s v="rock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x v="11"/>
    <n v="496.52000000000004"/>
    <n v="51.720833333333331"/>
    <s v="music"/>
    <s v="rock"/>
  </r>
  <r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x v="11"/>
    <n v="109.16"/>
    <n v="24.150442477876105"/>
    <s v="music"/>
    <s v="rock"/>
  </r>
  <r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x v="11"/>
    <n v="102.57499999999999"/>
    <n v="62.166666666666664"/>
    <s v="music"/>
    <s v="rock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x v="22"/>
    <n v="1.6620689655172414"/>
    <n v="48.2"/>
    <s v="publishing"/>
    <s v="translations"/>
  </r>
  <r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x v="22"/>
    <n v="0.42"/>
    <n v="6.1764705882352944"/>
    <s v="publishing"/>
    <s v="translations"/>
  </r>
  <r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x v="22"/>
    <n v="0.125"/>
    <n v="5"/>
    <s v="publishing"/>
    <s v="translations"/>
  </r>
  <r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x v="22"/>
    <n v="0.5"/>
    <n v="7.5"/>
    <s v="publishing"/>
    <s v="translations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x v="22"/>
    <n v="7.1999999999999993"/>
    <n v="12"/>
    <s v="publishing"/>
    <s v="translations"/>
  </r>
  <r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x v="22"/>
    <n v="0"/>
    <e v="#DIV/0!"/>
    <s v="publishing"/>
    <s v="translations"/>
  </r>
  <r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x v="22"/>
    <n v="1.6666666666666666E-2"/>
    <n v="1"/>
    <s v="publishing"/>
    <s v="translations"/>
  </r>
  <r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x v="22"/>
    <n v="0.23333333333333336"/>
    <n v="2.3333333333333335"/>
    <s v="publishing"/>
    <s v="translations"/>
  </r>
  <r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x v="22"/>
    <n v="4.5714285714285712"/>
    <n v="24.615384615384617"/>
    <s v="publishing"/>
    <s v="translations"/>
  </r>
  <r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x v="22"/>
    <n v="5"/>
    <n v="100"/>
    <s v="publishing"/>
    <s v="translations"/>
  </r>
  <r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x v="22"/>
    <n v="0.2"/>
    <n v="1"/>
    <s v="publishing"/>
    <s v="translations"/>
  </r>
  <r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x v="22"/>
    <n v="18.181818181818183"/>
    <n v="88.888888888888886"/>
    <s v="publishing"/>
    <s v="translations"/>
  </r>
  <r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x v="22"/>
    <n v="0"/>
    <e v="#DIV/0!"/>
    <s v="publishing"/>
    <s v="translations"/>
  </r>
  <r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x v="22"/>
    <n v="1.2222222222222223"/>
    <n v="27.5"/>
    <s v="publishing"/>
    <s v="translations"/>
  </r>
  <r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x v="22"/>
    <n v="0.2"/>
    <n v="6"/>
    <s v="publishing"/>
    <s v="translations"/>
  </r>
  <r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x v="22"/>
    <n v="7.0634920634920633"/>
    <n v="44.5"/>
    <s v="publishing"/>
    <s v="translations"/>
  </r>
  <r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x v="22"/>
    <n v="2.7272727272727271"/>
    <n v="1"/>
    <s v="publishing"/>
    <s v="translations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x v="22"/>
    <n v="0.1"/>
    <n v="100"/>
    <s v="publishing"/>
    <s v="translations"/>
  </r>
  <r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x v="22"/>
    <n v="0.104"/>
    <n v="13"/>
    <s v="publishing"/>
    <s v="translations"/>
  </r>
  <r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x v="22"/>
    <n v="0.33333333333333337"/>
    <n v="100"/>
    <s v="publishing"/>
    <s v="translations"/>
  </r>
  <r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x v="22"/>
    <n v="20.36"/>
    <n v="109.07142857142857"/>
    <s v="publishing"/>
    <s v="translations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x v="22"/>
    <n v="0"/>
    <e v="#DIV/0!"/>
    <s v="publishing"/>
    <s v="translations"/>
  </r>
  <r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x v="22"/>
    <n v="0"/>
    <e v="#DIV/0!"/>
    <s v="publishing"/>
    <s v="translations"/>
  </r>
  <r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x v="22"/>
    <n v="8.3800000000000008"/>
    <n v="104.75"/>
    <s v="publishing"/>
    <s v="translations"/>
  </r>
  <r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x v="22"/>
    <n v="4.5"/>
    <n v="15"/>
    <s v="publishing"/>
    <s v="translations"/>
  </r>
  <r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x v="22"/>
    <n v="0"/>
    <e v="#DIV/0!"/>
    <s v="publishing"/>
    <s v="translations"/>
  </r>
  <r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x v="22"/>
    <n v="8.06"/>
    <n v="80.599999999999994"/>
    <s v="publishing"/>
    <s v="translations"/>
  </r>
  <r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x v="22"/>
    <n v="31.94705882352941"/>
    <n v="115.55319148936171"/>
    <s v="publishing"/>
    <s v="translations"/>
  </r>
  <r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x v="22"/>
    <n v="0"/>
    <e v="#DIV/0!"/>
    <s v="publishing"/>
    <s v="translations"/>
  </r>
  <r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x v="22"/>
    <n v="6.708333333333333"/>
    <n v="80.5"/>
    <s v="publishing"/>
    <s v="translations"/>
  </r>
  <r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x v="22"/>
    <n v="9.9878048780487809"/>
    <n v="744.5454545454545"/>
    <s v="publishing"/>
    <s v="translations"/>
  </r>
  <r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x v="22"/>
    <n v="0.1"/>
    <n v="7.5"/>
    <s v="publishing"/>
    <s v="translations"/>
  </r>
  <r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x v="22"/>
    <n v="0.77"/>
    <n v="38.5"/>
    <s v="publishing"/>
    <s v="translations"/>
  </r>
  <r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x v="22"/>
    <n v="26.900000000000002"/>
    <n v="36.68181818181818"/>
    <s v="publishing"/>
    <s v="translations"/>
  </r>
  <r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x v="22"/>
    <n v="3"/>
    <n v="75"/>
    <s v="publishing"/>
    <s v="translations"/>
  </r>
  <r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x v="22"/>
    <n v="6.6055045871559637"/>
    <n v="30"/>
    <s v="publishing"/>
    <s v="translations"/>
  </r>
  <r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x v="22"/>
    <n v="7.6923076923076927E-3"/>
    <n v="1"/>
    <s v="publishing"/>
    <s v="translations"/>
  </r>
  <r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x v="22"/>
    <n v="1.1222222222222222"/>
    <n v="673.33333333333337"/>
    <s v="publishing"/>
    <s v="translations"/>
  </r>
  <r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x v="22"/>
    <n v="0"/>
    <e v="#DIV/0!"/>
    <s v="publishing"/>
    <s v="translations"/>
  </r>
  <r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x v="22"/>
    <n v="0"/>
    <e v="#DIV/0!"/>
    <s v="publishing"/>
    <s v="translations"/>
  </r>
  <r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x v="22"/>
    <n v="0"/>
    <e v="#DIV/0!"/>
    <s v="publishing"/>
    <s v="translations"/>
  </r>
  <r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x v="22"/>
    <n v="0"/>
    <e v="#DIV/0!"/>
    <s v="publishing"/>
    <s v="translations"/>
  </r>
  <r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x v="22"/>
    <n v="0"/>
    <e v="#DIV/0!"/>
    <s v="publishing"/>
    <s v="translations"/>
  </r>
  <r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x v="22"/>
    <n v="1.4999999999999999E-2"/>
    <n v="25"/>
    <s v="publishing"/>
    <s v="translations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x v="22"/>
    <n v="0"/>
    <e v="#DIV/0!"/>
    <s v="publishing"/>
    <s v="translations"/>
  </r>
  <r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x v="22"/>
    <n v="0"/>
    <e v="#DIV/0!"/>
    <s v="publishing"/>
    <s v="translations"/>
  </r>
  <r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x v="22"/>
    <n v="1E-3"/>
    <n v="1"/>
    <s v="publishing"/>
    <s v="translations"/>
  </r>
  <r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x v="22"/>
    <n v="1.0554089709762533E-2"/>
    <n v="1"/>
    <s v="publishing"/>
    <s v="translations"/>
  </r>
  <r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x v="22"/>
    <n v="0"/>
    <e v="#DIV/0!"/>
    <s v="publishing"/>
    <s v="translations"/>
  </r>
  <r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x v="22"/>
    <n v="0"/>
    <e v="#DIV/0!"/>
    <s v="publishing"/>
    <s v="translations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x v="22"/>
    <n v="0.85714285714285721"/>
    <n v="15"/>
    <s v="publishing"/>
    <s v="translations"/>
  </r>
  <r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x v="22"/>
    <n v="10.5"/>
    <n v="225"/>
    <s v="publishing"/>
    <s v="translations"/>
  </r>
  <r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x v="22"/>
    <n v="2.9000000000000004"/>
    <n v="48.333333333333336"/>
    <s v="publishing"/>
    <s v="translations"/>
  </r>
  <r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x v="22"/>
    <n v="0"/>
    <e v="#DIV/0!"/>
    <s v="publishing"/>
    <s v="translations"/>
  </r>
  <r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x v="22"/>
    <n v="0"/>
    <e v="#DIV/0!"/>
    <s v="publishing"/>
    <s v="translations"/>
  </r>
  <r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x v="22"/>
    <n v="0"/>
    <e v="#DIV/0!"/>
    <s v="publishing"/>
    <s v="translations"/>
  </r>
  <r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x v="22"/>
    <n v="0"/>
    <e v="#DIV/0!"/>
    <s v="publishing"/>
    <s v="translations"/>
  </r>
  <r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x v="23"/>
    <n v="101.24459999999999"/>
    <n v="44.66673529411765"/>
    <s v="publishing"/>
    <s v="radio &amp; podcasts"/>
  </r>
  <r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x v="23"/>
    <n v="108.5175"/>
    <n v="28.937999999999999"/>
    <s v="publishing"/>
    <s v="radio &amp; podcasts"/>
  </r>
  <r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x v="23"/>
    <n v="147.66666666666666"/>
    <n v="35.44"/>
    <s v="publishing"/>
    <s v="radio &amp; podcasts"/>
  </r>
  <r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x v="23"/>
    <n v="163.19999999999999"/>
    <n v="34.871794871794869"/>
    <s v="publishing"/>
    <s v="radio &amp; podcasts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x v="23"/>
    <n v="456.41449999999998"/>
    <n v="52.622732513451197"/>
    <s v="publishing"/>
    <s v="radio &amp; podcasts"/>
  </r>
  <r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x v="23"/>
    <n v="107.87731249999999"/>
    <n v="69.598266129032254"/>
    <s v="publishing"/>
    <s v="radio &amp; podcasts"/>
  </r>
  <r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x v="23"/>
    <n v="115.08"/>
    <n v="76.72"/>
    <s v="publishing"/>
    <s v="radio &amp; podcasts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x v="23"/>
    <n v="102.36842105263158"/>
    <n v="33.191126279863482"/>
    <s v="publishing"/>
    <s v="radio &amp; podcasts"/>
  </r>
  <r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x v="23"/>
    <n v="108.42485875706214"/>
    <n v="149.46417445482865"/>
    <s v="publishing"/>
    <s v="radio &amp; podcasts"/>
  </r>
  <r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x v="23"/>
    <n v="125.13333333333334"/>
    <n v="23.172839506172838"/>
    <s v="publishing"/>
    <s v="radio &amp; podcasts"/>
  </r>
  <r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x v="23"/>
    <n v="103.840625"/>
    <n v="96.877551020408163"/>
    <s v="publishing"/>
    <s v="radio &amp; podcasts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x v="23"/>
    <n v="138.70400000000001"/>
    <n v="103.20238095238095"/>
    <s v="publishing"/>
    <s v="radio &amp; podcasts"/>
  </r>
  <r>
    <s v="Public Radio Project"/>
    <n v="1500"/>
    <n v="1807.74"/>
    <x v="0"/>
    <s v="US"/>
    <s v="USD"/>
    <n v="1330644639"/>
    <n v="1328052639"/>
    <x v="1473"/>
    <d v="2012-03-01T23:30:39"/>
    <b v="1"/>
    <n v="47"/>
    <b v="1"/>
    <x v="23"/>
    <n v="120.51600000000001"/>
    <n v="38.462553191489363"/>
    <s v="publishing"/>
    <s v="radio &amp; podcasts"/>
  </r>
  <r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x v="23"/>
    <n v="112.26666666666667"/>
    <n v="44.315789473684212"/>
    <s v="publishing"/>
    <s v="radio &amp; podcasts"/>
  </r>
  <r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x v="23"/>
    <n v="188.66966666666667"/>
    <n v="64.173356009070289"/>
    <s v="publishing"/>
    <s v="radio &amp; podcasts"/>
  </r>
  <r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x v="23"/>
    <n v="661.55466666666666"/>
    <n v="43.333275109170302"/>
    <s v="publishing"/>
    <s v="radio &amp; podcasts"/>
  </r>
  <r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x v="23"/>
    <n v="111.31"/>
    <n v="90.495934959349597"/>
    <s v="publishing"/>
    <s v="radio &amp; podcasts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x v="23"/>
    <n v="1181.6142199999999"/>
    <n v="29.187190495010373"/>
    <s v="publishing"/>
    <s v="radio &amp; podcasts"/>
  </r>
  <r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x v="23"/>
    <n v="137.375"/>
    <n v="30.95774647887324"/>
    <s v="publishing"/>
    <s v="radio &amp; podcasts"/>
  </r>
  <r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x v="23"/>
    <n v="117.04040000000001"/>
    <n v="92.157795275590544"/>
    <s v="publishing"/>
    <s v="radio &amp; podcasts"/>
  </r>
  <r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x v="10"/>
    <n v="2.1"/>
    <n v="17.5"/>
    <s v="publishing"/>
    <s v="fiction"/>
  </r>
  <r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x v="10"/>
    <n v="0.1"/>
    <n v="5"/>
    <s v="publishing"/>
    <s v="fiction"/>
  </r>
  <r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x v="10"/>
    <n v="0.7142857142857143"/>
    <n v="25"/>
    <s v="publishing"/>
    <s v="fiction"/>
  </r>
  <r>
    <s v="The mussings of an old wizard"/>
    <n v="2000"/>
    <n v="0"/>
    <x v="2"/>
    <s v="US"/>
    <s v="USD"/>
    <n v="1342882260"/>
    <n v="1337834963"/>
    <x v="1484"/>
    <d v="2012-07-21T14:51:00"/>
    <b v="0"/>
    <n v="0"/>
    <b v="0"/>
    <x v="10"/>
    <n v="0"/>
    <e v="#DIV/0!"/>
    <s v="publishing"/>
    <s v="fiction"/>
  </r>
  <r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x v="10"/>
    <n v="2.2388059701492535"/>
    <n v="50"/>
    <s v="publishing"/>
    <s v="fiction"/>
  </r>
  <r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x v="10"/>
    <n v="0.24"/>
    <n v="16"/>
    <s v="publishing"/>
    <s v="fiction"/>
  </r>
  <r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x v="10"/>
    <n v="0"/>
    <e v="#DIV/0!"/>
    <s v="publishing"/>
    <s v="fiction"/>
  </r>
  <r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x v="10"/>
    <n v="2.4"/>
    <n v="60"/>
    <s v="publishing"/>
    <s v="fiction"/>
  </r>
  <r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x v="10"/>
    <n v="0"/>
    <e v="#DIV/0!"/>
    <s v="publishing"/>
    <s v="fiction"/>
  </r>
  <r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x v="10"/>
    <n v="30.862068965517242"/>
    <n v="47.10526315789474"/>
    <s v="publishing"/>
    <s v="fiction"/>
  </r>
  <r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x v="10"/>
    <n v="8.3333333333333321"/>
    <n v="100"/>
    <s v="publishing"/>
    <s v="fiction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x v="10"/>
    <n v="0.75"/>
    <n v="15"/>
    <s v="publishing"/>
    <s v="fiction"/>
  </r>
  <r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x v="10"/>
    <n v="0"/>
    <e v="#DIV/0!"/>
    <s v="publishing"/>
    <s v="fiction"/>
  </r>
  <r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x v="10"/>
    <n v="8.9"/>
    <n v="40.454545454545453"/>
    <s v="publishing"/>
    <s v="fiction"/>
  </r>
  <r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x v="10"/>
    <n v="0"/>
    <e v="#DIV/0!"/>
    <s v="publishing"/>
    <s v="fiction"/>
  </r>
  <r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x v="10"/>
    <n v="0"/>
    <e v="#DIV/0!"/>
    <s v="publishing"/>
    <s v="fiction"/>
  </r>
  <r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x v="10"/>
    <n v="6.6666666666666671E-3"/>
    <n v="1"/>
    <s v="publishing"/>
    <s v="fiction"/>
  </r>
  <r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x v="10"/>
    <n v="1.9"/>
    <n v="19"/>
    <s v="publishing"/>
    <s v="fiction"/>
  </r>
  <r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x v="10"/>
    <n v="0.25"/>
    <n v="5"/>
    <s v="publishing"/>
    <s v="fiction"/>
  </r>
  <r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x v="10"/>
    <n v="25.035714285714285"/>
    <n v="46.733333333333334"/>
    <s v="publishing"/>
    <s v="fiction"/>
  </r>
  <r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x v="20"/>
    <n v="166.33076923076925"/>
    <n v="97.731073446327684"/>
    <s v="photography"/>
    <s v="photobooks"/>
  </r>
  <r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x v="20"/>
    <n v="101.44545454545455"/>
    <n v="67.835866261398181"/>
    <s v="photography"/>
    <s v="photobooks"/>
  </r>
  <r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x v="20"/>
    <n v="107.89146666666667"/>
    <n v="56.98492957746479"/>
    <s v="photography"/>
    <s v="photobooks"/>
  </r>
  <r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x v="20"/>
    <n v="277.93846153846158"/>
    <n v="67.159851301115239"/>
    <s v="photography"/>
    <s v="photobooks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x v="20"/>
    <n v="103.58125"/>
    <n v="48.037681159420288"/>
    <s v="photography"/>
    <s v="photobooks"/>
  </r>
  <r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x v="20"/>
    <n v="111.4"/>
    <n v="38.860465116279073"/>
    <s v="photography"/>
    <s v="photobooks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x v="20"/>
    <n v="215"/>
    <n v="78.181818181818187"/>
    <s v="photography"/>
    <s v="photobooks"/>
  </r>
  <r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x v="20"/>
    <n v="110.76216216216217"/>
    <n v="97.113744075829388"/>
    <s v="photography"/>
    <s v="photobooks"/>
  </r>
  <r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x v="20"/>
    <n v="123.64125714285714"/>
    <n v="110.39397959183674"/>
    <s v="photography"/>
    <s v="photobooks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x v="20"/>
    <n v="101.03500000000001"/>
    <n v="39.91506172839506"/>
    <s v="photography"/>
    <s v="photobooks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x v="20"/>
    <n v="111.79285714285714"/>
    <n v="75.975728155339809"/>
    <s v="photography"/>
    <s v="photobooks"/>
  </r>
  <r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x v="20"/>
    <n v="558.7714285714286"/>
    <n v="58.379104477611939"/>
    <s v="photography"/>
    <s v="photobooks"/>
  </r>
  <r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x v="20"/>
    <n v="150.01875000000001"/>
    <n v="55.82093023255814"/>
    <s v="photography"/>
    <s v="photobooks"/>
  </r>
  <r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x v="20"/>
    <n v="106.476"/>
    <n v="151.24431818181819"/>
    <s v="photography"/>
    <s v="photobooks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x v="20"/>
    <n v="157.18899999999999"/>
    <n v="849.67027027027029"/>
    <s v="photography"/>
    <s v="photobooks"/>
  </r>
  <r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x v="20"/>
    <n v="108.65882352941176"/>
    <n v="159.24137931034483"/>
    <s v="photography"/>
    <s v="photobooks"/>
  </r>
  <r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x v="20"/>
    <n v="161.97999999999999"/>
    <n v="39.507317073170732"/>
    <s v="photography"/>
    <s v="photobooks"/>
  </r>
  <r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x v="20"/>
    <n v="205.36666666666665"/>
    <n v="130.52966101694915"/>
    <s v="photography"/>
    <s v="photobooks"/>
  </r>
  <r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x v="20"/>
    <n v="103.36388888888889"/>
    <n v="64.156896551724131"/>
    <s v="photography"/>
    <s v="photobooks"/>
  </r>
  <r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x v="20"/>
    <n v="103.47222222222223"/>
    <n v="111.52694610778443"/>
    <s v="photography"/>
    <s v="photobooks"/>
  </r>
  <r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x v="20"/>
    <n v="106.81333333333333"/>
    <n v="170.44680851063831"/>
    <s v="photography"/>
    <s v="photobooks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x v="20"/>
    <n v="138.96574712643678"/>
    <n v="133.7391592920354"/>
    <s v="photography"/>
    <s v="photobooks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x v="20"/>
    <n v="124.84324324324325"/>
    <n v="95.834024896265561"/>
    <s v="photography"/>
    <s v="photobooks"/>
  </r>
  <r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x v="20"/>
    <n v="206.99999999999997"/>
    <n v="221.78571428571428"/>
    <s v="photography"/>
    <s v="photobooks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x v="20"/>
    <n v="174.00576923076923"/>
    <n v="32.315357142857138"/>
    <s v="photography"/>
    <s v="photobooks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x v="20"/>
    <n v="120.32608695652173"/>
    <n v="98.839285714285708"/>
    <s v="photography"/>
    <s v="photobooks"/>
  </r>
  <r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x v="20"/>
    <n v="110.44428571428573"/>
    <n v="55.222142857142863"/>
    <s v="photography"/>
    <s v="photobooks"/>
  </r>
  <r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x v="20"/>
    <n v="281.56666666666666"/>
    <n v="52.793750000000003"/>
    <s v="photography"/>
    <s v="photobooks"/>
  </r>
  <r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x v="20"/>
    <n v="100.67894736842105"/>
    <n v="135.66666666666666"/>
    <s v="photography"/>
    <s v="photobooks"/>
  </r>
  <r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x v="20"/>
    <n v="134.82571428571427"/>
    <n v="53.991990846681922"/>
    <s v="photography"/>
    <s v="photobooks"/>
  </r>
  <r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x v="20"/>
    <n v="175.95744680851064"/>
    <n v="56.643835616438359"/>
    <s v="photography"/>
    <s v="photobooks"/>
  </r>
  <r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x v="20"/>
    <n v="484.02000000000004"/>
    <n v="82.316326530612244"/>
    <s v="photography"/>
    <s v="photobooks"/>
  </r>
  <r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x v="20"/>
    <n v="145.14000000000001"/>
    <n v="88.26081081081081"/>
    <s v="photography"/>
    <s v="photobooks"/>
  </r>
  <r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x v="20"/>
    <n v="417.73333333333335"/>
    <n v="84.905149051490511"/>
    <s v="photography"/>
    <s v="photobooks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x v="20"/>
    <n v="132.42499999999998"/>
    <n v="48.154545454545456"/>
    <s v="photography"/>
    <s v="photobooks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x v="20"/>
    <n v="250.30841666666666"/>
    <n v="66.015406593406595"/>
    <s v="photography"/>
    <s v="photobooks"/>
  </r>
  <r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x v="20"/>
    <n v="179.9"/>
    <n v="96.375"/>
    <s v="photography"/>
    <s v="photobooks"/>
  </r>
  <r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x v="20"/>
    <n v="102.62857142857142"/>
    <n v="156.17391304347825"/>
    <s v="photography"/>
    <s v="photobooks"/>
  </r>
  <r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x v="20"/>
    <n v="135.98609999999999"/>
    <n v="95.764859154929582"/>
    <s v="photography"/>
    <s v="photobooks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x v="20"/>
    <n v="117.86666666666667"/>
    <n v="180.40816326530611"/>
    <s v="photography"/>
    <s v="photobooks"/>
  </r>
  <r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x v="24"/>
    <n v="3.3333333333333333E-2"/>
    <n v="3"/>
    <s v="photography"/>
    <s v="nature"/>
  </r>
  <r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x v="24"/>
    <n v="4"/>
    <n v="20"/>
    <s v="photography"/>
    <s v="nature"/>
  </r>
  <r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x v="24"/>
    <n v="0.44444444444444442"/>
    <n v="10"/>
    <s v="photography"/>
    <s v="nature"/>
  </r>
  <r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x v="24"/>
    <n v="0"/>
    <e v="#DIV/0!"/>
    <s v="photography"/>
    <s v="nature"/>
  </r>
  <r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x v="24"/>
    <n v="3.3333333333333333E-2"/>
    <n v="1"/>
    <s v="photography"/>
    <s v="nature"/>
  </r>
  <r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x v="24"/>
    <n v="28.9"/>
    <n v="26.272727272727273"/>
    <s v="photography"/>
    <s v="nature"/>
  </r>
  <r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x v="24"/>
    <n v="0"/>
    <e v="#DIV/0!"/>
    <s v="photography"/>
    <s v="nature"/>
  </r>
  <r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x v="24"/>
    <n v="8.5714285714285712"/>
    <n v="60"/>
    <s v="photography"/>
    <s v="nature"/>
  </r>
  <r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x v="24"/>
    <n v="34"/>
    <n v="28.333333333333332"/>
    <s v="photography"/>
    <s v="nature"/>
  </r>
  <r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x v="24"/>
    <n v="13.466666666666665"/>
    <n v="14.428571428571429"/>
    <s v="photography"/>
    <s v="nature"/>
  </r>
  <r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x v="24"/>
    <n v="0"/>
    <e v="#DIV/0!"/>
    <s v="photography"/>
    <s v="nature"/>
  </r>
  <r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x v="24"/>
    <n v="49.186046511627907"/>
    <n v="132.1875"/>
    <s v="photography"/>
    <s v="nature"/>
  </r>
  <r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x v="24"/>
    <n v="0"/>
    <e v="#DIV/0!"/>
    <s v="photography"/>
    <s v="nature"/>
  </r>
  <r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x v="24"/>
    <n v="0"/>
    <e v="#DIV/0!"/>
    <s v="photography"/>
    <s v="nature"/>
  </r>
  <r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x v="24"/>
    <n v="0"/>
    <e v="#DIV/0!"/>
    <s v="photography"/>
    <s v="nature"/>
  </r>
  <r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x v="24"/>
    <n v="45.133333333333333"/>
    <n v="56.416666666666664"/>
    <s v="photography"/>
    <s v="nature"/>
  </r>
  <r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x v="24"/>
    <n v="4"/>
    <n v="100"/>
    <s v="photography"/>
    <s v="nature"/>
  </r>
  <r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x v="24"/>
    <n v="4.666666666666667"/>
    <n v="11.666666666666666"/>
    <s v="photography"/>
    <s v="nature"/>
  </r>
  <r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x v="24"/>
    <n v="0.33333333333333337"/>
    <n v="50"/>
    <s v="photography"/>
    <s v="nature"/>
  </r>
  <r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x v="24"/>
    <n v="3.7600000000000002"/>
    <n v="23.5"/>
    <s v="photography"/>
    <s v="nature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x v="25"/>
    <n v="0.67"/>
    <n v="67"/>
    <s v="publishing"/>
    <s v="art books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x v="25"/>
    <n v="0"/>
    <e v="#DIV/0!"/>
    <s v="publishing"/>
    <s v="art books"/>
  </r>
  <r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x v="25"/>
    <n v="1.4166666666666665"/>
    <n v="42.5"/>
    <s v="publishing"/>
    <s v="art books"/>
  </r>
  <r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x v="25"/>
    <n v="0.1"/>
    <n v="10"/>
    <s v="publishing"/>
    <s v="art books"/>
  </r>
  <r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x v="25"/>
    <n v="2.5"/>
    <n v="100"/>
    <s v="publishing"/>
    <s v="art books"/>
  </r>
  <r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x v="25"/>
    <n v="21.25"/>
    <n v="108.05084745762711"/>
    <s v="publishing"/>
    <s v="art books"/>
  </r>
  <r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x v="25"/>
    <n v="4.117647058823529"/>
    <n v="26.923076923076923"/>
    <s v="publishing"/>
    <s v="art books"/>
  </r>
  <r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x v="25"/>
    <n v="13.639999999999999"/>
    <n v="155"/>
    <s v="publishing"/>
    <s v="art books"/>
  </r>
  <r>
    <s v="to be removed"/>
    <n v="30000"/>
    <n v="0"/>
    <x v="1"/>
    <s v="US"/>
    <s v="USD"/>
    <n v="1369498714"/>
    <n v="1366906714"/>
    <x v="1569"/>
    <d v="2013-05-25T16:18:34"/>
    <b v="0"/>
    <n v="0"/>
    <b v="0"/>
    <x v="25"/>
    <n v="0"/>
    <e v="#DIV/0!"/>
    <s v="publishing"/>
    <s v="art books"/>
  </r>
  <r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x v="25"/>
    <n v="41.4"/>
    <n v="47.769230769230766"/>
    <s v="publishing"/>
    <s v="art books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x v="25"/>
    <n v="0.66115702479338845"/>
    <n v="20"/>
    <s v="publishing"/>
    <s v="art books"/>
  </r>
  <r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x v="25"/>
    <n v="5"/>
    <n v="41.666666666666664"/>
    <s v="publishing"/>
    <s v="art books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x v="25"/>
    <n v="2.4777777777777779"/>
    <n v="74.333333333333329"/>
    <s v="publishing"/>
    <s v="art books"/>
  </r>
  <r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x v="25"/>
    <n v="5.0599999999999996"/>
    <n v="84.333333333333329"/>
    <s v="publishing"/>
    <s v="art books"/>
  </r>
  <r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x v="25"/>
    <n v="22.91"/>
    <n v="65.457142857142856"/>
    <s v="publishing"/>
    <s v="art books"/>
  </r>
  <r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x v="25"/>
    <n v="13"/>
    <n v="65"/>
    <s v="publishing"/>
    <s v="art books"/>
  </r>
  <r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x v="25"/>
    <n v="0.54999999999999993"/>
    <n v="27.5"/>
    <s v="publishing"/>
    <s v="art books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x v="25"/>
    <n v="10.806536636794938"/>
    <n v="51.25"/>
    <s v="publishing"/>
    <s v="art books"/>
  </r>
  <r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x v="25"/>
    <n v="0.84008400840084008"/>
    <n v="14"/>
    <s v="publishing"/>
    <s v="art books"/>
  </r>
  <r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x v="25"/>
    <n v="0"/>
    <e v="#DIV/0!"/>
    <s v="publishing"/>
    <s v="art books"/>
  </r>
  <r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x v="26"/>
    <n v="0.5"/>
    <n v="5"/>
    <s v="photography"/>
    <s v="places"/>
  </r>
  <r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x v="26"/>
    <n v="9.3000000000000007"/>
    <n v="31"/>
    <s v="photography"/>
    <s v="places"/>
  </r>
  <r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x v="26"/>
    <n v="7.4999999999999997E-2"/>
    <n v="15"/>
    <s v="photography"/>
    <s v="places"/>
  </r>
  <r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x v="26"/>
    <n v="0"/>
    <e v="#DIV/0!"/>
    <s v="photography"/>
    <s v="places"/>
  </r>
  <r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x v="26"/>
    <n v="79"/>
    <n v="131.66666666666666"/>
    <s v="photography"/>
    <s v="places"/>
  </r>
  <r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x v="26"/>
    <n v="0"/>
    <e v="#DIV/0!"/>
    <s v="photography"/>
    <s v="places"/>
  </r>
  <r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x v="26"/>
    <n v="1.3333333333333334E-2"/>
    <n v="1"/>
    <s v="photography"/>
    <s v="places"/>
  </r>
  <r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x v="26"/>
    <n v="0"/>
    <e v="#DIV/0!"/>
    <s v="photography"/>
    <s v="places"/>
  </r>
  <r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x v="26"/>
    <n v="0"/>
    <e v="#DIV/0!"/>
    <s v="photography"/>
    <s v="places"/>
  </r>
  <r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x v="26"/>
    <n v="1.7000000000000002"/>
    <n v="510"/>
    <s v="photography"/>
    <s v="places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x v="26"/>
    <n v="29.228571428571428"/>
    <n v="44.478260869565219"/>
    <s v="photography"/>
    <s v="places"/>
  </r>
  <r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x v="26"/>
    <n v="0"/>
    <e v="#DIV/0!"/>
    <s v="photography"/>
    <s v="places"/>
  </r>
  <r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x v="26"/>
    <n v="1.3636363636363637E-2"/>
    <n v="1"/>
    <s v="photography"/>
    <s v="places"/>
  </r>
  <r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x v="26"/>
    <n v="20.5"/>
    <n v="20.5"/>
    <s v="photography"/>
    <s v="places"/>
  </r>
  <r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x v="26"/>
    <n v="0.27999999999999997"/>
    <n v="40"/>
    <s v="photography"/>
    <s v="places"/>
  </r>
  <r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x v="26"/>
    <n v="2.3076923076923079"/>
    <n v="25"/>
    <s v="photography"/>
    <s v="places"/>
  </r>
  <r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x v="26"/>
    <n v="0"/>
    <e v="#DIV/0!"/>
    <s v="photography"/>
    <s v="places"/>
  </r>
  <r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x v="26"/>
    <n v="0.125"/>
    <n v="1"/>
    <s v="photography"/>
    <s v="places"/>
  </r>
  <r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x v="26"/>
    <n v="0"/>
    <e v="#DIV/0!"/>
    <s v="photography"/>
    <s v="places"/>
  </r>
  <r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x v="26"/>
    <n v="7.3400000000000007"/>
    <n v="40.777777777777779"/>
    <s v="photography"/>
    <s v="places"/>
  </r>
  <r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x v="11"/>
    <n v="108.2492"/>
    <n v="48.325535714285714"/>
    <s v="music"/>
    <s v="rock"/>
  </r>
  <r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x v="11"/>
    <n v="100.16666666666667"/>
    <n v="46.953125"/>
    <s v="music"/>
    <s v="rock"/>
  </r>
  <r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x v="11"/>
    <n v="100.03299999999999"/>
    <n v="66.688666666666663"/>
    <s v="music"/>
    <s v="rock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x v="11"/>
    <n v="122.10714285714286"/>
    <n v="48.842857142857142"/>
    <s v="music"/>
    <s v="rock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x v="11"/>
    <n v="100.69333333333334"/>
    <n v="137.30909090909091"/>
    <s v="music"/>
    <s v="rock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x v="11"/>
    <n v="101.004125"/>
    <n v="87.829673913043479"/>
    <s v="music"/>
    <s v="rock"/>
  </r>
  <r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x v="11"/>
    <n v="145.11000000000001"/>
    <n v="70.785365853658533"/>
    <s v="music"/>
    <s v="rock"/>
  </r>
  <r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x v="11"/>
    <n v="101.25"/>
    <n v="52.826086956521742"/>
    <s v="music"/>
    <s v="rock"/>
  </r>
  <r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x v="11"/>
    <n v="118.33333333333333"/>
    <n v="443.75"/>
    <s v="music"/>
    <s v="rock"/>
  </r>
  <r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x v="11"/>
    <n v="271.85000000000002"/>
    <n v="48.544642857142854"/>
    <s v="music"/>
    <s v="rock"/>
  </r>
  <r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x v="11"/>
    <n v="125.125"/>
    <n v="37.074074074074076"/>
    <s v="music"/>
    <s v="rock"/>
  </r>
  <r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x v="11"/>
    <n v="110.00000000000001"/>
    <n v="50"/>
    <s v="music"/>
    <s v="rock"/>
  </r>
  <r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x v="11"/>
    <n v="101.49999999999999"/>
    <n v="39.03846153846154"/>
    <s v="music"/>
    <s v="rock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x v="11"/>
    <n v="102.69999999999999"/>
    <n v="66.688311688311686"/>
    <s v="music"/>
    <s v="rock"/>
  </r>
  <r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x v="11"/>
    <n v="114.12500000000001"/>
    <n v="67.132352941176464"/>
    <s v="music"/>
    <s v="rock"/>
  </r>
  <r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x v="11"/>
    <n v="104.2"/>
    <n v="66.369426751592357"/>
    <s v="music"/>
    <s v="rock"/>
  </r>
  <r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x v="11"/>
    <n v="145.85714285714286"/>
    <n v="64.620253164556956"/>
    <s v="music"/>
    <s v="rock"/>
  </r>
  <r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x v="11"/>
    <n v="105.06666666666666"/>
    <n v="58.370370370370374"/>
    <s v="music"/>
    <s v="rock"/>
  </r>
  <r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x v="11"/>
    <n v="133.33333333333331"/>
    <n v="86.956521739130437"/>
    <s v="music"/>
    <s v="rock"/>
  </r>
  <r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x v="11"/>
    <n v="112.99999999999999"/>
    <n v="66.470588235294116"/>
    <s v="music"/>
    <s v="rock"/>
  </r>
  <r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x v="11"/>
    <n v="121.2"/>
    <n v="163.78378378378378"/>
    <s v="music"/>
    <s v="rock"/>
  </r>
  <r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x v="11"/>
    <n v="101.72463768115942"/>
    <n v="107.98461538461538"/>
    <s v="music"/>
    <s v="rock"/>
  </r>
  <r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x v="11"/>
    <n v="101.06666666666666"/>
    <n v="42.111111111111114"/>
    <s v="music"/>
    <s v="rock"/>
  </r>
  <r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x v="11"/>
    <n v="118"/>
    <n v="47.2"/>
    <s v="music"/>
    <s v="rock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x v="11"/>
    <n v="155.33333333333331"/>
    <n v="112.01923076923077"/>
    <s v="music"/>
    <s v="rock"/>
  </r>
  <r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x v="11"/>
    <n v="101.18750000000001"/>
    <n v="74.953703703703709"/>
    <s v="music"/>
    <s v="rock"/>
  </r>
  <r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x v="11"/>
    <n v="117"/>
    <n v="61.578947368421055"/>
    <s v="music"/>
    <s v="rock"/>
  </r>
  <r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x v="11"/>
    <n v="100.925"/>
    <n v="45.875"/>
    <s v="music"/>
    <s v="rock"/>
  </r>
  <r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x v="11"/>
    <n v="103.66666666666666"/>
    <n v="75.853658536585371"/>
    <s v="music"/>
    <s v="rock"/>
  </r>
  <r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x v="11"/>
    <n v="265.25"/>
    <n v="84.206349206349202"/>
    <s v="music"/>
    <s v="rock"/>
  </r>
  <r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x v="11"/>
    <n v="155.91"/>
    <n v="117.22556390977444"/>
    <s v="music"/>
    <s v="rock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x v="11"/>
    <n v="101.62500000000001"/>
    <n v="86.489361702127653"/>
    <s v="music"/>
    <s v="rock"/>
  </r>
  <r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x v="11"/>
    <n v="100"/>
    <n v="172.41379310344828"/>
    <s v="music"/>
    <s v="rock"/>
  </r>
  <r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x v="11"/>
    <n v="100.49999999999999"/>
    <n v="62.8125"/>
    <s v="music"/>
    <s v="rock"/>
  </r>
  <r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x v="11"/>
    <n v="125.29999999999998"/>
    <n v="67.729729729729726"/>
    <s v="music"/>
    <s v="rock"/>
  </r>
  <r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x v="11"/>
    <n v="103.55555555555556"/>
    <n v="53.5632183908046"/>
    <s v="music"/>
    <s v="rock"/>
  </r>
  <r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x v="11"/>
    <n v="103.8"/>
    <n v="34.6"/>
    <s v="music"/>
    <s v="rock"/>
  </r>
  <r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x v="11"/>
    <n v="105"/>
    <n v="38.888888888888886"/>
    <s v="music"/>
    <s v="rock"/>
  </r>
  <r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x v="11"/>
    <n v="100"/>
    <n v="94.736842105263165"/>
    <s v="music"/>
    <s v="rock"/>
  </r>
  <r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x v="11"/>
    <n v="169.86"/>
    <n v="39.967058823529413"/>
    <s v="music"/>
    <s v="rock"/>
  </r>
  <r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x v="27"/>
    <n v="101.4"/>
    <n v="97.5"/>
    <s v="music"/>
    <s v="pop"/>
  </r>
  <r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x v="27"/>
    <n v="100"/>
    <n v="42.857142857142854"/>
    <s v="music"/>
    <s v="pop"/>
  </r>
  <r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x v="27"/>
    <n v="124.70000000000002"/>
    <n v="168.51351351351352"/>
    <s v="music"/>
    <s v="pop"/>
  </r>
  <r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x v="27"/>
    <n v="109.5"/>
    <n v="85.546875"/>
    <s v="music"/>
    <s v="pop"/>
  </r>
  <r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x v="27"/>
    <n v="110.80000000000001"/>
    <n v="554"/>
    <s v="music"/>
    <s v="pop"/>
  </r>
  <r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x v="27"/>
    <n v="110.2"/>
    <n v="26.554216867469879"/>
    <s v="music"/>
    <s v="pop"/>
  </r>
  <r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x v="27"/>
    <n v="104.71999999999998"/>
    <n v="113.82608695652173"/>
    <s v="music"/>
    <s v="pop"/>
  </r>
  <r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x v="27"/>
    <n v="125.26086956521738"/>
    <n v="32.011111111111113"/>
    <s v="music"/>
    <s v="pop"/>
  </r>
  <r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x v="27"/>
    <n v="100.58763157894737"/>
    <n v="47.189259259259259"/>
    <s v="music"/>
    <s v="pop"/>
  </r>
  <r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x v="27"/>
    <n v="141.55000000000001"/>
    <n v="88.46875"/>
    <s v="music"/>
    <s v="pop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x v="27"/>
    <n v="100.75"/>
    <n v="100.75"/>
    <s v="music"/>
    <s v="pop"/>
  </r>
  <r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x v="27"/>
    <n v="100.66666666666666"/>
    <n v="64.714285714285708"/>
    <s v="music"/>
    <s v="pop"/>
  </r>
  <r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x v="27"/>
    <n v="174.2304"/>
    <n v="51.854285714285716"/>
    <s v="music"/>
    <s v="pop"/>
  </r>
  <r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x v="27"/>
    <n v="119.90909090909089"/>
    <n v="38.794117647058826"/>
    <s v="music"/>
    <s v="pop"/>
  </r>
  <r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x v="27"/>
    <n v="142.86666666666667"/>
    <n v="44.645833333333336"/>
    <s v="music"/>
    <s v="pop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x v="27"/>
    <n v="100.33493333333334"/>
    <n v="156.77333333333334"/>
    <s v="music"/>
    <s v="pop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x v="27"/>
    <n v="104.93380000000001"/>
    <n v="118.70339366515837"/>
    <s v="music"/>
    <s v="pop"/>
  </r>
  <r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x v="27"/>
    <n v="132.23333333333335"/>
    <n v="74.149532710280369"/>
    <s v="music"/>
    <s v="pop"/>
  </r>
  <r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x v="27"/>
    <n v="112.79999999999998"/>
    <n v="12.533333333333333"/>
    <s v="music"/>
    <s v="pop"/>
  </r>
  <r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x v="27"/>
    <n v="1253.75"/>
    <n v="27.861111111111111"/>
    <s v="music"/>
    <s v="pop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x v="27"/>
    <n v="102.50632911392405"/>
    <n v="80.178217821782184"/>
    <s v="music"/>
    <s v="pop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x v="27"/>
    <n v="102.6375"/>
    <n v="132.43548387096774"/>
    <s v="music"/>
    <s v="pop"/>
  </r>
  <r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x v="27"/>
    <n v="108"/>
    <n v="33.75"/>
    <s v="music"/>
    <s v="pop"/>
  </r>
  <r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x v="27"/>
    <n v="122.40879999999999"/>
    <n v="34.384494382022467"/>
    <s v="music"/>
    <s v="pop"/>
  </r>
  <r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x v="27"/>
    <n v="119.45714285714286"/>
    <n v="44.956989247311824"/>
    <s v="music"/>
    <s v="pop"/>
  </r>
  <r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x v="27"/>
    <n v="160.88"/>
    <n v="41.04081632653061"/>
    <s v="music"/>
    <s v="pop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x v="27"/>
    <n v="126.85294117647059"/>
    <n v="52.597560975609753"/>
    <s v="music"/>
    <s v="pop"/>
  </r>
  <r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x v="27"/>
    <n v="102.6375"/>
    <n v="70.784482758620683"/>
    <s v="music"/>
    <s v="pop"/>
  </r>
  <r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x v="27"/>
    <n v="139.75"/>
    <n v="53.75"/>
    <s v="music"/>
    <s v="pop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x v="27"/>
    <n v="102.60000000000001"/>
    <n v="44.608695652173914"/>
    <s v="music"/>
    <s v="pop"/>
  </r>
  <r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x v="27"/>
    <n v="100.67349999999999"/>
    <n v="26.148961038961041"/>
    <s v="music"/>
    <s v="pop"/>
  </r>
  <r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x v="27"/>
    <n v="112.94117647058823"/>
    <n v="39.183673469387756"/>
    <s v="music"/>
    <s v="pop"/>
  </r>
  <r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x v="27"/>
    <n v="128.09523809523807"/>
    <n v="45.593220338983052"/>
    <s v="music"/>
    <s v="pop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x v="27"/>
    <n v="201.7"/>
    <n v="89.247787610619469"/>
    <s v="music"/>
    <s v="pop"/>
  </r>
  <r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x v="27"/>
    <n v="137.416"/>
    <n v="40.416470588235299"/>
    <s v="music"/>
    <s v="pop"/>
  </r>
  <r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x v="27"/>
    <n v="115.33333333333333"/>
    <n v="82.38095238095238"/>
    <s v="music"/>
    <s v="pop"/>
  </r>
  <r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x v="27"/>
    <n v="111.66666666666667"/>
    <n v="159.52380952380952"/>
    <s v="music"/>
    <s v="pop"/>
  </r>
  <r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x v="27"/>
    <n v="118.39999999999999"/>
    <n v="36.244897959183675"/>
    <s v="music"/>
    <s v="pop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x v="27"/>
    <n v="175"/>
    <n v="62.5"/>
    <s v="music"/>
    <s v="pop"/>
  </r>
  <r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x v="27"/>
    <n v="117.5"/>
    <n v="47"/>
    <s v="music"/>
    <s v="pop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x v="28"/>
    <n v="101.42212307692309"/>
    <n v="74.575090497737563"/>
    <s v="music"/>
    <s v="faith"/>
  </r>
  <r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x v="28"/>
    <n v="0"/>
    <e v="#DIV/0!"/>
    <s v="music"/>
    <s v="faith"/>
  </r>
  <r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x v="28"/>
    <n v="21.714285714285715"/>
    <n v="76"/>
    <s v="music"/>
    <s v="faith"/>
  </r>
  <r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x v="28"/>
    <n v="109.125"/>
    <n v="86.43564356435644"/>
    <s v="music"/>
    <s v="faith"/>
  </r>
  <r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x v="28"/>
    <n v="102.85714285714285"/>
    <n v="24"/>
    <s v="music"/>
    <s v="faith"/>
  </r>
  <r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x v="28"/>
    <n v="0.36"/>
    <n v="18"/>
    <s v="music"/>
    <s v="faith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x v="28"/>
    <n v="31.25"/>
    <n v="80.128205128205124"/>
    <s v="music"/>
    <s v="faith"/>
  </r>
  <r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x v="28"/>
    <n v="44.3"/>
    <n v="253.14285714285714"/>
    <s v="music"/>
    <s v="faith"/>
  </r>
  <r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x v="28"/>
    <n v="100"/>
    <n v="171.42857142857142"/>
    <s v="music"/>
    <s v="faith"/>
  </r>
  <r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x v="28"/>
    <n v="25.4"/>
    <n v="57.727272727272727"/>
    <s v="music"/>
    <s v="faith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x v="28"/>
    <n v="33.473333333333329"/>
    <n v="264.26315789473682"/>
    <s v="music"/>
    <s v="faith"/>
  </r>
  <r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x v="28"/>
    <n v="47.8"/>
    <n v="159.33333333333334"/>
    <s v="music"/>
    <s v="faith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x v="28"/>
    <n v="9.3333333333333339"/>
    <n v="35"/>
    <s v="music"/>
    <s v="faith"/>
  </r>
  <r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x v="28"/>
    <n v="0.05"/>
    <n v="5"/>
    <s v="music"/>
    <s v="faith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x v="28"/>
    <n v="11.708333333333334"/>
    <n v="61.086956521739133"/>
    <s v="music"/>
    <s v="faith"/>
  </r>
  <r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x v="28"/>
    <n v="0"/>
    <e v="#DIV/0!"/>
    <s v="music"/>
    <s v="faith"/>
  </r>
  <r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x v="28"/>
    <n v="20.208000000000002"/>
    <n v="114.81818181818181"/>
    <s v="music"/>
    <s v="faith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x v="28"/>
    <n v="0"/>
    <e v="#DIV/0!"/>
    <s v="music"/>
    <s v="faith"/>
  </r>
  <r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x v="28"/>
    <n v="4.2311459353574925"/>
    <n v="54"/>
    <s v="music"/>
    <s v="faith"/>
  </r>
  <r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x v="28"/>
    <n v="26.06"/>
    <n v="65.974683544303801"/>
    <s v="music"/>
    <s v="faith"/>
  </r>
  <r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x v="28"/>
    <n v="0.19801980198019803"/>
    <n v="5"/>
    <s v="music"/>
    <s v="faith"/>
  </r>
  <r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x v="28"/>
    <n v="6.0606060606060606E-3"/>
    <n v="1"/>
    <s v="music"/>
    <s v="faith"/>
  </r>
  <r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x v="28"/>
    <n v="1.02"/>
    <n v="25.5"/>
    <s v="music"/>
    <s v="faith"/>
  </r>
  <r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x v="28"/>
    <n v="65.100000000000009"/>
    <n v="118.36363636363636"/>
    <s v="music"/>
    <s v="faith"/>
  </r>
  <r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x v="28"/>
    <n v="0"/>
    <e v="#DIV/0!"/>
    <s v="music"/>
    <s v="faith"/>
  </r>
  <r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x v="28"/>
    <n v="0"/>
    <e v="#DIV/0!"/>
    <s v="music"/>
    <s v="faith"/>
  </r>
  <r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x v="28"/>
    <n v="9.74"/>
    <n v="54.111111111111114"/>
    <s v="music"/>
    <s v="faith"/>
  </r>
  <r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x v="28"/>
    <n v="0"/>
    <e v="#DIV/0!"/>
    <s v="music"/>
    <s v="faith"/>
  </r>
  <r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x v="28"/>
    <n v="4.8571428571428568"/>
    <n v="21.25"/>
    <s v="music"/>
    <s v="faith"/>
  </r>
  <r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x v="28"/>
    <n v="0.67999999999999994"/>
    <n v="34"/>
    <s v="music"/>
    <s v="faith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x v="28"/>
    <n v="10.5"/>
    <n v="525"/>
    <s v="music"/>
    <s v="faith"/>
  </r>
  <r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x v="28"/>
    <n v="0"/>
    <e v="#DIV/0!"/>
    <s v="music"/>
    <s v="faith"/>
  </r>
  <r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x v="28"/>
    <n v="1.6666666666666667"/>
    <n v="50"/>
    <s v="music"/>
    <s v="faith"/>
  </r>
  <r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x v="28"/>
    <n v="7.8680000000000003"/>
    <n v="115.70588235294117"/>
    <s v="music"/>
    <s v="faith"/>
  </r>
  <r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x v="28"/>
    <n v="0.22"/>
    <n v="5.5"/>
    <s v="music"/>
    <s v="faith"/>
  </r>
  <r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x v="28"/>
    <n v="7.5"/>
    <n v="50"/>
    <s v="music"/>
    <s v="faith"/>
  </r>
  <r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x v="28"/>
    <n v="42.725880551301685"/>
    <n v="34.024390243902438"/>
    <s v="music"/>
    <s v="faith"/>
  </r>
  <r>
    <s v="A melody for the galaxy."/>
    <n v="35000"/>
    <n v="75"/>
    <x v="2"/>
    <s v="US"/>
    <s v="USD"/>
    <n v="1463201940"/>
    <n v="1459435149"/>
    <x v="1718"/>
    <d v="2016-05-14T04:59:00"/>
    <b v="0"/>
    <n v="2"/>
    <b v="0"/>
    <x v="28"/>
    <n v="0.2142857142857143"/>
    <n v="37.5"/>
    <s v="music"/>
    <s v="faith"/>
  </r>
  <r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x v="28"/>
    <n v="0.87500000000000011"/>
    <n v="11.666666666666666"/>
    <s v="music"/>
    <s v="faith"/>
  </r>
  <r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x v="28"/>
    <n v="5.625"/>
    <n v="28.125"/>
    <s v="music"/>
    <s v="faith"/>
  </r>
  <r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x v="28"/>
    <n v="0"/>
    <e v="#DIV/0!"/>
    <s v="music"/>
    <s v="faith"/>
  </r>
  <r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x v="28"/>
    <n v="3.4722222222222224E-2"/>
    <n v="1"/>
    <s v="music"/>
    <s v="faith"/>
  </r>
  <r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x v="28"/>
    <n v="6.5"/>
    <n v="216.66666666666666"/>
    <s v="music"/>
    <s v="faith"/>
  </r>
  <r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x v="28"/>
    <n v="0.58333333333333337"/>
    <n v="8.75"/>
    <s v="music"/>
    <s v="faith"/>
  </r>
  <r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x v="28"/>
    <n v="10.181818181818182"/>
    <n v="62.222222222222221"/>
    <s v="music"/>
    <s v="faith"/>
  </r>
  <r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x v="28"/>
    <n v="33.784615384615385"/>
    <n v="137.25"/>
    <s v="music"/>
    <s v="faith"/>
  </r>
  <r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x v="28"/>
    <n v="3.3333333333333333E-2"/>
    <n v="1"/>
    <s v="music"/>
    <s v="faith"/>
  </r>
  <r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x v="28"/>
    <n v="68.400000000000006"/>
    <n v="122.14285714285714"/>
    <s v="music"/>
    <s v="faith"/>
  </r>
  <r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x v="28"/>
    <n v="0"/>
    <e v="#DIV/0!"/>
    <s v="music"/>
    <s v="faith"/>
  </r>
  <r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x v="28"/>
    <n v="0"/>
    <e v="#DIV/0!"/>
    <s v="music"/>
    <s v="faith"/>
  </r>
  <r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x v="28"/>
    <n v="0"/>
    <e v="#DIV/0!"/>
    <s v="music"/>
    <s v="faith"/>
  </r>
  <r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x v="28"/>
    <n v="0"/>
    <e v="#DIV/0!"/>
    <s v="music"/>
    <s v="faith"/>
  </r>
  <r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x v="28"/>
    <n v="0"/>
    <e v="#DIV/0!"/>
    <s v="music"/>
    <s v="faith"/>
  </r>
  <r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x v="28"/>
    <n v="2.2222222222222223E-2"/>
    <n v="1"/>
    <s v="music"/>
    <s v="faith"/>
  </r>
  <r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x v="28"/>
    <n v="11"/>
    <n v="55"/>
    <s v="music"/>
    <s v="faith"/>
  </r>
  <r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x v="28"/>
    <n v="0.73333333333333328"/>
    <n v="22"/>
    <s v="music"/>
    <s v="faith"/>
  </r>
  <r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x v="28"/>
    <n v="21.25"/>
    <n v="56.666666666666664"/>
    <s v="music"/>
    <s v="faith"/>
  </r>
  <r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x v="28"/>
    <n v="0.4"/>
    <n v="20"/>
    <s v="music"/>
    <s v="faith"/>
  </r>
  <r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x v="28"/>
    <n v="0.1"/>
    <n v="1"/>
    <s v="music"/>
    <s v="faith"/>
  </r>
  <r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x v="28"/>
    <n v="0"/>
    <e v="#DIV/0!"/>
    <s v="music"/>
    <s v="faith"/>
  </r>
  <r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x v="20"/>
    <n v="110.83333333333334"/>
    <n v="25.576923076923077"/>
    <s v="photography"/>
    <s v="photobooks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x v="20"/>
    <n v="108.74999999999999"/>
    <n v="63.970588235294116"/>
    <s v="photography"/>
    <s v="photobooks"/>
  </r>
  <r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x v="20"/>
    <n v="100.41666666666667"/>
    <n v="89.925373134328353"/>
    <s v="photography"/>
    <s v="photobooks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x v="20"/>
    <n v="118.45454545454545"/>
    <n v="93.071428571428569"/>
    <s v="photography"/>
    <s v="photobooks"/>
  </r>
  <r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x v="20"/>
    <n v="114.01428571428571"/>
    <n v="89.674157303370791"/>
    <s v="photography"/>
    <s v="photobooks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x v="20"/>
    <n v="148.10000000000002"/>
    <n v="207.61682242990653"/>
    <s v="photography"/>
    <s v="photobooks"/>
  </r>
  <r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x v="20"/>
    <n v="104.95555555555556"/>
    <n v="59.408805031446541"/>
    <s v="photography"/>
    <s v="photobooks"/>
  </r>
  <r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x v="20"/>
    <n v="129.94800000000001"/>
    <n v="358.97237569060775"/>
    <s v="photography"/>
    <s v="photobooks"/>
  </r>
  <r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x v="20"/>
    <n v="123.48756218905473"/>
    <n v="94.736641221374043"/>
    <s v="photography"/>
    <s v="photobooks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x v="20"/>
    <n v="201.62"/>
    <n v="80.647999999999996"/>
    <s v="photography"/>
    <s v="photobooks"/>
  </r>
  <r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x v="20"/>
    <n v="102.89999999999999"/>
    <n v="168.68852459016392"/>
    <s v="photography"/>
    <s v="photobooks"/>
  </r>
  <r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x v="20"/>
    <n v="260.16666666666663"/>
    <n v="34.68888888888889"/>
    <s v="photography"/>
    <s v="photobooks"/>
  </r>
  <r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x v="20"/>
    <n v="108"/>
    <n v="462.85714285714283"/>
    <s v="photography"/>
    <s v="photobooks"/>
  </r>
  <r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x v="20"/>
    <n v="110.52941176470587"/>
    <n v="104.38888888888889"/>
    <s v="photography"/>
    <s v="photobooks"/>
  </r>
  <r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x v="20"/>
    <n v="120"/>
    <n v="7.5"/>
    <s v="photography"/>
    <s v="photobooks"/>
  </r>
  <r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x v="20"/>
    <n v="102.82909090909091"/>
    <n v="47.13"/>
    <s v="photography"/>
    <s v="photobooks"/>
  </r>
  <r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x v="20"/>
    <n v="115.99999999999999"/>
    <n v="414.28571428571428"/>
    <s v="photography"/>
    <s v="photobooks"/>
  </r>
  <r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x v="20"/>
    <n v="114.7"/>
    <n v="42.481481481481481"/>
    <s v="photography"/>
    <s v="photobooks"/>
  </r>
  <r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x v="20"/>
    <n v="106.60000000000001"/>
    <n v="108.77551020408163"/>
    <s v="photography"/>
    <s v="photobooks"/>
  </r>
  <r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x v="20"/>
    <n v="165.44"/>
    <n v="81.098039215686271"/>
    <s v="photography"/>
    <s v="photobooks"/>
  </r>
  <r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x v="20"/>
    <n v="155"/>
    <n v="51.666666666666664"/>
    <s v="photography"/>
    <s v="photobooks"/>
  </r>
  <r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x v="20"/>
    <n v="885"/>
    <n v="35.4"/>
    <s v="photography"/>
    <s v="photobooks"/>
  </r>
  <r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x v="20"/>
    <n v="101.90833333333333"/>
    <n v="103.63559322033899"/>
    <s v="photography"/>
    <s v="photobooks"/>
  </r>
  <r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x v="20"/>
    <n v="19.600000000000001"/>
    <n v="55.282051282051285"/>
    <s v="photography"/>
    <s v="photobooks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x v="20"/>
    <n v="59.467839999999995"/>
    <n v="72.16970873786407"/>
    <s v="photography"/>
    <s v="photobooks"/>
  </r>
  <r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x v="20"/>
    <n v="0"/>
    <e v="#DIV/0!"/>
    <s v="photography"/>
    <s v="photobooks"/>
  </r>
  <r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x v="20"/>
    <n v="45.72"/>
    <n v="58.615384615384613"/>
    <s v="photography"/>
    <s v="photobooks"/>
  </r>
  <r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x v="20"/>
    <n v="3.74"/>
    <n v="12.466666666666667"/>
    <s v="photography"/>
    <s v="photobooks"/>
  </r>
  <r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x v="20"/>
    <n v="2.7025000000000001"/>
    <n v="49.136363636363633"/>
    <s v="photography"/>
    <s v="photobooks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x v="20"/>
    <n v="56.51428571428572"/>
    <n v="150.5"/>
    <s v="photography"/>
    <s v="photobooks"/>
  </r>
  <r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x v="20"/>
    <n v="21.30952380952381"/>
    <n v="35.799999999999997"/>
    <s v="photography"/>
    <s v="photobooks"/>
  </r>
  <r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x v="20"/>
    <n v="15.6"/>
    <n v="45.157894736842103"/>
    <s v="photography"/>
    <s v="photobooks"/>
  </r>
  <r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x v="20"/>
    <n v="6.2566666666666677"/>
    <n v="98.78947368421052"/>
    <s v="photography"/>
    <s v="photobooks"/>
  </r>
  <r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x v="20"/>
    <n v="45.92"/>
    <n v="88.307692307692307"/>
    <s v="photography"/>
    <s v="photobooks"/>
  </r>
  <r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x v="20"/>
    <n v="65.101538461538468"/>
    <n v="170.62903225806451"/>
    <s v="photography"/>
    <s v="photobooks"/>
  </r>
  <r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x v="20"/>
    <n v="6.7"/>
    <n v="83.75"/>
    <s v="photography"/>
    <s v="photobooks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x v="20"/>
    <n v="13.5625"/>
    <n v="65.099999999999994"/>
    <s v="photography"/>
    <s v="photobooks"/>
  </r>
  <r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x v="20"/>
    <n v="1.9900000000000002"/>
    <n v="66.333333333333329"/>
    <s v="photography"/>
    <s v="photobooks"/>
  </r>
  <r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x v="20"/>
    <n v="36.236363636363642"/>
    <n v="104.89473684210526"/>
    <s v="photography"/>
    <s v="photobooks"/>
  </r>
  <r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x v="20"/>
    <n v="39.743333333333339"/>
    <n v="78.440789473684205"/>
    <s v="photography"/>
    <s v="photobooks"/>
  </r>
  <r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x v="20"/>
    <n v="25.763636363636365"/>
    <n v="59.041666666666664"/>
    <s v="photography"/>
    <s v="photobooks"/>
  </r>
  <r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x v="20"/>
    <n v="15.491428571428573"/>
    <n v="71.34210526315789"/>
    <s v="photography"/>
    <s v="photobooks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x v="20"/>
    <n v="23.692499999999999"/>
    <n v="51.227027027027027"/>
    <s v="photography"/>
    <s v="photobooks"/>
  </r>
  <r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x v="20"/>
    <n v="39.76"/>
    <n v="60.242424242424242"/>
    <s v="photography"/>
    <s v="photobooks"/>
  </r>
  <r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x v="20"/>
    <n v="20.220833333333331"/>
    <n v="44.935185185185183"/>
    <s v="photography"/>
    <s v="photobooks"/>
  </r>
  <r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x v="20"/>
    <n v="47.631578947368418"/>
    <n v="31.206896551724139"/>
    <s v="photography"/>
    <s v="photobooks"/>
  </r>
  <r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x v="20"/>
    <n v="15.329999999999998"/>
    <n v="63.875"/>
    <s v="photography"/>
    <s v="photobooks"/>
  </r>
  <r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x v="20"/>
    <n v="1.3818181818181818"/>
    <n v="19"/>
    <s v="photography"/>
    <s v="photobooks"/>
  </r>
  <r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x v="20"/>
    <n v="0.5"/>
    <n v="10"/>
    <s v="photography"/>
    <s v="photobooks"/>
  </r>
  <r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x v="20"/>
    <n v="4.957575757575758"/>
    <n v="109.06666666666666"/>
    <s v="photography"/>
    <s v="photobooks"/>
  </r>
  <r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x v="20"/>
    <n v="3.5666666666666664"/>
    <n v="26.75"/>
    <s v="photography"/>
    <s v="photobooks"/>
  </r>
  <r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x v="20"/>
    <n v="61.124000000000002"/>
    <n v="109.93525179856115"/>
    <s v="photography"/>
    <s v="photobooks"/>
  </r>
  <r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x v="20"/>
    <n v="1.3333333333333335"/>
    <n v="20"/>
    <s v="photography"/>
    <s v="photobooks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x v="20"/>
    <n v="11.077777777777778"/>
    <n v="55.388888888888886"/>
    <s v="photography"/>
    <s v="photobooks"/>
  </r>
  <r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x v="20"/>
    <n v="38.735714285714288"/>
    <n v="133.90123456790124"/>
    <s v="photography"/>
    <s v="photobooks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x v="20"/>
    <n v="22.05263157894737"/>
    <n v="48.720930232558139"/>
    <s v="photography"/>
    <s v="photobooks"/>
  </r>
  <r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x v="20"/>
    <n v="67.55"/>
    <n v="48.25"/>
    <s v="photography"/>
    <s v="photobooks"/>
  </r>
  <r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x v="20"/>
    <n v="13.637499999999999"/>
    <n v="58.972972972972975"/>
    <s v="photography"/>
    <s v="photobooks"/>
  </r>
  <r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x v="20"/>
    <n v="1.7457500000000001"/>
    <n v="11.638333333333334"/>
    <s v="photography"/>
    <s v="photobooks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x v="20"/>
    <n v="20.44963251188932"/>
    <n v="83.716814159292042"/>
    <s v="photography"/>
    <s v="photobooks"/>
  </r>
  <r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x v="20"/>
    <n v="13.852941176470587"/>
    <n v="63.648648648648646"/>
    <s v="photography"/>
    <s v="photobooks"/>
  </r>
  <r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x v="20"/>
    <n v="48.485714285714288"/>
    <n v="94.277777777777771"/>
    <s v="photography"/>
    <s v="photobooks"/>
  </r>
  <r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x v="20"/>
    <n v="30.8"/>
    <n v="71.86666666666666"/>
    <s v="photography"/>
    <s v="photobooks"/>
  </r>
  <r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x v="20"/>
    <n v="35.174193548387095"/>
    <n v="104.84615384615384"/>
    <s v="photography"/>
    <s v="photobooks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x v="20"/>
    <n v="36.404444444444444"/>
    <n v="67.139344262295083"/>
    <s v="photography"/>
    <s v="photobooks"/>
  </r>
  <r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x v="20"/>
    <n v="2.9550000000000001"/>
    <n v="73.875"/>
    <s v="photography"/>
    <s v="photobooks"/>
  </r>
  <r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x v="20"/>
    <n v="11.06"/>
    <n v="69.125"/>
    <s v="photography"/>
    <s v="photobooks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x v="20"/>
    <n v="41.407142857142858"/>
    <n v="120.77083333333333"/>
    <s v="photography"/>
    <s v="photobooks"/>
  </r>
  <r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x v="20"/>
    <n v="10.857142857142858"/>
    <n v="42.222222222222221"/>
    <s v="photography"/>
    <s v="photobooks"/>
  </r>
  <r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x v="20"/>
    <n v="3.3333333333333335"/>
    <n v="7.5"/>
    <s v="photography"/>
    <s v="photobooks"/>
  </r>
  <r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x v="20"/>
    <n v="7.407407407407407E-2"/>
    <n v="1.5384615384615385"/>
    <s v="photography"/>
    <s v="photobooks"/>
  </r>
  <r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x v="20"/>
    <n v="13.307692307692307"/>
    <n v="37.608695652173914"/>
    <s v="photography"/>
    <s v="photobooks"/>
  </r>
  <r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x v="20"/>
    <n v="0"/>
    <e v="#DIV/0!"/>
    <s v="photography"/>
    <s v="photobooks"/>
  </r>
  <r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x v="20"/>
    <n v="49.183333333333337"/>
    <n v="42.157142857142858"/>
    <s v="photography"/>
    <s v="photobooks"/>
  </r>
  <r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x v="20"/>
    <n v="0"/>
    <e v="#DIV/0!"/>
    <s v="photography"/>
    <s v="photobooks"/>
  </r>
  <r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x v="20"/>
    <n v="2.036"/>
    <n v="84.833333333333329"/>
    <s v="photography"/>
    <s v="photobooks"/>
  </r>
  <r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x v="20"/>
    <n v="52.327777777777776"/>
    <n v="94.19"/>
    <s v="photography"/>
    <s v="photobooks"/>
  </r>
  <r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x v="20"/>
    <n v="0"/>
    <e v="#DIV/0!"/>
    <s v="photography"/>
    <s v="photobooks"/>
  </r>
  <r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x v="20"/>
    <n v="2.083333333333333"/>
    <n v="6.25"/>
    <s v="photography"/>
    <s v="photobooks"/>
  </r>
  <r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x v="20"/>
    <n v="6.565384615384616"/>
    <n v="213.375"/>
    <s v="photography"/>
    <s v="photobooks"/>
  </r>
  <r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x v="11"/>
    <n v="134.88999999999999"/>
    <n v="59.162280701754383"/>
    <s v="music"/>
    <s v="rock"/>
  </r>
  <r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x v="11"/>
    <n v="100"/>
    <n v="27.272727272727273"/>
    <s v="music"/>
    <s v="rock"/>
  </r>
  <r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x v="11"/>
    <n v="115.85714285714286"/>
    <n v="24.575757575757574"/>
    <s v="music"/>
    <s v="rock"/>
  </r>
  <r>
    <s v="cd fund raiser"/>
    <n v="3000"/>
    <n v="3002"/>
    <x v="0"/>
    <s v="US"/>
    <s v="USD"/>
    <n v="1389146880"/>
    <n v="1387403967"/>
    <x v="1824"/>
    <d v="2014-01-08T02:08:00"/>
    <b v="0"/>
    <n v="40"/>
    <b v="1"/>
    <x v="11"/>
    <n v="100.06666666666666"/>
    <n v="75.05"/>
    <s v="music"/>
    <s v="rock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x v="11"/>
    <n v="105.05"/>
    <n v="42.02"/>
    <s v="music"/>
    <s v="rock"/>
  </r>
  <r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x v="11"/>
    <n v="101"/>
    <n v="53.157894736842103"/>
    <s v="music"/>
    <s v="rock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x v="11"/>
    <n v="100.66250000000001"/>
    <n v="83.885416666666671"/>
    <s v="music"/>
    <s v="rock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x v="11"/>
    <n v="100.16000000000001"/>
    <n v="417.33333333333331"/>
    <s v="music"/>
    <s v="rock"/>
  </r>
  <r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x v="11"/>
    <n v="166.68333333333334"/>
    <n v="75.765151515151516"/>
    <s v="music"/>
    <s v="rock"/>
  </r>
  <r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x v="11"/>
    <n v="101.53333333333335"/>
    <n v="67.389380530973455"/>
    <s v="music"/>
    <s v="rock"/>
  </r>
  <r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x v="11"/>
    <n v="103"/>
    <n v="73.571428571428569"/>
    <s v="music"/>
    <s v="rock"/>
  </r>
  <r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x v="11"/>
    <n v="142.85714285714286"/>
    <n v="25"/>
    <s v="music"/>
    <s v="rock"/>
  </r>
  <r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x v="11"/>
    <n v="262.5"/>
    <n v="42"/>
    <s v="music"/>
    <s v="rock"/>
  </r>
  <r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x v="11"/>
    <n v="118.05000000000001"/>
    <n v="131.16666666666666"/>
    <s v="music"/>
    <s v="rock"/>
  </r>
  <r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x v="11"/>
    <n v="104"/>
    <n v="47.272727272727273"/>
    <s v="music"/>
    <s v="rock"/>
  </r>
  <r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x v="11"/>
    <n v="200.34"/>
    <n v="182.12727272727273"/>
    <s v="music"/>
    <s v="rock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x v="11"/>
    <n v="306.83333333333331"/>
    <n v="61.366666666666667"/>
    <s v="music"/>
    <s v="rock"/>
  </r>
  <r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x v="11"/>
    <n v="100.149"/>
    <n v="35.767499999999998"/>
    <s v="music"/>
    <s v="rock"/>
  </r>
  <r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x v="11"/>
    <n v="205.29999999999998"/>
    <n v="45.62222222222222"/>
    <s v="music"/>
    <s v="rock"/>
  </r>
  <r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x v="11"/>
    <n v="108.88888888888889"/>
    <n v="75.384615384615387"/>
    <s v="music"/>
    <s v="rock"/>
  </r>
  <r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x v="11"/>
    <n v="101.75"/>
    <n v="50.875"/>
    <s v="music"/>
    <s v="rock"/>
  </r>
  <r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x v="11"/>
    <n v="125.25"/>
    <n v="119.28571428571429"/>
    <s v="music"/>
    <s v="rock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x v="11"/>
    <n v="124.0061"/>
    <n v="92.541865671641801"/>
    <s v="music"/>
    <s v="rock"/>
  </r>
  <r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x v="11"/>
    <n v="101.4"/>
    <n v="76.05"/>
    <s v="music"/>
    <s v="rock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x v="11"/>
    <n v="100"/>
    <n v="52.631578947368418"/>
    <s v="music"/>
    <s v="rock"/>
  </r>
  <r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x v="11"/>
    <n v="137.92666666666668"/>
    <n v="98.990430622009569"/>
    <s v="music"/>
    <s v="rock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x v="11"/>
    <n v="120.88000000000001"/>
    <n v="79.526315789473685"/>
    <s v="music"/>
    <s v="rock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x v="11"/>
    <n v="107.36666666666667"/>
    <n v="134.20833333333334"/>
    <s v="music"/>
    <s v="rock"/>
  </r>
  <r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x v="11"/>
    <n v="100.33333333333334"/>
    <n v="37.625"/>
    <s v="music"/>
    <s v="rock"/>
  </r>
  <r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x v="11"/>
    <n v="101.52222222222223"/>
    <n v="51.044692737430168"/>
    <s v="music"/>
    <s v="rock"/>
  </r>
  <r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x v="11"/>
    <n v="100.07692307692308"/>
    <n v="50.03846153846154"/>
    <s v="music"/>
    <s v="rock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x v="11"/>
    <n v="116.96666666666667"/>
    <n v="133.93129770992365"/>
    <s v="music"/>
    <s v="rock"/>
  </r>
  <r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x v="11"/>
    <n v="101.875"/>
    <n v="58.214285714285715"/>
    <s v="music"/>
    <s v="rock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x v="11"/>
    <n v="102.12366666666665"/>
    <n v="88.037643678160919"/>
    <s v="music"/>
    <s v="rock"/>
  </r>
  <r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x v="11"/>
    <n v="154.05897142857143"/>
    <n v="70.576753926701571"/>
    <s v="music"/>
    <s v="rock"/>
  </r>
  <r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x v="11"/>
    <n v="101.25"/>
    <n v="53.289473684210527"/>
    <s v="music"/>
    <s v="rock"/>
  </r>
  <r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x v="11"/>
    <n v="100"/>
    <n v="136.36363636363637"/>
    <s v="music"/>
    <s v="rock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x v="11"/>
    <n v="108.74800874800874"/>
    <n v="40.547315436241611"/>
    <s v="music"/>
    <s v="rock"/>
  </r>
  <r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x v="11"/>
    <n v="131.83333333333334"/>
    <n v="70.625"/>
    <s v="music"/>
    <s v="rock"/>
  </r>
  <r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x v="11"/>
    <n v="133.46666666666667"/>
    <n v="52.684210526315788"/>
    <s v="music"/>
    <s v="rock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x v="18"/>
    <n v="0"/>
    <e v="#DIV/0!"/>
    <s v="games"/>
    <s v="mobile games"/>
  </r>
  <r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x v="18"/>
    <n v="8.0833333333333321"/>
    <n v="90.9375"/>
    <s v="games"/>
    <s v="mobile games"/>
  </r>
  <r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x v="18"/>
    <n v="0.4"/>
    <n v="5"/>
    <s v="games"/>
    <s v="mobile games"/>
  </r>
  <r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x v="18"/>
    <n v="42.892307692307689"/>
    <n v="58.083333333333336"/>
    <s v="games"/>
    <s v="mobile games"/>
  </r>
  <r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x v="18"/>
    <n v="3.6363636363636364E-3"/>
    <n v="2"/>
    <s v="games"/>
    <s v="mobile games"/>
  </r>
  <r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x v="18"/>
    <n v="0.5"/>
    <n v="62.5"/>
    <s v="games"/>
    <s v="mobile games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x v="18"/>
    <n v="0.05"/>
    <n v="10"/>
    <s v="games"/>
    <s v="mobile games"/>
  </r>
  <r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x v="18"/>
    <n v="4.8680000000000003"/>
    <n v="71.588235294117652"/>
    <s v="games"/>
    <s v="mobile games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x v="18"/>
    <n v="0"/>
    <e v="#DIV/0!"/>
    <s v="games"/>
    <s v="mobile games"/>
  </r>
  <r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x v="18"/>
    <n v="10.314285714285715"/>
    <n v="32.81818181818182"/>
    <s v="games"/>
    <s v="mobile games"/>
  </r>
  <r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x v="18"/>
    <n v="71.784615384615378"/>
    <n v="49.11578947368421"/>
    <s v="games"/>
    <s v="mobile games"/>
  </r>
  <r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x v="18"/>
    <n v="1.06"/>
    <n v="16.307692307692307"/>
    <s v="games"/>
    <s v="mobile games"/>
  </r>
  <r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x v="18"/>
    <n v="0.44999999999999996"/>
    <n v="18"/>
    <s v="games"/>
    <s v="mobile games"/>
  </r>
  <r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x v="18"/>
    <n v="1.6250000000000001E-2"/>
    <n v="13"/>
    <s v="games"/>
    <s v="mobile games"/>
  </r>
  <r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x v="18"/>
    <n v="0.51"/>
    <n v="17"/>
    <s v="games"/>
    <s v="mobile games"/>
  </r>
  <r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x v="18"/>
    <n v="0"/>
    <e v="#DIV/0!"/>
    <s v="games"/>
    <s v="mobile games"/>
  </r>
  <r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x v="18"/>
    <n v="0"/>
    <e v="#DIV/0!"/>
    <s v="games"/>
    <s v="mobile games"/>
  </r>
  <r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x v="18"/>
    <n v="0"/>
    <e v="#DIV/0!"/>
    <s v="games"/>
    <s v="mobile games"/>
  </r>
  <r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x v="18"/>
    <n v="0.12"/>
    <n v="3"/>
    <s v="games"/>
    <s v="mobile games"/>
  </r>
  <r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x v="18"/>
    <n v="20.080000000000002"/>
    <n v="41.833333333333336"/>
    <s v="games"/>
    <s v="mobile games"/>
  </r>
  <r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x v="14"/>
    <n v="172.68449999999999"/>
    <n v="49.338428571428572"/>
    <s v="music"/>
    <s v="indie rock"/>
  </r>
  <r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x v="14"/>
    <n v="100.8955223880597"/>
    <n v="41.728395061728392"/>
    <s v="music"/>
    <s v="indie rock"/>
  </r>
  <r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x v="14"/>
    <n v="104.8048048048048"/>
    <n v="32.71875"/>
    <s v="music"/>
    <s v="indie rock"/>
  </r>
  <r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x v="14"/>
    <n v="135.1"/>
    <n v="51.96153846153846"/>
    <s v="music"/>
    <s v="indie rock"/>
  </r>
  <r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x v="14"/>
    <n v="116.32786885245903"/>
    <n v="50.685714285714283"/>
    <s v="music"/>
    <s v="indie rock"/>
  </r>
  <r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x v="14"/>
    <n v="102.08333333333333"/>
    <n v="42.241379310344826"/>
    <s v="music"/>
    <s v="indie rock"/>
  </r>
  <r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x v="14"/>
    <n v="111.16666666666666"/>
    <n v="416.875"/>
    <s v="music"/>
    <s v="indie rock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x v="14"/>
    <n v="166.08"/>
    <n v="46.651685393258425"/>
    <s v="music"/>
    <s v="indie rock"/>
  </r>
  <r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x v="14"/>
    <n v="106.60000000000001"/>
    <n v="48.454545454545453"/>
    <s v="music"/>
    <s v="indie rock"/>
  </r>
  <r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x v="14"/>
    <n v="144.58441666666667"/>
    <n v="70.5289837398374"/>
    <s v="music"/>
    <s v="indie rock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x v="14"/>
    <n v="105.55000000000001"/>
    <n v="87.958333333333329"/>
    <s v="music"/>
    <s v="indie rock"/>
  </r>
  <r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x v="14"/>
    <n v="136.60000000000002"/>
    <n v="26.26923076923077"/>
    <s v="music"/>
    <s v="indie rock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x v="14"/>
    <n v="104"/>
    <n v="57.777777777777779"/>
    <s v="music"/>
    <s v="indie rock"/>
  </r>
  <r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x v="14"/>
    <n v="114.5"/>
    <n v="57.25"/>
    <s v="music"/>
    <s v="indie rock"/>
  </r>
  <r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x v="14"/>
    <n v="101.71957671957672"/>
    <n v="196.34042553191489"/>
    <s v="music"/>
    <s v="indie rock"/>
  </r>
  <r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x v="14"/>
    <n v="123.94678492239468"/>
    <n v="43"/>
    <s v="music"/>
    <s v="indie rock"/>
  </r>
  <r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x v="14"/>
    <n v="102.45669291338582"/>
    <n v="35.551912568306008"/>
    <s v="music"/>
    <s v="indie rock"/>
  </r>
  <r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x v="14"/>
    <n v="144.5"/>
    <n v="68.80952380952381"/>
    <s v="music"/>
    <s v="indie rock"/>
  </r>
  <r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x v="14"/>
    <n v="133.33333333333331"/>
    <n v="28.571428571428573"/>
    <s v="music"/>
    <s v="indie rock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x v="14"/>
    <n v="109.3644"/>
    <n v="50.631666666666668"/>
    <s v="music"/>
    <s v="indie rock"/>
  </r>
  <r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x v="29"/>
    <n v="2.6969696969696968"/>
    <n v="106.8"/>
    <s v="technology"/>
    <s v="gadgets"/>
  </r>
  <r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x v="29"/>
    <n v="1.2"/>
    <n v="4"/>
    <s v="technology"/>
    <s v="gadgets"/>
  </r>
  <r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x v="29"/>
    <n v="46.6"/>
    <n v="34.097560975609753"/>
    <s v="technology"/>
    <s v="gadgets"/>
  </r>
  <r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x v="29"/>
    <n v="0.1"/>
    <n v="25"/>
    <s v="technology"/>
    <s v="gadgets"/>
  </r>
  <r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x v="29"/>
    <n v="0.16800000000000001"/>
    <n v="10.5"/>
    <s v="technology"/>
    <s v="gadgets"/>
  </r>
  <r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x v="29"/>
    <n v="42.76"/>
    <n v="215.95959595959596"/>
    <s v="technology"/>
    <s v="gadgets"/>
  </r>
  <r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x v="29"/>
    <n v="0.28333333333333333"/>
    <n v="21.25"/>
    <s v="technology"/>
    <s v="gadgets"/>
  </r>
  <r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x v="29"/>
    <n v="1.7319999999999998"/>
    <n v="108.25"/>
    <s v="technology"/>
    <s v="gadgets"/>
  </r>
  <r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x v="29"/>
    <n v="14.111428571428572"/>
    <n v="129.97368421052633"/>
    <s v="technology"/>
    <s v="gadgets"/>
  </r>
  <r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x v="29"/>
    <n v="39.395294117647055"/>
    <n v="117.49473684210527"/>
    <s v="technology"/>
    <s v="gadgets"/>
  </r>
  <r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x v="29"/>
    <n v="2.3529411764705882E-2"/>
    <n v="10"/>
    <s v="technology"/>
    <s v="gadgets"/>
  </r>
  <r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x v="29"/>
    <n v="59.3"/>
    <n v="70.595238095238102"/>
    <s v="technology"/>
    <s v="gadgets"/>
  </r>
  <r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x v="29"/>
    <n v="1.3270833333333334"/>
    <n v="24.5"/>
    <s v="technology"/>
    <s v="gadgets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x v="29"/>
    <n v="9.0090090090090094"/>
    <n v="30"/>
    <s v="technology"/>
    <s v="gadgets"/>
  </r>
  <r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x v="29"/>
    <n v="1.6"/>
    <n v="2"/>
    <s v="technology"/>
    <s v="gadgets"/>
  </r>
  <r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x v="29"/>
    <n v="0.51"/>
    <n v="17"/>
    <s v="technology"/>
    <s v="gadgets"/>
  </r>
  <r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x v="29"/>
    <n v="52.570512820512818"/>
    <n v="2928.9285714285716"/>
    <s v="technology"/>
    <s v="gadgets"/>
  </r>
  <r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x v="29"/>
    <n v="1.04"/>
    <n v="28.888888888888889"/>
    <s v="technology"/>
    <s v="gadgets"/>
  </r>
  <r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x v="29"/>
    <n v="47.4"/>
    <n v="29.625"/>
    <s v="technology"/>
    <s v="gadgets"/>
  </r>
  <r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x v="29"/>
    <n v="43.03"/>
    <n v="40.980952380952381"/>
    <s v="technology"/>
    <s v="gadgets"/>
  </r>
  <r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x v="14"/>
    <n v="136.80000000000001"/>
    <n v="54"/>
    <s v="music"/>
    <s v="indie rock"/>
  </r>
  <r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x v="14"/>
    <n v="115.55"/>
    <n v="36.109375"/>
    <s v="music"/>
    <s v="indie rock"/>
  </r>
  <r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x v="14"/>
    <n v="240.79999999999998"/>
    <n v="23.153846153846153"/>
    <s v="music"/>
    <s v="indie rock"/>
  </r>
  <r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x v="14"/>
    <n v="114.39999999999999"/>
    <n v="104"/>
    <s v="music"/>
    <s v="indie rock"/>
  </r>
  <r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x v="14"/>
    <n v="110.33333333333333"/>
    <n v="31.826923076923077"/>
    <s v="music"/>
    <s v="indie rock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x v="14"/>
    <n v="195.37933333333334"/>
    <n v="27.3896261682243"/>
    <s v="music"/>
    <s v="indie rock"/>
  </r>
  <r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x v="14"/>
    <n v="103.33333333333334"/>
    <n v="56.363636363636367"/>
    <s v="music"/>
    <s v="indie rock"/>
  </r>
  <r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x v="14"/>
    <n v="103.1372549019608"/>
    <n v="77.352941176470594"/>
    <s v="music"/>
    <s v="indie rock"/>
  </r>
  <r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x v="14"/>
    <n v="100.3125"/>
    <n v="42.8"/>
    <s v="music"/>
    <s v="indie rock"/>
  </r>
  <r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x v="14"/>
    <n v="127"/>
    <n v="48.846153846153847"/>
    <s v="music"/>
    <s v="indie rock"/>
  </r>
  <r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x v="14"/>
    <n v="120.601"/>
    <n v="48.240400000000001"/>
    <s v="music"/>
    <s v="indie rock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x v="14"/>
    <n v="106.99047619047619"/>
    <n v="70.212500000000006"/>
    <s v="music"/>
    <s v="indie rock"/>
  </r>
  <r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x v="14"/>
    <n v="172.43333333333334"/>
    <n v="94.054545454545448"/>
    <s v="music"/>
    <s v="indie rock"/>
  </r>
  <r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x v="14"/>
    <n v="123.61999999999999"/>
    <n v="80.272727272727266"/>
    <s v="music"/>
    <s v="indie rock"/>
  </r>
  <r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x v="14"/>
    <n v="108.4"/>
    <n v="54.2"/>
    <s v="music"/>
    <s v="indie rock"/>
  </r>
  <r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x v="14"/>
    <n v="116.52013333333333"/>
    <n v="60.26903448275862"/>
    <s v="music"/>
    <s v="indie rock"/>
  </r>
  <r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x v="14"/>
    <n v="187.245"/>
    <n v="38.740344827586206"/>
    <s v="music"/>
    <s v="indie rock"/>
  </r>
  <r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x v="14"/>
    <n v="115.93333333333334"/>
    <n v="152.54385964912279"/>
    <s v="music"/>
    <s v="indie rock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x v="14"/>
    <n v="110.7"/>
    <n v="115.3125"/>
    <s v="music"/>
    <s v="indie rock"/>
  </r>
  <r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x v="14"/>
    <n v="170.92307692307693"/>
    <n v="35.838709677419352"/>
    <s v="music"/>
    <s v="indie rock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x v="30"/>
    <n v="126.11835600000001"/>
    <n v="64.570118779438872"/>
    <s v="technology"/>
    <s v="hardware"/>
  </r>
  <r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x v="30"/>
    <n v="138.44033333333334"/>
    <n v="87.436000000000007"/>
    <s v="technology"/>
    <s v="hardware"/>
  </r>
  <r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x v="30"/>
    <n v="1705.2499999999998"/>
    <n v="68.815577078288939"/>
    <s v="technology"/>
    <s v="hardware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x v="30"/>
    <n v="788.05550000000005"/>
    <n v="176.200223588597"/>
    <s v="technology"/>
    <s v="hardware"/>
  </r>
  <r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x v="30"/>
    <n v="348.01799999999997"/>
    <n v="511.79117647058825"/>
    <s v="technology"/>
    <s v="hardware"/>
  </r>
  <r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x v="30"/>
    <n v="149.74666666666667"/>
    <n v="160.44285714285715"/>
    <s v="technology"/>
    <s v="hardware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x v="30"/>
    <n v="100.63375000000001"/>
    <n v="35.003043478260871"/>
    <s v="technology"/>
    <s v="hardware"/>
  </r>
  <r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x v="30"/>
    <n v="800.21100000000001"/>
    <n v="188.50671378091872"/>
    <s v="technology"/>
    <s v="hardware"/>
  </r>
  <r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x v="30"/>
    <n v="106.00260000000002"/>
    <n v="56.204984093319197"/>
    <s v="technology"/>
    <s v="hardware"/>
  </r>
  <r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x v="30"/>
    <n v="200.51866666666669"/>
    <n v="51.3054157782516"/>
    <s v="technology"/>
    <s v="hardware"/>
  </r>
  <r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x v="30"/>
    <n v="212.44399999999999"/>
    <n v="127.36450839328538"/>
    <s v="technology"/>
    <s v="hardware"/>
  </r>
  <r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x v="30"/>
    <n v="198.47237142857145"/>
    <n v="101.85532258064516"/>
    <s v="technology"/>
    <s v="hardware"/>
  </r>
  <r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x v="30"/>
    <n v="225.94666666666666"/>
    <n v="230.55782312925169"/>
    <s v="technology"/>
    <s v="hardware"/>
  </r>
  <r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x v="30"/>
    <n v="698.94800000000009"/>
    <n v="842.10602409638557"/>
    <s v="technology"/>
    <s v="hardware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x v="30"/>
    <n v="398.59528571428569"/>
    <n v="577.27593103448271"/>
    <s v="technology"/>
    <s v="hardware"/>
  </r>
  <r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x v="30"/>
    <n v="294.0333333333333"/>
    <n v="483.34246575342468"/>
    <s v="technology"/>
    <s v="hardware"/>
  </r>
  <r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x v="30"/>
    <n v="167.50470000000001"/>
    <n v="76.138500000000008"/>
    <s v="technology"/>
    <s v="hardware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x v="30"/>
    <n v="1435.5717142857143"/>
    <n v="74.107684365781708"/>
    <s v="technology"/>
    <s v="hardware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x v="30"/>
    <n v="156.73439999999999"/>
    <n v="36.965660377358489"/>
    <s v="technology"/>
    <s v="hardware"/>
  </r>
  <r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x v="30"/>
    <n v="117.90285714285716"/>
    <n v="2500.969696969697"/>
    <s v="technology"/>
    <s v="hardware"/>
  </r>
  <r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x v="30"/>
    <n v="1105.3811999999998"/>
    <n v="67.690214329454989"/>
    <s v="technology"/>
    <s v="hardware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x v="30"/>
    <n v="192.92499999999998"/>
    <n v="63.04738562091503"/>
    <s v="technology"/>
    <s v="hardware"/>
  </r>
  <r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x v="30"/>
    <n v="126.8842105263158"/>
    <n v="117.6"/>
    <s v="technology"/>
    <s v="hardware"/>
  </r>
  <r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x v="30"/>
    <n v="259.57748878923763"/>
    <n v="180.75185011709601"/>
    <s v="technology"/>
    <s v="hardware"/>
  </r>
  <r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x v="30"/>
    <n v="262.27999999999997"/>
    <n v="127.32038834951456"/>
    <s v="technology"/>
    <s v="hardware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x v="30"/>
    <n v="206.74309000000002"/>
    <n v="136.6444745538665"/>
    <s v="technology"/>
    <s v="hardware"/>
  </r>
  <r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x v="30"/>
    <n v="370.13"/>
    <n v="182.78024691358024"/>
    <s v="technology"/>
    <s v="hardware"/>
  </r>
  <r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x v="30"/>
    <n v="284.96600000000001"/>
    <n v="279.37843137254902"/>
    <s v="technology"/>
    <s v="hardware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x v="30"/>
    <n v="579.08000000000004"/>
    <n v="61.375728669846318"/>
    <s v="technology"/>
    <s v="hardware"/>
  </r>
  <r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x v="30"/>
    <n v="1131.8"/>
    <n v="80.727532097004286"/>
    <s v="technology"/>
    <s v="hardware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x v="30"/>
    <n v="263.02771750000005"/>
    <n v="272.35590732591254"/>
    <s v="technology"/>
    <s v="hardware"/>
  </r>
  <r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x v="30"/>
    <n v="674.48"/>
    <n v="70.848739495798313"/>
    <s v="technology"/>
    <s v="hardware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x v="30"/>
    <n v="256.83081313131316"/>
    <n v="247.94003412969283"/>
    <s v="technology"/>
    <s v="hardware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x v="30"/>
    <n v="375.49599999999998"/>
    <n v="186.81393034825871"/>
    <s v="technology"/>
    <s v="hardware"/>
  </r>
  <r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x v="30"/>
    <n v="208.70837499999996"/>
    <n v="131.98948616600788"/>
    <s v="technology"/>
    <s v="hardware"/>
  </r>
  <r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x v="30"/>
    <n v="346.6"/>
    <n v="29.310782241014799"/>
    <s v="technology"/>
    <s v="hardware"/>
  </r>
  <r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x v="30"/>
    <n v="402.33"/>
    <n v="245.02436053593178"/>
    <s v="technology"/>
    <s v="hardware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x v="30"/>
    <n v="1026.8451399999999"/>
    <n v="1323.2540463917526"/>
    <s v="technology"/>
    <s v="hardware"/>
  </r>
  <r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x v="30"/>
    <n v="114.901155"/>
    <n v="282.65966789667897"/>
    <s v="technology"/>
    <s v="hardware"/>
  </r>
  <r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x v="30"/>
    <n v="354.82402000000002"/>
    <n v="91.214401028277635"/>
    <s v="technology"/>
    <s v="hardware"/>
  </r>
  <r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x v="31"/>
    <n v="5.08"/>
    <n v="31.75"/>
    <s v="photography"/>
    <s v="people"/>
  </r>
  <r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x v="31"/>
    <n v="0"/>
    <e v="#DIV/0!"/>
    <s v="photography"/>
    <s v="people"/>
  </r>
  <r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x v="31"/>
    <n v="4.3"/>
    <n v="88.6875"/>
    <s v="photography"/>
    <s v="people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x v="31"/>
    <n v="21.146666666666665"/>
    <n v="453.14285714285717"/>
    <s v="photography"/>
    <s v="people"/>
  </r>
  <r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x v="31"/>
    <n v="3.1875"/>
    <n v="12.75"/>
    <s v="photography"/>
    <s v="people"/>
  </r>
  <r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x v="31"/>
    <n v="0.05"/>
    <n v="1"/>
    <s v="photography"/>
    <s v="people"/>
  </r>
  <r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x v="31"/>
    <n v="42.472727272727276"/>
    <n v="83.428571428571431"/>
    <s v="photography"/>
    <s v="people"/>
  </r>
  <r>
    <s v="Expressing art in an image!"/>
    <n v="6000"/>
    <n v="25"/>
    <x v="2"/>
    <s v="US"/>
    <s v="USD"/>
    <n v="1440094742"/>
    <n v="1437502742"/>
    <x v="1988"/>
    <d v="2015-08-20T18:19:02"/>
    <b v="0"/>
    <n v="1"/>
    <b v="0"/>
    <x v="31"/>
    <n v="0.41666666666666669"/>
    <n v="25"/>
    <s v="photography"/>
    <s v="people"/>
  </r>
  <r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x v="31"/>
    <n v="1"/>
    <n v="50"/>
    <s v="photography"/>
    <s v="people"/>
  </r>
  <r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x v="31"/>
    <n v="16.966666666666665"/>
    <n v="101.8"/>
    <s v="photography"/>
    <s v="people"/>
  </r>
  <r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x v="31"/>
    <n v="7.0000000000000009"/>
    <n v="46.666666666666664"/>
    <s v="photography"/>
    <s v="people"/>
  </r>
  <r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x v="31"/>
    <n v="0.13333333333333333"/>
    <n v="1"/>
    <s v="photography"/>
    <s v="people"/>
  </r>
  <r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x v="31"/>
    <n v="0"/>
    <e v="#DIV/0!"/>
    <s v="photography"/>
    <s v="people"/>
  </r>
  <r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x v="31"/>
    <n v="0"/>
    <e v="#DIV/0!"/>
    <s v="photography"/>
    <s v="people"/>
  </r>
  <r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x v="31"/>
    <n v="7.8"/>
    <n v="26"/>
    <s v="photography"/>
    <s v="people"/>
  </r>
  <r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x v="31"/>
    <n v="0"/>
    <e v="#DIV/0!"/>
    <s v="photography"/>
    <s v="people"/>
  </r>
  <r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x v="31"/>
    <n v="0"/>
    <e v="#DIV/0!"/>
    <s v="photography"/>
    <s v="people"/>
  </r>
  <r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x v="31"/>
    <n v="26.200000000000003"/>
    <n v="218.33333333333334"/>
    <s v="photography"/>
    <s v="people"/>
  </r>
  <r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x v="31"/>
    <n v="0.76129032258064511"/>
    <n v="33.714285714285715"/>
    <s v="photography"/>
    <s v="people"/>
  </r>
  <r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x v="31"/>
    <n v="12.5"/>
    <n v="25"/>
    <s v="photography"/>
    <s v="people"/>
  </r>
  <r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x v="30"/>
    <n v="382.12909090909091"/>
    <n v="128.38790470372632"/>
    <s v="technology"/>
    <s v="hardware"/>
  </r>
  <r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x v="30"/>
    <n v="216.79422000000002"/>
    <n v="78.834261818181815"/>
    <s v="technology"/>
    <s v="hardware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x v="30"/>
    <n v="312"/>
    <n v="91.764705882352942"/>
    <s v="technology"/>
    <s v="hardware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x v="30"/>
    <n v="234.42048"/>
    <n v="331.10237288135596"/>
    <s v="technology"/>
    <s v="hardware"/>
  </r>
  <r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x v="30"/>
    <n v="123.68010000000001"/>
    <n v="194.26193717277485"/>
    <s v="technology"/>
    <s v="hardware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x v="30"/>
    <n v="247.84"/>
    <n v="408.97689768976898"/>
    <s v="technology"/>
    <s v="hardware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x v="30"/>
    <n v="115.7092"/>
    <n v="84.459270072992695"/>
    <s v="technology"/>
    <s v="hardware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x v="30"/>
    <n v="117.07484768810599"/>
    <n v="44.853658536585364"/>
    <s v="technology"/>
    <s v="hardware"/>
  </r>
  <r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x v="30"/>
    <n v="305.15800000000002"/>
    <n v="383.3643216080402"/>
    <s v="technology"/>
    <s v="hardware"/>
  </r>
  <r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x v="30"/>
    <n v="320.05299999999994"/>
    <n v="55.276856649395505"/>
    <s v="technology"/>
    <s v="hardware"/>
  </r>
  <r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x v="30"/>
    <n v="819.56399999999996"/>
    <n v="422.02059732234807"/>
    <s v="technology"/>
    <s v="hardware"/>
  </r>
  <r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x v="30"/>
    <n v="234.90000000000003"/>
    <n v="64.180327868852459"/>
    <s v="technology"/>
    <s v="hardware"/>
  </r>
  <r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x v="30"/>
    <n v="494.91374999999999"/>
    <n v="173.57781674704077"/>
    <s v="technology"/>
    <s v="hardware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x v="30"/>
    <n v="7813.7822333333334"/>
    <n v="88.601680840609291"/>
    <s v="technology"/>
    <s v="hardware"/>
  </r>
  <r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x v="30"/>
    <n v="113.00013888888888"/>
    <n v="50.222283950617282"/>
    <s v="technology"/>
    <s v="hardware"/>
  </r>
  <r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x v="30"/>
    <n v="921.54219999999998"/>
    <n v="192.38876826722338"/>
    <s v="technology"/>
    <s v="hardware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x v="30"/>
    <n v="125.10239999999999"/>
    <n v="73.416901408450698"/>
    <s v="technology"/>
    <s v="hardware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x v="30"/>
    <n v="102.24343076923077"/>
    <n v="147.68495555555555"/>
    <s v="technology"/>
    <s v="hardware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x v="30"/>
    <n v="484.90975000000003"/>
    <n v="108.96848314606741"/>
    <s v="technology"/>
    <s v="hardware"/>
  </r>
  <r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x v="30"/>
    <n v="192.33333333333334"/>
    <n v="23.647540983606557"/>
    <s v="technology"/>
    <s v="hardware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x v="30"/>
    <n v="281.10000000000002"/>
    <n v="147.94736842105263"/>
    <s v="technology"/>
    <s v="hardware"/>
  </r>
  <r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x v="30"/>
    <n v="125.13700000000001"/>
    <n v="385.03692307692307"/>
    <s v="technology"/>
    <s v="hardware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x v="30"/>
    <n v="161.459"/>
    <n v="457.39093484419266"/>
    <s v="technology"/>
    <s v="hardware"/>
  </r>
  <r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x v="30"/>
    <n v="585.35"/>
    <n v="222.99047619047619"/>
    <s v="technology"/>
    <s v="hardware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x v="30"/>
    <n v="201.14999999999998"/>
    <n v="220.74074074074073"/>
    <s v="technology"/>
    <s v="hardware"/>
  </r>
  <r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x v="30"/>
    <n v="133.48307999999997"/>
    <n v="73.503898678414089"/>
    <s v="technology"/>
    <s v="hardware"/>
  </r>
  <r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x v="30"/>
    <n v="120.24900000000001"/>
    <n v="223.09647495361781"/>
    <s v="technology"/>
    <s v="hardware"/>
  </r>
  <r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x v="30"/>
    <n v="126.16666666666667"/>
    <n v="47.911392405063289"/>
    <s v="technology"/>
    <s v="hardware"/>
  </r>
  <r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x v="30"/>
    <n v="361.2"/>
    <n v="96.063829787234042"/>
    <s v="technology"/>
    <s v="hardware"/>
  </r>
  <r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x v="30"/>
    <n v="226.239013671875"/>
    <n v="118.6144"/>
    <s v="technology"/>
    <s v="hardware"/>
  </r>
  <r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x v="30"/>
    <n v="120.35"/>
    <n v="118.45472440944881"/>
    <s v="technology"/>
    <s v="hardware"/>
  </r>
  <r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x v="30"/>
    <n v="304.18799999999999"/>
    <n v="143.21468926553672"/>
    <s v="technology"/>
    <s v="hardware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x v="30"/>
    <n v="178.67599999999999"/>
    <n v="282.71518987341773"/>
    <s v="technology"/>
    <s v="hardware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x v="30"/>
    <n v="386.81998717948721"/>
    <n v="593.93620078740162"/>
    <s v="technology"/>
    <s v="hardware"/>
  </r>
  <r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x v="30"/>
    <n v="211.03642500000004"/>
    <n v="262.15704968944101"/>
    <s v="technology"/>
    <s v="hardware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x v="30"/>
    <n v="131.66833333333335"/>
    <n v="46.580778301886795"/>
    <s v="technology"/>
    <s v="hardware"/>
  </r>
  <r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x v="30"/>
    <n v="300.47639999999996"/>
    <n v="70.041118881118877"/>
    <s v="technology"/>
    <s v="hardware"/>
  </r>
  <r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x v="30"/>
    <n v="420.51249999999999"/>
    <n v="164.90686274509804"/>
    <s v="technology"/>
    <s v="hardware"/>
  </r>
  <r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x v="30"/>
    <n v="136.21680000000001"/>
    <n v="449.26385224274406"/>
    <s v="technology"/>
    <s v="hardware"/>
  </r>
  <r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x v="30"/>
    <n v="248.17133333333334"/>
    <n v="27.472841328413285"/>
    <s v="technology"/>
    <s v="hardware"/>
  </r>
  <r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x v="30"/>
    <n v="181.86315789473684"/>
    <n v="143.97499999999999"/>
    <s v="technology"/>
    <s v="hardware"/>
  </r>
  <r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x v="30"/>
    <n v="123.53"/>
    <n v="88.23571428571428"/>
    <s v="technology"/>
    <s v="hardware"/>
  </r>
  <r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x v="30"/>
    <n v="506.20938628158842"/>
    <n v="36.326424870466319"/>
    <s v="technology"/>
    <s v="hardware"/>
  </r>
  <r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x v="30"/>
    <n v="108.21333333333334"/>
    <n v="90.177777777777777"/>
    <s v="technology"/>
    <s v="hardware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x v="30"/>
    <n v="819.18387755102037"/>
    <n v="152.62361216730039"/>
    <s v="technology"/>
    <s v="hardware"/>
  </r>
  <r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x v="30"/>
    <n v="121.10000000000001"/>
    <n v="55.806451612903224"/>
    <s v="technology"/>
    <s v="hardware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x v="30"/>
    <n v="102.99897959183673"/>
    <n v="227.85327313769753"/>
    <s v="technology"/>
    <s v="hardware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x v="30"/>
    <n v="148.33229411764705"/>
    <n v="91.82989803350327"/>
    <s v="technology"/>
    <s v="hardware"/>
  </r>
  <r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x v="30"/>
    <n v="120.19070000000001"/>
    <n v="80.991037735849048"/>
    <s v="technology"/>
    <s v="hardware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x v="30"/>
    <n v="473.27000000000004"/>
    <n v="278.39411764705881"/>
    <s v="technology"/>
    <s v="hardware"/>
  </r>
  <r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x v="30"/>
    <n v="130.36250000000001"/>
    <n v="43.095041322314053"/>
    <s v="technology"/>
    <s v="hardware"/>
  </r>
  <r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x v="30"/>
    <n v="353.048"/>
    <n v="326.29205175600737"/>
    <s v="technology"/>
    <s v="hardware"/>
  </r>
  <r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x v="30"/>
    <n v="101.02"/>
    <n v="41.743801652892564"/>
    <s v="technology"/>
    <s v="hardware"/>
  </r>
  <r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x v="30"/>
    <n v="113.59142857142857"/>
    <n v="64.020933977455712"/>
    <s v="technology"/>
    <s v="hardware"/>
  </r>
  <r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x v="30"/>
    <n v="167.41666666666666"/>
    <n v="99.455445544554451"/>
    <s v="technology"/>
    <s v="hardware"/>
  </r>
  <r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x v="30"/>
    <n v="153.452"/>
    <n v="138.49458483754512"/>
    <s v="technology"/>
    <s v="hardware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x v="30"/>
    <n v="202.23220000000001"/>
    <n v="45.547792792792798"/>
    <s v="technology"/>
    <s v="hardware"/>
  </r>
  <r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x v="30"/>
    <n v="168.28125"/>
    <n v="10.507317073170732"/>
    <s v="technology"/>
    <s v="hardware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x v="30"/>
    <n v="143.45666666666668"/>
    <n v="114.76533333333333"/>
    <s v="technology"/>
    <s v="hardware"/>
  </r>
  <r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x v="30"/>
    <n v="196.4"/>
    <n v="35.997067448680355"/>
    <s v="technology"/>
    <s v="hardware"/>
  </r>
  <r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x v="30"/>
    <n v="107.91999999999999"/>
    <n v="154.17142857142858"/>
    <s v="technology"/>
    <s v="hardware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x v="30"/>
    <n v="114.97699999999999"/>
    <n v="566.38916256157631"/>
    <s v="technology"/>
    <s v="hardware"/>
  </r>
  <r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x v="30"/>
    <n v="148.04999999999998"/>
    <n v="120.85714285714286"/>
    <s v="technology"/>
    <s v="hardware"/>
  </r>
  <r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x v="30"/>
    <n v="191.16676082790633"/>
    <n v="86.163845492085343"/>
    <s v="technology"/>
    <s v="hardware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x v="30"/>
    <n v="199.215125"/>
    <n v="51.212114395886893"/>
    <s v="technology"/>
    <s v="hardware"/>
  </r>
  <r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x v="30"/>
    <n v="218.6"/>
    <n v="67.261538461538464"/>
    <s v="technology"/>
    <s v="hardware"/>
  </r>
  <r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x v="30"/>
    <n v="126.86868686868686"/>
    <n v="62.8"/>
    <s v="technology"/>
    <s v="hardware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x v="30"/>
    <n v="105.22388000000001"/>
    <n v="346.13118421052633"/>
    <s v="technology"/>
    <s v="hardware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x v="30"/>
    <n v="128.40666000000002"/>
    <n v="244.11912547528519"/>
    <s v="technology"/>
    <s v="hardware"/>
  </r>
  <r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x v="30"/>
    <n v="317.3272"/>
    <n v="259.25424836601309"/>
    <s v="technology"/>
    <s v="hardware"/>
  </r>
  <r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x v="30"/>
    <n v="280.73"/>
    <n v="201.96402877697841"/>
    <s v="technology"/>
    <s v="hardware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x v="30"/>
    <n v="110.73146853146854"/>
    <n v="226.20857142857142"/>
    <s v="technology"/>
    <s v="hardware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x v="30"/>
    <n v="152.60429999999999"/>
    <n v="324.69"/>
    <s v="technology"/>
    <s v="hardware"/>
  </r>
  <r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x v="30"/>
    <n v="102.49999999999999"/>
    <n v="205"/>
    <s v="technology"/>
    <s v="hardware"/>
  </r>
  <r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x v="30"/>
    <n v="1678.3738373837384"/>
    <n v="20.465926829268295"/>
    <s v="technology"/>
    <s v="hardware"/>
  </r>
  <r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x v="30"/>
    <n v="543.349156424581"/>
    <n v="116.35303146309367"/>
    <s v="technology"/>
    <s v="hardware"/>
  </r>
  <r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x v="30"/>
    <n v="115.50800000000001"/>
    <n v="307.20212765957444"/>
    <s v="technology"/>
    <s v="hardware"/>
  </r>
  <r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x v="30"/>
    <n v="131.20499999999998"/>
    <n v="546.6875"/>
    <s v="technology"/>
    <s v="hardware"/>
  </r>
  <r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x v="30"/>
    <n v="288.17"/>
    <n v="47.474464579901152"/>
    <s v="technology"/>
    <s v="hardware"/>
  </r>
  <r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x v="30"/>
    <n v="507.8"/>
    <n v="101.56"/>
    <s v="technology"/>
    <s v="hardware"/>
  </r>
  <r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x v="14"/>
    <n v="114.57142857142857"/>
    <n v="72.909090909090907"/>
    <s v="music"/>
    <s v="indie rock"/>
  </r>
  <r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x v="14"/>
    <n v="110.73333333333333"/>
    <n v="43.710526315789473"/>
    <s v="music"/>
    <s v="indie rock"/>
  </r>
  <r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x v="14"/>
    <n v="113.33333333333333"/>
    <n v="34"/>
    <s v="music"/>
    <s v="indie rock"/>
  </r>
  <r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x v="14"/>
    <n v="108.33333333333333"/>
    <n v="70.652173913043484"/>
    <s v="music"/>
    <s v="indie rock"/>
  </r>
  <r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x v="14"/>
    <n v="123.53333333333335"/>
    <n v="89.301204819277103"/>
    <s v="music"/>
    <s v="indie rock"/>
  </r>
  <r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x v="14"/>
    <n v="100.69999999999999"/>
    <n v="115.08571428571429"/>
    <s v="music"/>
    <s v="indie rock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x v="14"/>
    <n v="103.53333333333335"/>
    <n v="62.12"/>
    <s v="music"/>
    <s v="indie rock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x v="14"/>
    <n v="115.51066666666668"/>
    <n v="46.204266666666669"/>
    <s v="music"/>
    <s v="indie rock"/>
  </r>
  <r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x v="14"/>
    <n v="120.4004"/>
    <n v="48.54854838709678"/>
    <s v="music"/>
    <s v="indie rock"/>
  </r>
  <r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x v="14"/>
    <n v="115.040375"/>
    <n v="57.520187499999999"/>
    <s v="music"/>
    <s v="indie rock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x v="14"/>
    <n v="120.46777777777777"/>
    <n v="88.147154471544724"/>
    <s v="music"/>
    <s v="indie rock"/>
  </r>
  <r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x v="14"/>
    <n v="101.28333333333333"/>
    <n v="110.49090909090908"/>
    <s v="music"/>
    <s v="indie rock"/>
  </r>
  <r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x v="14"/>
    <n v="102.46666666666667"/>
    <n v="66.826086956521735"/>
    <s v="music"/>
    <s v="indie rock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x v="14"/>
    <n v="120.54285714285714"/>
    <n v="58.597222222222221"/>
    <s v="music"/>
    <s v="indie rock"/>
  </r>
  <r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x v="14"/>
    <n v="100"/>
    <n v="113.63636363636364"/>
    <s v="music"/>
    <s v="indie rock"/>
  </r>
  <r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x v="14"/>
    <n v="101.66666666666666"/>
    <n v="43.571428571428569"/>
    <s v="music"/>
    <s v="indie rock"/>
  </r>
  <r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x v="14"/>
    <n v="100"/>
    <n v="78.94736842105263"/>
    <s v="music"/>
    <s v="indie rock"/>
  </r>
  <r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x v="14"/>
    <n v="100.33333333333334"/>
    <n v="188.125"/>
    <s v="music"/>
    <s v="indie rock"/>
  </r>
  <r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x v="14"/>
    <n v="132.36666666666667"/>
    <n v="63.031746031746032"/>
    <s v="music"/>
    <s v="indie rock"/>
  </r>
  <r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x v="14"/>
    <n v="136.66666666666666"/>
    <n v="30.37037037037037"/>
    <s v="music"/>
    <s v="indie rock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x v="14"/>
    <n v="113.25"/>
    <n v="51.477272727272727"/>
    <s v="music"/>
    <s v="indie rock"/>
  </r>
  <r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x v="14"/>
    <n v="136"/>
    <n v="35.789473684210527"/>
    <s v="music"/>
    <s v="indie rock"/>
  </r>
  <r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x v="14"/>
    <n v="146.12318374694613"/>
    <n v="98.817391304347822"/>
    <s v="music"/>
    <s v="indie rock"/>
  </r>
  <r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x v="14"/>
    <n v="129.5"/>
    <n v="28"/>
    <s v="music"/>
    <s v="indie rock"/>
  </r>
  <r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x v="14"/>
    <n v="254"/>
    <n v="51.313131313131315"/>
    <s v="music"/>
    <s v="indie rock"/>
  </r>
  <r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x v="14"/>
    <n v="107.04545454545456"/>
    <n v="53.522727272727273"/>
    <s v="music"/>
    <s v="indie rock"/>
  </r>
  <r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x v="14"/>
    <n v="107.73299999999999"/>
    <n v="37.149310344827583"/>
    <s v="music"/>
    <s v="indie rock"/>
  </r>
  <r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x v="14"/>
    <n v="107.31250000000001"/>
    <n v="89.895287958115176"/>
    <s v="music"/>
    <s v="indie rock"/>
  </r>
  <r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x v="14"/>
    <n v="106.52500000000001"/>
    <n v="106.52500000000001"/>
    <s v="music"/>
    <s v="indie rock"/>
  </r>
  <r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x v="14"/>
    <n v="100.35000000000001"/>
    <n v="52.815789473684212"/>
    <s v="music"/>
    <s v="indie rock"/>
  </r>
  <r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x v="14"/>
    <n v="106.5"/>
    <n v="54.615384615384613"/>
    <s v="music"/>
    <s v="indie rock"/>
  </r>
  <r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x v="14"/>
    <n v="100"/>
    <n v="27.272727272727273"/>
    <s v="music"/>
    <s v="indie rock"/>
  </r>
  <r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x v="14"/>
    <n v="104.85714285714285"/>
    <n v="68.598130841121488"/>
    <s v="music"/>
    <s v="indie rock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x v="14"/>
    <n v="104.69999999999999"/>
    <n v="35.612244897959187"/>
    <s v="music"/>
    <s v="indie rock"/>
  </r>
  <r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x v="14"/>
    <n v="225.66666666666669"/>
    <n v="94.027777777777771"/>
    <s v="music"/>
    <s v="indie rock"/>
  </r>
  <r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x v="14"/>
    <n v="100.90416666666667"/>
    <n v="526.45652173913038"/>
    <s v="music"/>
    <s v="indie rock"/>
  </r>
  <r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x v="14"/>
    <n v="147.75"/>
    <n v="50.657142857142858"/>
    <s v="music"/>
    <s v="indie rock"/>
  </r>
  <r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x v="14"/>
    <n v="134.61099999999999"/>
    <n v="79.182941176470578"/>
    <s v="music"/>
    <s v="indie rock"/>
  </r>
  <r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x v="14"/>
    <n v="100.75"/>
    <n v="91.590909090909093"/>
    <s v="music"/>
    <s v="indie rock"/>
  </r>
  <r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x v="14"/>
    <n v="100.880375"/>
    <n v="116.96275362318841"/>
    <s v="music"/>
    <s v="indie rock"/>
  </r>
  <r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x v="17"/>
    <n v="0.56800000000000006"/>
    <n v="28.4"/>
    <s v="games"/>
    <s v="video games"/>
  </r>
  <r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x v="17"/>
    <n v="0.38750000000000001"/>
    <n v="103.33333333333333"/>
    <s v="games"/>
    <s v="video games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x v="17"/>
    <n v="10"/>
    <n v="10"/>
    <s v="games"/>
    <s v="video games"/>
  </r>
  <r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x v="17"/>
    <n v="10.454545454545453"/>
    <n v="23"/>
    <s v="games"/>
    <s v="video games"/>
  </r>
  <r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x v="17"/>
    <n v="1.4200000000000002"/>
    <n v="31.555555555555557"/>
    <s v="games"/>
    <s v="video games"/>
  </r>
  <r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x v="17"/>
    <n v="0.05"/>
    <n v="5"/>
    <s v="games"/>
    <s v="video games"/>
  </r>
  <r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x v="17"/>
    <n v="28.842857142857142"/>
    <n v="34.220338983050844"/>
    <s v="games"/>
    <s v="video games"/>
  </r>
  <r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x v="17"/>
    <n v="0.16666666666666669"/>
    <n v="25"/>
    <s v="games"/>
    <s v="video games"/>
  </r>
  <r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x v="17"/>
    <n v="11.799999999999999"/>
    <n v="19.666666666666668"/>
    <s v="games"/>
    <s v="video games"/>
  </r>
  <r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x v="17"/>
    <n v="0.20238095238095236"/>
    <n v="21.25"/>
    <s v="games"/>
    <s v="video games"/>
  </r>
  <r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x v="17"/>
    <n v="5"/>
    <n v="8.3333333333333339"/>
    <s v="games"/>
    <s v="video games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x v="17"/>
    <n v="2.1129899999999995"/>
    <n v="21.34333333333333"/>
    <s v="games"/>
    <s v="video games"/>
  </r>
  <r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x v="17"/>
    <n v="1.6"/>
    <n v="5.333333333333333"/>
    <s v="games"/>
    <s v="video games"/>
  </r>
  <r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x v="17"/>
    <n v="1.7333333333333332"/>
    <n v="34.666666666666664"/>
    <s v="games"/>
    <s v="video games"/>
  </r>
  <r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x v="17"/>
    <n v="9.56"/>
    <n v="21.727272727272727"/>
    <s v="games"/>
    <s v="video games"/>
  </r>
  <r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x v="17"/>
    <n v="5.9612499999999999E-2"/>
    <n v="11.922499999999999"/>
    <s v="games"/>
    <s v="video games"/>
  </r>
  <r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x v="17"/>
    <n v="28.405999999999999"/>
    <n v="26.59737827715356"/>
    <s v="games"/>
    <s v="video games"/>
  </r>
  <r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x v="17"/>
    <n v="12.8"/>
    <n v="10.666666666666666"/>
    <s v="games"/>
    <s v="video games"/>
  </r>
  <r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x v="17"/>
    <n v="5.42"/>
    <n v="29.035714285714285"/>
    <s v="games"/>
    <s v="video games"/>
  </r>
  <r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x v="17"/>
    <n v="0.11199999999999999"/>
    <n v="50.909090909090907"/>
    <s v="games"/>
    <s v="video games"/>
  </r>
  <r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x v="17"/>
    <n v="0"/>
    <e v="#DIV/0!"/>
    <s v="games"/>
    <s v="video games"/>
  </r>
  <r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x v="17"/>
    <n v="5.7238095238095239"/>
    <n v="50.083333333333336"/>
    <s v="games"/>
    <s v="video games"/>
  </r>
  <r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x v="17"/>
    <n v="11.25"/>
    <n v="45"/>
    <s v="games"/>
    <s v="video games"/>
  </r>
  <r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x v="17"/>
    <n v="1.7098591549295776"/>
    <n v="25.291666666666668"/>
    <s v="games"/>
    <s v="video games"/>
  </r>
  <r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x v="17"/>
    <n v="30.433333333333334"/>
    <n v="51.292134831460672"/>
    <s v="games"/>
    <s v="video games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x v="17"/>
    <n v="0.02"/>
    <n v="1"/>
    <s v="games"/>
    <s v="video games"/>
  </r>
  <r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x v="17"/>
    <n v="0.69641025641025645"/>
    <n v="49.381818181818183"/>
    <s v="games"/>
    <s v="video games"/>
  </r>
  <r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x v="17"/>
    <n v="2"/>
    <n v="1"/>
    <s v="games"/>
    <s v="video games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x v="17"/>
    <n v="0"/>
    <e v="#DIV/0!"/>
    <s v="games"/>
    <s v="video games"/>
  </r>
  <r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x v="17"/>
    <n v="0.80999999999999994"/>
    <n v="101.25"/>
    <s v="games"/>
    <s v="video games"/>
  </r>
  <r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x v="17"/>
    <n v="0.26222222222222225"/>
    <n v="19.666666666666668"/>
    <s v="games"/>
    <s v="video games"/>
  </r>
  <r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x v="17"/>
    <n v="0.16666666666666669"/>
    <n v="12.5"/>
    <s v="games"/>
    <s v="video games"/>
  </r>
  <r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x v="17"/>
    <n v="9.124454880912446E-3"/>
    <n v="8.5"/>
    <s v="games"/>
    <s v="video games"/>
  </r>
  <r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x v="17"/>
    <n v="0.8"/>
    <n v="1"/>
    <s v="games"/>
    <s v="video games"/>
  </r>
  <r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x v="17"/>
    <n v="2.2999999999999998"/>
    <n v="23"/>
    <s v="games"/>
    <s v="video games"/>
  </r>
  <r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x v="17"/>
    <n v="2.6660714285714282"/>
    <n v="17.987951807228917"/>
    <s v="games"/>
    <s v="video games"/>
  </r>
  <r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x v="17"/>
    <n v="28.192"/>
    <n v="370.94736842105266"/>
    <s v="games"/>
    <s v="video games"/>
  </r>
  <r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x v="17"/>
    <n v="6.5900366666666672"/>
    <n v="63.569485530546629"/>
    <s v="games"/>
    <s v="video games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x v="17"/>
    <n v="0.72222222222222221"/>
    <n v="13"/>
    <s v="games"/>
    <s v="video games"/>
  </r>
  <r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x v="17"/>
    <n v="0.85000000000000009"/>
    <n v="5.3125"/>
    <s v="games"/>
    <s v="video games"/>
  </r>
  <r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x v="11"/>
    <n v="115.75"/>
    <n v="35.615384615384613"/>
    <s v="music"/>
    <s v="rock"/>
  </r>
  <r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x v="11"/>
    <n v="112.26666666666667"/>
    <n v="87.103448275862064"/>
    <s v="music"/>
    <s v="rock"/>
  </r>
  <r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x v="11"/>
    <n v="132.20000000000002"/>
    <n v="75.11363636363636"/>
    <s v="music"/>
    <s v="rock"/>
  </r>
  <r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x v="11"/>
    <n v="102.63636363636364"/>
    <n v="68.01204819277109"/>
    <s v="music"/>
    <s v="rock"/>
  </r>
  <r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x v="11"/>
    <n v="138.64000000000001"/>
    <n v="29.623931623931625"/>
    <s v="music"/>
    <s v="rock"/>
  </r>
  <r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x v="11"/>
    <n v="146.6"/>
    <n v="91.625"/>
    <s v="music"/>
    <s v="rock"/>
  </r>
  <r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x v="11"/>
    <n v="120"/>
    <n v="22.5"/>
    <s v="music"/>
    <s v="rock"/>
  </r>
  <r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x v="11"/>
    <n v="121.5816111111111"/>
    <n v="64.366735294117646"/>
    <s v="music"/>
    <s v="rock"/>
  </r>
  <r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x v="11"/>
    <n v="100"/>
    <n v="21.857142857142858"/>
    <s v="music"/>
    <s v="rock"/>
  </r>
  <r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x v="11"/>
    <n v="180.85714285714286"/>
    <n v="33.315789473684212"/>
    <s v="music"/>
    <s v="rock"/>
  </r>
  <r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x v="11"/>
    <n v="106.075"/>
    <n v="90.276595744680847"/>
    <s v="music"/>
    <s v="rock"/>
  </r>
  <r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x v="11"/>
    <n v="100"/>
    <n v="76.92307692307692"/>
    <s v="music"/>
    <s v="rock"/>
  </r>
  <r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x v="11"/>
    <n v="126.92857142857143"/>
    <n v="59.233333333333334"/>
    <s v="music"/>
    <s v="rock"/>
  </r>
  <r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x v="11"/>
    <n v="102.97499999999999"/>
    <n v="65.38095238095238"/>
    <s v="music"/>
    <s v="rock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x v="11"/>
    <n v="250"/>
    <n v="67.307692307692307"/>
    <s v="music"/>
    <s v="rock"/>
  </r>
  <r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x v="11"/>
    <n v="126.02"/>
    <n v="88.74647887323944"/>
    <s v="music"/>
    <s v="rock"/>
  </r>
  <r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x v="11"/>
    <n v="100.12"/>
    <n v="65.868421052631575"/>
    <s v="music"/>
    <s v="rock"/>
  </r>
  <r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x v="11"/>
    <n v="138.64000000000001"/>
    <n v="40.349243306169967"/>
    <s v="music"/>
    <s v="rock"/>
  </r>
  <r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x v="11"/>
    <n v="161.4"/>
    <n v="76.857142857142861"/>
    <s v="music"/>
    <s v="rock"/>
  </r>
  <r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x v="11"/>
    <n v="107.18419999999999"/>
    <n v="68.707820512820518"/>
    <s v="music"/>
    <s v="rock"/>
  </r>
  <r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x v="32"/>
    <n v="153.1"/>
    <n v="57.773584905660378"/>
    <s v="games"/>
    <s v="tabletop games"/>
  </r>
  <r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x v="32"/>
    <n v="524.16666666666663"/>
    <n v="44.171348314606739"/>
    <s v="games"/>
    <s v="tabletop games"/>
  </r>
  <r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x v="32"/>
    <n v="489.27777777777777"/>
    <n v="31.566308243727597"/>
    <s v="games"/>
    <s v="tabletop games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x v="32"/>
    <n v="284.74"/>
    <n v="107.04511278195488"/>
    <s v="games"/>
    <s v="tabletop games"/>
  </r>
  <r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x v="32"/>
    <n v="1856.97"/>
    <n v="149.03451043338683"/>
    <s v="games"/>
    <s v="tabletop games"/>
  </r>
  <r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x v="32"/>
    <n v="109.67499999999998"/>
    <n v="55.956632653061227"/>
    <s v="games"/>
    <s v="tabletop games"/>
  </r>
  <r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x v="32"/>
    <n v="1014.6425"/>
    <n v="56.970381807973048"/>
    <s v="games"/>
    <s v="tabletop games"/>
  </r>
  <r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x v="32"/>
    <n v="412.17692027666544"/>
    <n v="44.056420233463037"/>
    <s v="games"/>
    <s v="tabletop games"/>
  </r>
  <r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x v="32"/>
    <n v="503.25"/>
    <n v="68.625"/>
    <s v="games"/>
    <s v="tabletop games"/>
  </r>
  <r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x v="32"/>
    <n v="184.61052631578946"/>
    <n v="65.318435754189949"/>
    <s v="games"/>
    <s v="tabletop games"/>
  </r>
  <r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x v="32"/>
    <n v="119.73333333333333"/>
    <n v="35.92"/>
    <s v="games"/>
    <s v="tabletop games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x v="32"/>
    <n v="1081.2401666666667"/>
    <n v="40.070667078443485"/>
    <s v="games"/>
    <s v="tabletop games"/>
  </r>
  <r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x v="32"/>
    <n v="452.37333333333333"/>
    <n v="75.647714604236342"/>
    <s v="games"/>
    <s v="tabletop games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x v="32"/>
    <n v="537.37"/>
    <n v="61.203872437357631"/>
    <s v="games"/>
    <s v="tabletop games"/>
  </r>
  <r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x v="32"/>
    <n v="120.32608695652173"/>
    <n v="48.130434782608695"/>
    <s v="games"/>
    <s v="tabletop games"/>
  </r>
  <r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x v="32"/>
    <n v="113.83571428571429"/>
    <n v="68.106837606837601"/>
    <s v="games"/>
    <s v="tabletop games"/>
  </r>
  <r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x v="32"/>
    <n v="951.03109999999992"/>
    <n v="65.891300230946882"/>
    <s v="games"/>
    <s v="tabletop games"/>
  </r>
  <r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x v="32"/>
    <n v="132.89249999999998"/>
    <n v="81.654377880184327"/>
    <s v="games"/>
    <s v="tabletop games"/>
  </r>
  <r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x v="32"/>
    <n v="146.97777777777779"/>
    <n v="52.701195219123505"/>
    <s v="games"/>
    <s v="tabletop games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x v="32"/>
    <n v="542.15"/>
    <n v="41.228136882129277"/>
    <s v="games"/>
    <s v="tabletop games"/>
  </r>
  <r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x v="15"/>
    <n v="382.71818181818185"/>
    <n v="15.035357142857142"/>
    <s v="music"/>
    <s v="electronic music"/>
  </r>
  <r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x v="15"/>
    <n v="704.18124999999998"/>
    <n v="39.066920943134534"/>
    <s v="music"/>
    <s v="electronic music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x v="15"/>
    <n v="109.55"/>
    <n v="43.82"/>
    <s v="music"/>
    <s v="electronic music"/>
  </r>
  <r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x v="15"/>
    <n v="132.86666666666667"/>
    <n v="27.301369863013697"/>
    <s v="music"/>
    <s v="electronic music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x v="15"/>
    <n v="152"/>
    <n v="42.222222222222221"/>
    <s v="music"/>
    <s v="electronic music"/>
  </r>
  <r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x v="15"/>
    <n v="102.72727272727273"/>
    <n v="33.235294117647058"/>
    <s v="music"/>
    <s v="electronic music"/>
  </r>
  <r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x v="15"/>
    <n v="100"/>
    <n v="285.71428571428572"/>
    <s v="music"/>
    <s v="electronic music"/>
  </r>
  <r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x v="15"/>
    <n v="101.6"/>
    <n v="42.333333333333336"/>
    <s v="music"/>
    <s v="electronic music"/>
  </r>
  <r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x v="15"/>
    <n v="150.80000000000001"/>
    <n v="50.266666666666666"/>
    <s v="music"/>
    <s v="electronic music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x v="15"/>
    <n v="111.425"/>
    <n v="61.902777777777779"/>
    <s v="music"/>
    <s v="electronic music"/>
  </r>
  <r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x v="15"/>
    <n v="195.6"/>
    <n v="40.75"/>
    <s v="music"/>
    <s v="electronic music"/>
  </r>
  <r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x v="15"/>
    <n v="114.38333333333333"/>
    <n v="55.796747967479675"/>
    <s v="music"/>
    <s v="electronic music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x v="15"/>
    <n v="200"/>
    <n v="10"/>
    <s v="music"/>
    <s v="electronic music"/>
  </r>
  <r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x v="15"/>
    <n v="292.50166666666667"/>
    <n v="73.125416666666666"/>
    <s v="music"/>
    <s v="electronic music"/>
  </r>
  <r>
    <s v="Ambient Electro Grind-fest!"/>
    <n v="550"/>
    <n v="860"/>
    <x v="0"/>
    <s v="US"/>
    <s v="USD"/>
    <n v="1331621940"/>
    <n v="1329671572"/>
    <x v="2215"/>
    <d v="2012-03-13T06:59:00"/>
    <b v="0"/>
    <n v="33"/>
    <b v="1"/>
    <x v="15"/>
    <n v="156.36363636363637"/>
    <n v="26.060606060606062"/>
    <s v="music"/>
    <s v="electronic music"/>
  </r>
  <r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x v="15"/>
    <n v="105.66666666666666"/>
    <n v="22.642857142857142"/>
    <s v="music"/>
    <s v="electronic music"/>
  </r>
  <r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x v="15"/>
    <n v="101.19047619047619"/>
    <n v="47.222222222222221"/>
    <s v="music"/>
    <s v="electronic music"/>
  </r>
  <r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x v="15"/>
    <n v="122.833"/>
    <n v="32.324473684210524"/>
    <s v="music"/>
    <s v="electronic music"/>
  </r>
  <r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x v="15"/>
    <n v="101.49999999999999"/>
    <n v="53.421052631578945"/>
    <s v="music"/>
    <s v="electronic music"/>
  </r>
  <r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x v="15"/>
    <n v="101.14285714285714"/>
    <n v="51.304347826086953"/>
    <s v="music"/>
    <s v="electronic music"/>
  </r>
  <r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x v="32"/>
    <n v="108.11999999999999"/>
    <n v="37.197247706422019"/>
    <s v="games"/>
    <s v="tabletop games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x v="32"/>
    <n v="162.6"/>
    <n v="27.1"/>
    <s v="games"/>
    <s v="tabletop games"/>
  </r>
  <r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x v="32"/>
    <n v="105.80000000000001"/>
    <n v="206.31"/>
    <s v="games"/>
    <s v="tabletop games"/>
  </r>
  <r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x v="32"/>
    <n v="243.15000000000003"/>
    <n v="82.145270270270274"/>
    <s v="games"/>
    <s v="tabletop games"/>
  </r>
  <r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x v="32"/>
    <n v="944.83338095238094"/>
    <n v="164.79651993355483"/>
    <s v="games"/>
    <s v="tabletop games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x v="32"/>
    <n v="108.46283333333334"/>
    <n v="60.820280373831778"/>
    <s v="games"/>
    <s v="tabletop games"/>
  </r>
  <r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x v="32"/>
    <n v="157.37692307692308"/>
    <n v="67.970099667774093"/>
    <s v="games"/>
    <s v="tabletop games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x v="32"/>
    <n v="1174.49"/>
    <n v="81.561805555555551"/>
    <s v="games"/>
    <s v="tabletop games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x v="32"/>
    <n v="171.04755366949576"/>
    <n v="25.42547309833024"/>
    <s v="games"/>
    <s v="tabletop games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x v="32"/>
    <n v="125.95294117647057"/>
    <n v="21.497991967871485"/>
    <s v="games"/>
    <s v="tabletop games"/>
  </r>
  <r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x v="32"/>
    <n v="1212.1296000000002"/>
    <n v="27.226630727762803"/>
    <s v="games"/>
    <s v="tabletop games"/>
  </r>
  <r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x v="32"/>
    <n v="495.8"/>
    <n v="25.091093117408906"/>
    <s v="games"/>
    <s v="tabletop games"/>
  </r>
  <r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x v="32"/>
    <n v="332.03999999999996"/>
    <n v="21.230179028132991"/>
    <s v="games"/>
    <s v="tabletop games"/>
  </r>
  <r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x v="32"/>
    <n v="1165"/>
    <n v="41.607142857142854"/>
    <s v="games"/>
    <s v="tabletop games"/>
  </r>
  <r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x v="32"/>
    <n v="153.3153846153846"/>
    <n v="135.58503401360545"/>
    <s v="games"/>
    <s v="tabletop games"/>
  </r>
  <r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x v="32"/>
    <n v="537.10714285714289"/>
    <n v="22.116176470588236"/>
    <s v="games"/>
    <s v="tabletop games"/>
  </r>
  <r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x v="32"/>
    <n v="352.92777777777775"/>
    <n v="64.625635808748726"/>
    <s v="games"/>
    <s v="tabletop games"/>
  </r>
  <r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x v="32"/>
    <n v="137.4"/>
    <n v="69.569620253164558"/>
    <s v="games"/>
    <s v="tabletop games"/>
  </r>
  <r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x v="32"/>
    <n v="128.02668"/>
    <n v="75.133028169014082"/>
    <s v="games"/>
    <s v="tabletop games"/>
  </r>
  <r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x v="32"/>
    <n v="270.68"/>
    <n v="140.97916666666666"/>
    <s v="games"/>
    <s v="tabletop games"/>
  </r>
  <r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x v="32"/>
    <n v="806.4"/>
    <n v="49.472392638036808"/>
    <s v="games"/>
    <s v="tabletop games"/>
  </r>
  <r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x v="32"/>
    <n v="1360.0976000000001"/>
    <n v="53.865251485148519"/>
    <s v="games"/>
    <s v="tabletop games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x v="32"/>
    <n v="930250"/>
    <n v="4.5712530712530715"/>
    <s v="games"/>
    <s v="tabletop games"/>
  </r>
  <r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x v="32"/>
    <n v="377.02"/>
    <n v="65.00344827586207"/>
    <s v="games"/>
    <s v="tabletop games"/>
  </r>
  <r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x v="32"/>
    <n v="2647.0250000000001"/>
    <n v="53.475252525252522"/>
    <s v="games"/>
    <s v="tabletop games"/>
  </r>
  <r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x v="32"/>
    <n v="100.12"/>
    <n v="43.912280701754383"/>
    <s v="games"/>
    <s v="tabletop games"/>
  </r>
  <r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x v="32"/>
    <n v="104.45405405405405"/>
    <n v="50.852631578947367"/>
    <s v="games"/>
    <s v="tabletop games"/>
  </r>
  <r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x v="32"/>
    <n v="107.21428571428571"/>
    <n v="58.6328125"/>
    <s v="games"/>
    <s v="tabletop games"/>
  </r>
  <r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x v="32"/>
    <n v="168.77142857142857"/>
    <n v="32.81666666666667"/>
    <s v="games"/>
    <s v="tabletop games"/>
  </r>
  <r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x v="32"/>
    <n v="975.11200000000008"/>
    <n v="426.93169877408059"/>
    <s v="games"/>
    <s v="tabletop games"/>
  </r>
  <r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x v="32"/>
    <n v="134.44929411764704"/>
    <n v="23.808729166666669"/>
    <s v="games"/>
    <s v="tabletop games"/>
  </r>
  <r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x v="32"/>
    <n v="272.27777777777777"/>
    <n v="98.413654618473899"/>
    <s v="games"/>
    <s v="tabletop games"/>
  </r>
  <r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x v="32"/>
    <n v="112.6875"/>
    <n v="107.32142857142857"/>
    <s v="games"/>
    <s v="tabletop games"/>
  </r>
  <r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x v="32"/>
    <n v="459.8"/>
    <n v="11.67005076142132"/>
    <s v="games"/>
    <s v="tabletop games"/>
  </r>
  <r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x v="32"/>
    <n v="286.65822784810126"/>
    <n v="41.782287822878232"/>
    <s v="games"/>
    <s v="tabletop games"/>
  </r>
  <r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x v="32"/>
    <n v="222.70833333333334"/>
    <n v="21.38"/>
    <s v="games"/>
    <s v="tabletop games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x v="32"/>
    <n v="636.14"/>
    <n v="94.103550295857985"/>
    <s v="games"/>
    <s v="tabletop games"/>
  </r>
  <r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x v="32"/>
    <n v="146.5"/>
    <n v="15.721951219512196"/>
    <s v="games"/>
    <s v="tabletop games"/>
  </r>
  <r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x v="32"/>
    <n v="1867.1"/>
    <n v="90.635922330097088"/>
    <s v="games"/>
    <s v="tabletop games"/>
  </r>
  <r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x v="32"/>
    <n v="326.92"/>
    <n v="97.297619047619051"/>
    <s v="games"/>
    <s v="tabletop games"/>
  </r>
  <r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x v="32"/>
    <n v="779.5"/>
    <n v="37.11904761904762"/>
    <s v="games"/>
    <s v="tabletop games"/>
  </r>
  <r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x v="32"/>
    <n v="154.15151515151516"/>
    <n v="28.104972375690608"/>
    <s v="games"/>
    <s v="tabletop games"/>
  </r>
  <r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x v="32"/>
    <n v="115.54666666666667"/>
    <n v="144.43333333333334"/>
    <s v="games"/>
    <s v="tabletop games"/>
  </r>
  <r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x v="32"/>
    <n v="180.03333333333333"/>
    <n v="24.274157303370785"/>
    <s v="games"/>
    <s v="tabletop games"/>
  </r>
  <r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x v="32"/>
    <n v="298.5"/>
    <n v="35.117647058823529"/>
    <s v="games"/>
    <s v="tabletop games"/>
  </r>
  <r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x v="32"/>
    <n v="320.26666666666665"/>
    <n v="24.762886597938145"/>
    <s v="games"/>
    <s v="tabletop games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x v="32"/>
    <n v="380.52499999999998"/>
    <n v="188.37871287128712"/>
    <s v="games"/>
    <s v="tabletop games"/>
  </r>
  <r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x v="32"/>
    <n v="102.60000000000001"/>
    <n v="148.08247422680412"/>
    <s v="games"/>
    <s v="tabletop games"/>
  </r>
  <r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x v="32"/>
    <n v="1801.64"/>
    <n v="49.934589800443462"/>
    <s v="games"/>
    <s v="tabletop games"/>
  </r>
  <r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x v="32"/>
    <n v="720.24800000000005"/>
    <n v="107.82155688622754"/>
    <s v="games"/>
    <s v="tabletop games"/>
  </r>
  <r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x v="32"/>
    <n v="283.09000000000003"/>
    <n v="42.63403614457831"/>
    <s v="games"/>
    <s v="tabletop games"/>
  </r>
  <r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x v="32"/>
    <n v="1356.6000000000001"/>
    <n v="14.370762711864407"/>
    <s v="games"/>
    <s v="tabletop games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x v="32"/>
    <n v="220.35999999999999"/>
    <n v="37.476190476190474"/>
    <s v="games"/>
    <s v="tabletop games"/>
  </r>
  <r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x v="32"/>
    <n v="119.6"/>
    <n v="30.202020202020201"/>
    <s v="games"/>
    <s v="tabletop games"/>
  </r>
  <r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x v="32"/>
    <n v="407.76923076923077"/>
    <n v="33.550632911392405"/>
    <s v="games"/>
    <s v="tabletop games"/>
  </r>
  <r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x v="32"/>
    <n v="105.81826105905425"/>
    <n v="64.74666666666667"/>
    <s v="games"/>
    <s v="tabletop games"/>
  </r>
  <r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x v="32"/>
    <n v="141.08235294117648"/>
    <n v="57.932367149758456"/>
    <s v="games"/>
    <s v="tabletop games"/>
  </r>
  <r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x v="32"/>
    <n v="270.7"/>
    <n v="53.078431372549019"/>
    <s v="games"/>
    <s v="tabletop games"/>
  </r>
  <r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x v="32"/>
    <n v="153.80000000000001"/>
    <n v="48.0625"/>
    <s v="games"/>
    <s v="tabletop games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x v="32"/>
    <n v="403.57653061224488"/>
    <n v="82.396874999999994"/>
    <s v="games"/>
    <s v="tabletop games"/>
  </r>
  <r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x v="11"/>
    <n v="185"/>
    <n v="50.454545454545453"/>
    <s v="music"/>
    <s v="rock"/>
  </r>
  <r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x v="11"/>
    <n v="185.33333333333331"/>
    <n v="115.83333333333333"/>
    <s v="music"/>
    <s v="rock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x v="11"/>
    <n v="100.85533333333332"/>
    <n v="63.03458333333333"/>
    <s v="music"/>
    <s v="rock"/>
  </r>
  <r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x v="11"/>
    <n v="106.22116666666668"/>
    <n v="108.02152542372882"/>
    <s v="music"/>
    <s v="rock"/>
  </r>
  <r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x v="11"/>
    <n v="121.36666666666667"/>
    <n v="46.088607594936711"/>
    <s v="music"/>
    <s v="rock"/>
  </r>
  <r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x v="11"/>
    <n v="100.06666666666666"/>
    <n v="107.21428571428571"/>
    <s v="music"/>
    <s v="rock"/>
  </r>
  <r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x v="11"/>
    <n v="119.97755555555555"/>
    <n v="50.9338679245283"/>
    <s v="music"/>
    <s v="rock"/>
  </r>
  <r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x v="11"/>
    <n v="100.1"/>
    <n v="40.04"/>
    <s v="music"/>
    <s v="rock"/>
  </r>
  <r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x v="11"/>
    <n v="107.4"/>
    <n v="64.44"/>
    <s v="music"/>
    <s v="rock"/>
  </r>
  <r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x v="11"/>
    <n v="104.06666666666666"/>
    <n v="53.827586206896555"/>
    <s v="music"/>
    <s v="rock"/>
  </r>
  <r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x v="11"/>
    <n v="172.8"/>
    <n v="100.46511627906976"/>
    <s v="music"/>
    <s v="rock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x v="11"/>
    <n v="107.2505"/>
    <n v="46.630652173913049"/>
    <s v="music"/>
    <s v="rock"/>
  </r>
  <r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x v="11"/>
    <n v="108.23529411764706"/>
    <n v="34.074074074074076"/>
    <s v="music"/>
    <s v="rock"/>
  </r>
  <r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x v="11"/>
    <n v="146.08079999999998"/>
    <n v="65.214642857142863"/>
    <s v="music"/>
    <s v="rock"/>
  </r>
  <r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x v="11"/>
    <n v="125.25"/>
    <n v="44.205882352941174"/>
    <s v="music"/>
    <s v="rock"/>
  </r>
  <r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x v="11"/>
    <n v="149.07142857142856"/>
    <n v="71.965517241379317"/>
    <s v="music"/>
    <s v="rock"/>
  </r>
  <r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x v="11"/>
    <n v="100.6"/>
    <n v="52.94736842105263"/>
    <s v="music"/>
    <s v="rock"/>
  </r>
  <r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x v="11"/>
    <n v="105.07333333333332"/>
    <n v="109.45138888888889"/>
    <s v="music"/>
    <s v="rock"/>
  </r>
  <r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x v="11"/>
    <n v="350.16666666666663"/>
    <n v="75.035714285714292"/>
    <s v="music"/>
    <s v="rock"/>
  </r>
  <r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x v="11"/>
    <n v="101.25"/>
    <n v="115.71428571428571"/>
    <s v="music"/>
    <s v="rock"/>
  </r>
  <r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x v="14"/>
    <n v="133.6044"/>
    <n v="31.659810426540286"/>
    <s v="music"/>
    <s v="indie rock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x v="14"/>
    <n v="170.65217391304347"/>
    <n v="46.176470588235297"/>
    <s v="music"/>
    <s v="indie rock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x v="14"/>
    <n v="109.35829457364341"/>
    <n v="68.481650485436887"/>
    <s v="music"/>
    <s v="indie rock"/>
  </r>
  <r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x v="14"/>
    <n v="100.70033333333335"/>
    <n v="53.469203539823013"/>
    <s v="music"/>
    <s v="indie rock"/>
  </r>
  <r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x v="14"/>
    <n v="101.22777777777779"/>
    <n v="109.10778443113773"/>
    <s v="music"/>
    <s v="indie rock"/>
  </r>
  <r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x v="14"/>
    <n v="106.75857142857143"/>
    <n v="51.185616438356163"/>
    <s v="music"/>
    <s v="indie rock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x v="14"/>
    <n v="106.65777537961894"/>
    <n v="27.936800000000002"/>
    <s v="music"/>
    <s v="indie rock"/>
  </r>
  <r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x v="14"/>
    <n v="101.30622"/>
    <n v="82.496921824104234"/>
    <s v="music"/>
    <s v="indie rock"/>
  </r>
  <r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x v="14"/>
    <n v="106.67450000000001"/>
    <n v="59.817476635514019"/>
    <s v="music"/>
    <s v="indie rock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x v="14"/>
    <n v="428.83978378378379"/>
    <n v="64.816470588235291"/>
    <s v="music"/>
    <s v="indie rock"/>
  </r>
  <r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x v="14"/>
    <n v="104.11111111111111"/>
    <n v="90.09615384615384"/>
    <s v="music"/>
    <s v="indie rock"/>
  </r>
  <r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x v="14"/>
    <n v="107.86666666666666"/>
    <n v="40.962025316455694"/>
    <s v="music"/>
    <s v="indie rock"/>
  </r>
  <r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x v="14"/>
    <n v="175.84040000000002"/>
    <n v="56.000127388535034"/>
    <s v="music"/>
    <s v="indie rock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x v="14"/>
    <n v="156.97"/>
    <n v="37.672800000000002"/>
    <s v="music"/>
    <s v="indie rock"/>
  </r>
  <r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x v="14"/>
    <n v="102.60000000000001"/>
    <n v="40.078125"/>
    <s v="music"/>
    <s v="indie rock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x v="14"/>
    <n v="104.04266666666666"/>
    <n v="78.031999999999996"/>
    <s v="music"/>
    <s v="indie rock"/>
  </r>
  <r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x v="14"/>
    <n v="104"/>
    <n v="18.90909090909091"/>
    <s v="music"/>
    <s v="indie rock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x v="14"/>
    <n v="121.05999999999999"/>
    <n v="37.134969325153371"/>
    <s v="music"/>
    <s v="indie rock"/>
  </r>
  <r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x v="14"/>
    <n v="107.69999999999999"/>
    <n v="41.961038961038959"/>
    <s v="music"/>
    <s v="indie rock"/>
  </r>
  <r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x v="14"/>
    <n v="108.66"/>
    <n v="61.044943820224717"/>
    <s v="music"/>
    <s v="indie rock"/>
  </r>
  <r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x v="33"/>
    <n v="39.120962394619681"/>
    <n v="64.53125"/>
    <s v="food"/>
    <s v="small batch"/>
  </r>
  <r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x v="33"/>
    <n v="3.1481481481481479"/>
    <n v="21.25"/>
    <s v="food"/>
    <s v="small batch"/>
  </r>
  <r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x v="33"/>
    <n v="48"/>
    <n v="30"/>
    <s v="food"/>
    <s v="small batch"/>
  </r>
  <r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x v="33"/>
    <n v="20.733333333333334"/>
    <n v="25.491803278688526"/>
    <s v="food"/>
    <s v="small batch"/>
  </r>
  <r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x v="33"/>
    <n v="8"/>
    <n v="11.428571428571429"/>
    <s v="food"/>
    <s v="small batch"/>
  </r>
  <r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x v="33"/>
    <n v="0.72"/>
    <n v="108"/>
    <s v="food"/>
    <s v="small batch"/>
  </r>
  <r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x v="33"/>
    <n v="526.09431428571429"/>
    <n v="54.883162444113267"/>
    <s v="food"/>
    <s v="small batch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x v="33"/>
    <n v="254.45000000000002"/>
    <n v="47.383612662942269"/>
    <s v="food"/>
    <s v="small batch"/>
  </r>
  <r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x v="33"/>
    <n v="105.91999999999999"/>
    <n v="211.84"/>
    <s v="food"/>
    <s v="small batch"/>
  </r>
  <r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x v="33"/>
    <n v="102.42285714285715"/>
    <n v="219.92638036809817"/>
    <s v="food"/>
    <s v="small batch"/>
  </r>
  <r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x v="33"/>
    <n v="144.31375"/>
    <n v="40.795406360424032"/>
    <s v="food"/>
    <s v="small batch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x v="33"/>
    <n v="106.30800000000001"/>
    <n v="75.502840909090907"/>
    <s v="food"/>
    <s v="small batch"/>
  </r>
  <r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x v="33"/>
    <n v="212.16666666666666"/>
    <n v="13.542553191489361"/>
    <s v="food"/>
    <s v="small batch"/>
  </r>
  <r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x v="33"/>
    <n v="101.95"/>
    <n v="60.865671641791046"/>
    <s v="food"/>
    <s v="small batch"/>
  </r>
  <r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x v="33"/>
    <n v="102.27200000000001"/>
    <n v="115.69230769230769"/>
    <s v="food"/>
    <s v="small batch"/>
  </r>
  <r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x v="33"/>
    <n v="520.73254999999995"/>
    <n v="48.104623556581984"/>
    <s v="food"/>
    <s v="small batch"/>
  </r>
  <r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x v="33"/>
    <n v="110.65833333333333"/>
    <n v="74.184357541899445"/>
    <s v="food"/>
    <s v="small batch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x v="33"/>
    <n v="101.14333333333335"/>
    <n v="123.34552845528455"/>
    <s v="food"/>
    <s v="small batch"/>
  </r>
  <r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x v="33"/>
    <n v="294.20799999999997"/>
    <n v="66.623188405797094"/>
    <s v="food"/>
    <s v="small batch"/>
  </r>
  <r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x v="33"/>
    <n v="105.77749999999999"/>
    <n v="104.99007444168734"/>
    <s v="food"/>
    <s v="small batch"/>
  </r>
  <r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x v="7"/>
    <n v="0"/>
    <e v="#DIV/0!"/>
    <s v="technology"/>
    <s v="web"/>
  </r>
  <r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x v="7"/>
    <n v="0"/>
    <e v="#DIV/0!"/>
    <s v="technology"/>
    <s v="web"/>
  </r>
  <r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x v="7"/>
    <n v="3"/>
    <n v="300"/>
    <s v="technology"/>
    <s v="web"/>
  </r>
  <r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x v="7"/>
    <n v="0.1"/>
    <n v="1"/>
    <s v="technology"/>
    <s v="web"/>
  </r>
  <r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x v="7"/>
    <n v="0"/>
    <e v="#DIV/0!"/>
    <s v="technology"/>
    <s v="web"/>
  </r>
  <r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x v="7"/>
    <n v="6.5000000000000002E-2"/>
    <n v="13"/>
    <s v="technology"/>
    <s v="web"/>
  </r>
  <r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x v="7"/>
    <n v="1.5"/>
    <n v="15"/>
    <s v="technology"/>
    <s v="web"/>
  </r>
  <r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x v="7"/>
    <n v="0.38571428571428573"/>
    <n v="54"/>
    <s v="technology"/>
    <s v="web"/>
  </r>
  <r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x v="7"/>
    <n v="0"/>
    <e v="#DIV/0!"/>
    <s v="technology"/>
    <s v="web"/>
  </r>
  <r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x v="7"/>
    <n v="0"/>
    <e v="#DIV/0!"/>
    <s v="technology"/>
    <s v="web"/>
  </r>
  <r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x v="7"/>
    <n v="0.5714285714285714"/>
    <n v="15.428571428571429"/>
    <s v="technology"/>
    <s v="web"/>
  </r>
  <r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x v="7"/>
    <n v="0"/>
    <e v="#DIV/0!"/>
    <s v="technology"/>
    <s v="web"/>
  </r>
  <r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x v="7"/>
    <n v="0"/>
    <e v="#DIV/0!"/>
    <s v="technology"/>
    <s v="web"/>
  </r>
  <r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x v="7"/>
    <n v="7.1428571428571425E-2"/>
    <n v="25"/>
    <s v="technology"/>
    <s v="web"/>
  </r>
  <r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x v="7"/>
    <n v="0.6875"/>
    <n v="27.5"/>
    <s v="technology"/>
    <s v="web"/>
  </r>
  <r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x v="7"/>
    <n v="0"/>
    <e v="#DIV/0!"/>
    <s v="technology"/>
    <s v="web"/>
  </r>
  <r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x v="7"/>
    <n v="0"/>
    <e v="#DIV/0!"/>
    <s v="technology"/>
    <s v="web"/>
  </r>
  <r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x v="7"/>
    <n v="0"/>
    <e v="#DIV/0!"/>
    <s v="technology"/>
    <s v="web"/>
  </r>
  <r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x v="7"/>
    <n v="14.680000000000001"/>
    <n v="367"/>
    <s v="technology"/>
    <s v="web"/>
  </r>
  <r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x v="7"/>
    <n v="0.04"/>
    <n v="2"/>
    <s v="technology"/>
    <s v="web"/>
  </r>
  <r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x v="7"/>
    <n v="0"/>
    <e v="#DIV/0!"/>
    <s v="technology"/>
    <s v="web"/>
  </r>
  <r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x v="7"/>
    <n v="28.571428571428569"/>
    <n v="60"/>
    <s v="technology"/>
    <s v="web"/>
  </r>
  <r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x v="7"/>
    <n v="0"/>
    <e v="#DIV/0!"/>
    <s v="technology"/>
    <s v="web"/>
  </r>
  <r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x v="7"/>
    <n v="0"/>
    <e v="#DIV/0!"/>
    <s v="technology"/>
    <s v="web"/>
  </r>
  <r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x v="7"/>
    <n v="0"/>
    <e v="#DIV/0!"/>
    <s v="technology"/>
    <s v="web"/>
  </r>
  <r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x v="7"/>
    <n v="10.52"/>
    <n v="97.407407407407405"/>
    <s v="technology"/>
    <s v="web"/>
  </r>
  <r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x v="7"/>
    <n v="1.34"/>
    <n v="47.857142857142854"/>
    <s v="technology"/>
    <s v="web"/>
  </r>
  <r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x v="7"/>
    <n v="0.25"/>
    <n v="50"/>
    <s v="technology"/>
    <s v="web"/>
  </r>
  <r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x v="7"/>
    <n v="0"/>
    <e v="#DIV/0!"/>
    <s v="technology"/>
    <s v="web"/>
  </r>
  <r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x v="7"/>
    <n v="0.32800000000000001"/>
    <n v="20.5"/>
    <s v="technology"/>
    <s v="web"/>
  </r>
  <r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x v="7"/>
    <n v="0"/>
    <e v="#DIV/0!"/>
    <s v="technology"/>
    <s v="web"/>
  </r>
  <r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x v="7"/>
    <n v="3.2727272727272729"/>
    <n v="30"/>
    <s v="technology"/>
    <s v="web"/>
  </r>
  <r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x v="7"/>
    <n v="5.8823529411764705E-3"/>
    <n v="50"/>
    <s v="technology"/>
    <s v="web"/>
  </r>
  <r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x v="7"/>
    <n v="4.5454545454545456E-2"/>
    <n v="10"/>
    <s v="technology"/>
    <s v="web"/>
  </r>
  <r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x v="7"/>
    <n v="0"/>
    <e v="#DIV/0!"/>
    <s v="technology"/>
    <s v="web"/>
  </r>
  <r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x v="7"/>
    <n v="10.877666666666666"/>
    <n v="81.582499999999996"/>
    <s v="technology"/>
    <s v="web"/>
  </r>
  <r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x v="7"/>
    <n v="0"/>
    <e v="#DIV/0!"/>
    <s v="technology"/>
    <s v="web"/>
  </r>
  <r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x v="7"/>
    <n v="0"/>
    <e v="#DIV/0!"/>
    <s v="technology"/>
    <s v="web"/>
  </r>
  <r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x v="7"/>
    <n v="0"/>
    <e v="#DIV/0!"/>
    <s v="technology"/>
    <s v="web"/>
  </r>
  <r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x v="7"/>
    <n v="0.36666666666666664"/>
    <n v="18.333333333333332"/>
    <s v="technology"/>
    <s v="web"/>
  </r>
  <r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x v="7"/>
    <n v="1.8193398957730169"/>
    <n v="224.42857142857142"/>
    <s v="technology"/>
    <s v="web"/>
  </r>
  <r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x v="7"/>
    <n v="2.5"/>
    <n v="37.5"/>
    <s v="technology"/>
    <s v="web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x v="7"/>
    <n v="4.3499999999999996"/>
    <n v="145"/>
    <s v="technology"/>
    <s v="web"/>
  </r>
  <r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x v="7"/>
    <n v="0.8"/>
    <n v="1"/>
    <s v="technology"/>
    <s v="web"/>
  </r>
  <r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x v="7"/>
    <n v="1.2123076923076923"/>
    <n v="112.57142857142857"/>
    <s v="technology"/>
    <s v="web"/>
  </r>
  <r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x v="7"/>
    <n v="0"/>
    <e v="#DIV/0!"/>
    <s v="technology"/>
    <s v="web"/>
  </r>
  <r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x v="7"/>
    <n v="0.68399999999999994"/>
    <n v="342"/>
    <s v="technology"/>
    <s v="web"/>
  </r>
  <r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x v="7"/>
    <n v="1.2513513513513512"/>
    <n v="57.875"/>
    <s v="technology"/>
    <s v="web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x v="7"/>
    <n v="0.1875"/>
    <n v="30"/>
    <s v="technology"/>
    <s v="web"/>
  </r>
  <r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x v="7"/>
    <n v="0"/>
    <e v="#DIV/0!"/>
    <s v="technology"/>
    <s v="web"/>
  </r>
  <r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x v="7"/>
    <n v="0.125"/>
    <n v="25"/>
    <s v="technology"/>
    <s v="web"/>
  </r>
  <r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x v="7"/>
    <n v="0"/>
    <e v="#DIV/0!"/>
    <s v="technology"/>
    <s v="web"/>
  </r>
  <r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x v="7"/>
    <n v="0.05"/>
    <n v="50"/>
    <s v="technology"/>
    <s v="web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x v="7"/>
    <n v="0.06"/>
    <n v="1.5"/>
    <s v="technology"/>
    <s v="web"/>
  </r>
  <r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x v="7"/>
    <n v="0"/>
    <e v="#DIV/0!"/>
    <s v="technology"/>
    <s v="web"/>
  </r>
  <r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x v="7"/>
    <n v="0.2"/>
    <n v="10"/>
    <s v="technology"/>
    <s v="web"/>
  </r>
  <r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x v="7"/>
    <n v="0"/>
    <e v="#DIV/0!"/>
    <s v="technology"/>
    <s v="web"/>
  </r>
  <r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x v="7"/>
    <n v="0"/>
    <e v="#DIV/0!"/>
    <s v="technology"/>
    <s v="web"/>
  </r>
  <r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x v="7"/>
    <n v="0"/>
    <e v="#DIV/0!"/>
    <s v="technology"/>
    <s v="web"/>
  </r>
  <r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x v="7"/>
    <n v="0"/>
    <e v="#DIV/0!"/>
    <s v="technology"/>
    <s v="web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x v="19"/>
    <n v="0.71785714285714286"/>
    <n v="22.333333333333332"/>
    <s v="food"/>
    <s v="food trucks"/>
  </r>
  <r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x v="19"/>
    <n v="0.43333333333333329"/>
    <n v="52"/>
    <s v="food"/>
    <s v="food trucks"/>
  </r>
  <r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x v="19"/>
    <n v="16.833333333333332"/>
    <n v="16.833333333333332"/>
    <s v="food"/>
    <s v="food trucks"/>
  </r>
  <r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x v="19"/>
    <n v="0"/>
    <e v="#DIV/0!"/>
    <s v="food"/>
    <s v="food trucks"/>
  </r>
  <r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x v="19"/>
    <n v="22.52"/>
    <n v="56.3"/>
    <s v="food"/>
    <s v="food trucks"/>
  </r>
  <r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x v="19"/>
    <n v="41.384615384615387"/>
    <n v="84.0625"/>
    <s v="food"/>
    <s v="food trucks"/>
  </r>
  <r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x v="19"/>
    <n v="25.259090909090908"/>
    <n v="168.39393939393941"/>
    <s v="food"/>
    <s v="food trucks"/>
  </r>
  <r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x v="19"/>
    <n v="0.2"/>
    <n v="15"/>
    <s v="food"/>
    <s v="food trucks"/>
  </r>
  <r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x v="19"/>
    <n v="1.8399999999999999"/>
    <n v="76.666666666666671"/>
    <s v="food"/>
    <s v="food trucks"/>
  </r>
  <r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x v="19"/>
    <n v="0"/>
    <e v="#DIV/0!"/>
    <s v="food"/>
    <s v="food trucks"/>
  </r>
  <r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x v="19"/>
    <n v="0.60399999999999998"/>
    <n v="50.333333333333336"/>
    <s v="food"/>
    <s v="food trucks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x v="19"/>
    <n v="0"/>
    <e v="#DIV/0!"/>
    <s v="food"/>
    <s v="food trucks"/>
  </r>
  <r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x v="19"/>
    <n v="0.83333333333333337"/>
    <n v="8.3333333333333339"/>
    <s v="food"/>
    <s v="food trucks"/>
  </r>
  <r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x v="19"/>
    <n v="3.0666666666666664"/>
    <n v="35.384615384615387"/>
    <s v="food"/>
    <s v="food trucks"/>
  </r>
  <r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x v="19"/>
    <n v="0.55833333333333335"/>
    <n v="55.833333333333336"/>
    <s v="food"/>
    <s v="food trucks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x v="19"/>
    <n v="2.5000000000000001E-2"/>
    <n v="5"/>
    <s v="food"/>
    <s v="food trucks"/>
  </r>
  <r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x v="19"/>
    <n v="0"/>
    <e v="#DIV/0!"/>
    <s v="food"/>
    <s v="food trucks"/>
  </r>
  <r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x v="19"/>
    <n v="0.02"/>
    <n v="1"/>
    <s v="food"/>
    <s v="food trucks"/>
  </r>
  <r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x v="19"/>
    <n v="0"/>
    <e v="#DIV/0!"/>
    <s v="food"/>
    <s v="food trucks"/>
  </r>
  <r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x v="19"/>
    <n v="14.825133372851216"/>
    <n v="69.472222222222229"/>
    <s v="food"/>
    <s v="food trucks"/>
  </r>
  <r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x v="19"/>
    <n v="1.6666666666666666E-2"/>
    <n v="1"/>
    <s v="food"/>
    <s v="food trucks"/>
  </r>
  <r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x v="19"/>
    <n v="0.2"/>
    <n v="1"/>
    <s v="food"/>
    <s v="food trucks"/>
  </r>
  <r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x v="19"/>
    <n v="1.3333333333333334E-2"/>
    <n v="8"/>
    <s v="food"/>
    <s v="food trucks"/>
  </r>
  <r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x v="19"/>
    <n v="1.24"/>
    <n v="34.444444444444443"/>
    <s v="food"/>
    <s v="food trucks"/>
  </r>
  <r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x v="19"/>
    <n v="2.8571428571428574E-2"/>
    <n v="1"/>
    <s v="food"/>
    <s v="food trucks"/>
  </r>
  <r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x v="19"/>
    <n v="0"/>
    <e v="#DIV/0!"/>
    <s v="food"/>
    <s v="food trucks"/>
  </r>
  <r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x v="19"/>
    <n v="2E-3"/>
    <n v="1"/>
    <s v="food"/>
    <s v="food trucks"/>
  </r>
  <r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x v="19"/>
    <n v="2.8571428571428571E-3"/>
    <n v="1"/>
    <s v="food"/>
    <s v="food trucks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x v="19"/>
    <n v="1.4321428571428572"/>
    <n v="501.25"/>
    <s v="food"/>
    <s v="food trucks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x v="19"/>
    <n v="0.70000000000000007"/>
    <n v="10.5"/>
    <s v="food"/>
    <s v="food trucks"/>
  </r>
  <r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x v="19"/>
    <n v="2E-3"/>
    <n v="1"/>
    <s v="food"/>
    <s v="food trucks"/>
  </r>
  <r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x v="19"/>
    <n v="1.4285714285714287E-2"/>
    <n v="1"/>
    <s v="food"/>
    <s v="food trucks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x v="19"/>
    <n v="0"/>
    <e v="#DIV/0!"/>
    <s v="food"/>
    <s v="food trucks"/>
  </r>
  <r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x v="19"/>
    <n v="0.13"/>
    <n v="13"/>
    <s v="food"/>
    <s v="food trucks"/>
  </r>
  <r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x v="19"/>
    <n v="0.48960000000000004"/>
    <n v="306"/>
    <s v="food"/>
    <s v="food trucks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x v="19"/>
    <n v="3.8461538461538464E-2"/>
    <n v="22.5"/>
    <s v="food"/>
    <s v="food trucks"/>
  </r>
  <r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x v="19"/>
    <n v="0"/>
    <e v="#DIV/0!"/>
    <s v="food"/>
    <s v="food trucks"/>
  </r>
  <r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x v="19"/>
    <n v="0.33333333333333337"/>
    <n v="50"/>
    <s v="food"/>
    <s v="food trucks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x v="19"/>
    <n v="0"/>
    <e v="#DIV/0!"/>
    <s v="food"/>
    <s v="food trucks"/>
  </r>
  <r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x v="19"/>
    <n v="0.2"/>
    <n v="5"/>
    <s v="food"/>
    <s v="food trucks"/>
  </r>
  <r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x v="33"/>
    <n v="107.88"/>
    <n v="74.22935779816514"/>
    <s v="food"/>
    <s v="small batch"/>
  </r>
  <r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x v="33"/>
    <n v="125.94166666666666"/>
    <n v="81.252688172043008"/>
    <s v="food"/>
    <s v="small batch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x v="33"/>
    <n v="202.51495"/>
    <n v="130.23469453376205"/>
    <s v="food"/>
    <s v="small batch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x v="33"/>
    <n v="108.60000000000001"/>
    <n v="53.409836065573771"/>
    <s v="food"/>
    <s v="small batch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x v="33"/>
    <n v="172.8"/>
    <n v="75.130434782608702"/>
    <s v="food"/>
    <s v="small batch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x v="33"/>
    <n v="167.98"/>
    <n v="75.666666666666671"/>
    <s v="food"/>
    <s v="small batch"/>
  </r>
  <r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x v="33"/>
    <n v="427.20000000000005"/>
    <n v="31.691394658753708"/>
    <s v="food"/>
    <s v="small batch"/>
  </r>
  <r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x v="33"/>
    <n v="107.5"/>
    <n v="47.777777777777779"/>
    <s v="food"/>
    <s v="small batch"/>
  </r>
  <r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x v="33"/>
    <n v="108"/>
    <n v="90"/>
    <s v="food"/>
    <s v="small batch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x v="33"/>
    <n v="101.53353333333335"/>
    <n v="149.31401960784314"/>
    <s v="food"/>
    <s v="small batch"/>
  </r>
  <r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x v="33"/>
    <n v="115.45"/>
    <n v="62.06989247311828"/>
    <s v="food"/>
    <s v="small batch"/>
  </r>
  <r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x v="33"/>
    <n v="133.5"/>
    <n v="53.4"/>
    <s v="food"/>
    <s v="small batch"/>
  </r>
  <r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x v="33"/>
    <n v="154.69999999999999"/>
    <n v="69.268656716417908"/>
    <s v="food"/>
    <s v="small batch"/>
  </r>
  <r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x v="33"/>
    <n v="100.84571428571429"/>
    <n v="271.50769230769231"/>
    <s v="food"/>
    <s v="small batch"/>
  </r>
  <r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x v="33"/>
    <n v="182"/>
    <n v="34.125"/>
    <s v="food"/>
    <s v="small batch"/>
  </r>
  <r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x v="33"/>
    <n v="180.86666666666667"/>
    <n v="40.492537313432834"/>
    <s v="food"/>
    <s v="small batch"/>
  </r>
  <r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x v="33"/>
    <n v="102.30434782608695"/>
    <n v="189.75806451612902"/>
    <s v="food"/>
    <s v="small batch"/>
  </r>
  <r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x v="33"/>
    <n v="110.17999999999999"/>
    <n v="68.862499999999997"/>
    <s v="food"/>
    <s v="small batch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x v="33"/>
    <n v="102.25"/>
    <n v="108.77659574468085"/>
    <s v="food"/>
    <s v="small batch"/>
  </r>
  <r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x v="33"/>
    <n v="100.78823529411764"/>
    <n v="125.98529411764706"/>
    <s v="food"/>
    <s v="small batch"/>
  </r>
  <r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x v="14"/>
    <n v="103.8"/>
    <n v="90.523255813953483"/>
    <s v="music"/>
    <s v="indie rock"/>
  </r>
  <r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x v="14"/>
    <n v="110.70833333333334"/>
    <n v="28.880434782608695"/>
    <s v="music"/>
    <s v="indie rock"/>
  </r>
  <r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x v="14"/>
    <n v="116.25000000000001"/>
    <n v="31"/>
    <s v="music"/>
    <s v="indie rock"/>
  </r>
  <r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x v="14"/>
    <n v="111.1"/>
    <n v="51.674418604651166"/>
    <s v="music"/>
    <s v="indie rock"/>
  </r>
  <r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x v="14"/>
    <n v="180.14285714285714"/>
    <n v="26.270833333333332"/>
    <s v="music"/>
    <s v="indie rock"/>
  </r>
  <r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x v="14"/>
    <n v="100"/>
    <n v="48.07692307692308"/>
    <s v="music"/>
    <s v="indie rock"/>
  </r>
  <r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x v="14"/>
    <n v="118.5"/>
    <n v="27.558139534883722"/>
    <s v="music"/>
    <s v="indie rock"/>
  </r>
  <r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x v="14"/>
    <n v="107.21700000000001"/>
    <n v="36.97137931034483"/>
    <s v="music"/>
    <s v="indie rock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x v="14"/>
    <n v="113.66666666666667"/>
    <n v="29.021276595744681"/>
    <s v="music"/>
    <s v="indie rock"/>
  </r>
  <r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x v="14"/>
    <n v="103.16400000000002"/>
    <n v="28.65666666666667"/>
    <s v="music"/>
    <s v="indie rock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x v="14"/>
    <n v="128"/>
    <n v="37.647058823529413"/>
    <s v="music"/>
    <s v="indie rock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x v="14"/>
    <n v="135.76026666666667"/>
    <n v="97.904038461538462"/>
    <s v="music"/>
    <s v="indie rock"/>
  </r>
  <r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x v="14"/>
    <n v="100"/>
    <n v="42.553191489361701"/>
    <s v="music"/>
    <s v="indie rock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x v="14"/>
    <n v="100.00360000000002"/>
    <n v="131.58368421052631"/>
    <s v="music"/>
    <s v="indie rock"/>
  </r>
  <r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x v="14"/>
    <n v="104.71999999999998"/>
    <n v="32.320987654320987"/>
    <s v="music"/>
    <s v="indie rock"/>
  </r>
  <r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x v="14"/>
    <n v="105.02249999999999"/>
    <n v="61.103999999999999"/>
    <s v="music"/>
    <s v="indie rock"/>
  </r>
  <r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x v="14"/>
    <n v="171.33333333333334"/>
    <n v="31.341463414634145"/>
    <s v="music"/>
    <s v="indie rock"/>
  </r>
  <r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x v="14"/>
    <n v="127.49999999999999"/>
    <n v="129.1139240506329"/>
    <s v="music"/>
    <s v="indie rock"/>
  </r>
  <r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x v="14"/>
    <n v="133.44333333333333"/>
    <n v="25.020624999999999"/>
    <s v="music"/>
    <s v="indie rock"/>
  </r>
  <r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x v="14"/>
    <n v="100"/>
    <n v="250"/>
    <s v="music"/>
    <s v="indie rock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x v="14"/>
    <n v="112.91099999999999"/>
    <n v="47.541473684210523"/>
    <s v="music"/>
    <s v="indie rock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x v="14"/>
    <n v="100.1"/>
    <n v="40.04"/>
    <s v="music"/>
    <s v="indie rock"/>
  </r>
  <r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x v="14"/>
    <n v="113.72727272727272"/>
    <n v="65.84210526315789"/>
    <s v="music"/>
    <s v="indie rock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x v="14"/>
    <n v="119.31742857142855"/>
    <n v="46.401222222222216"/>
    <s v="music"/>
    <s v="indie rock"/>
  </r>
  <r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x v="14"/>
    <n v="103.25"/>
    <n v="50.365853658536587"/>
    <s v="music"/>
    <s v="indie rock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x v="14"/>
    <n v="265.66666666666669"/>
    <n v="26.566666666666666"/>
    <s v="music"/>
    <s v="indie rock"/>
  </r>
  <r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x v="14"/>
    <n v="100.05066666666667"/>
    <n v="39.493684210526318"/>
    <s v="music"/>
    <s v="indie rock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x v="14"/>
    <n v="106.69999999999999"/>
    <n v="49.246153846153845"/>
    <s v="music"/>
    <s v="indie rock"/>
  </r>
  <r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x v="14"/>
    <n v="133.67142857142858"/>
    <n v="62.38"/>
    <s v="music"/>
    <s v="indie rock"/>
  </r>
  <r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x v="14"/>
    <n v="121.39999999999999"/>
    <n v="37.9375"/>
    <s v="music"/>
    <s v="indie rock"/>
  </r>
  <r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x v="14"/>
    <n v="103.2"/>
    <n v="51.6"/>
    <s v="music"/>
    <s v="indie rock"/>
  </r>
  <r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x v="14"/>
    <n v="125"/>
    <n v="27.777777777777779"/>
    <s v="music"/>
    <s v="indie rock"/>
  </r>
  <r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x v="14"/>
    <n v="128.69999999999999"/>
    <n v="99.382239382239376"/>
    <s v="music"/>
    <s v="indie rock"/>
  </r>
  <r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x v="14"/>
    <n v="101.00533333333333"/>
    <n v="38.848205128205123"/>
    <s v="music"/>
    <s v="indie rock"/>
  </r>
  <r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x v="14"/>
    <n v="127.53666666666665"/>
    <n v="45.548809523809524"/>
    <s v="music"/>
    <s v="indie rock"/>
  </r>
  <r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x v="14"/>
    <n v="100"/>
    <n v="600"/>
    <s v="music"/>
    <s v="indie rock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x v="14"/>
    <n v="112.7715"/>
    <n v="80.551071428571419"/>
    <s v="music"/>
    <s v="indie rock"/>
  </r>
  <r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x v="14"/>
    <n v="105.60000000000001"/>
    <n v="52.8"/>
    <s v="music"/>
    <s v="indie rock"/>
  </r>
  <r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x v="14"/>
    <n v="202.625"/>
    <n v="47.676470588235297"/>
    <s v="music"/>
    <s v="indie rock"/>
  </r>
  <r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x v="14"/>
    <n v="113.33333333333333"/>
    <n v="23.448275862068964"/>
    <s v="music"/>
    <s v="indie rock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x v="34"/>
    <n v="2.5545454545454547"/>
    <n v="40.142857142857146"/>
    <s v="food"/>
    <s v="restaurants"/>
  </r>
  <r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x v="34"/>
    <n v="7.8181818181818186E-2"/>
    <n v="17.2"/>
    <s v="food"/>
    <s v="restaurants"/>
  </r>
  <r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x v="34"/>
    <n v="0"/>
    <e v="#DIV/0!"/>
    <s v="food"/>
    <s v="restaurants"/>
  </r>
  <r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x v="34"/>
    <n v="0"/>
    <e v="#DIV/0!"/>
    <s v="food"/>
    <s v="restaurants"/>
  </r>
  <r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x v="34"/>
    <n v="0"/>
    <e v="#DIV/0!"/>
    <s v="food"/>
    <s v="restaurants"/>
  </r>
  <r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x v="34"/>
    <n v="0.6"/>
    <n v="15"/>
    <s v="food"/>
    <s v="restaurants"/>
  </r>
  <r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x v="34"/>
    <n v="0"/>
    <e v="#DIV/0!"/>
    <s v="food"/>
    <s v="restaurants"/>
  </r>
  <r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x v="34"/>
    <n v="0"/>
    <e v="#DIV/0!"/>
    <s v="food"/>
    <s v="restaurants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x v="34"/>
    <n v="1.0526315789473684"/>
    <n v="35.714285714285715"/>
    <s v="food"/>
    <s v="restaurants"/>
  </r>
  <r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x v="34"/>
    <n v="0.15"/>
    <n v="37.5"/>
    <s v="food"/>
    <s v="restaurants"/>
  </r>
  <r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x v="34"/>
    <n v="0"/>
    <e v="#DIV/0!"/>
    <s v="food"/>
    <s v="restaurants"/>
  </r>
  <r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x v="34"/>
    <n v="0"/>
    <e v="#DIV/0!"/>
    <s v="food"/>
    <s v="restaurants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x v="34"/>
    <n v="0"/>
    <e v="#DIV/0!"/>
    <s v="food"/>
    <s v="restaurants"/>
  </r>
  <r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x v="34"/>
    <n v="1.7500000000000002"/>
    <n v="52.5"/>
    <s v="food"/>
    <s v="restaurants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x v="34"/>
    <n v="18.600000000000001"/>
    <n v="77.5"/>
    <s v="food"/>
    <s v="restaurants"/>
  </r>
  <r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x v="34"/>
    <n v="0"/>
    <e v="#DIV/0!"/>
    <s v="food"/>
    <s v="restaurants"/>
  </r>
  <r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x v="34"/>
    <n v="9.8166666666666664"/>
    <n v="53.545454545454547"/>
    <s v="food"/>
    <s v="restaurants"/>
  </r>
  <r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x v="34"/>
    <n v="0"/>
    <e v="#DIV/0!"/>
    <s v="food"/>
    <s v="restaurants"/>
  </r>
  <r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x v="34"/>
    <n v="4.3333333333333335E-2"/>
    <n v="16.25"/>
    <s v="food"/>
    <s v="restaurants"/>
  </r>
  <r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x v="34"/>
    <n v="0"/>
    <e v="#DIV/0!"/>
    <s v="food"/>
    <s v="restaurants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x v="35"/>
    <n v="109.48792"/>
    <n v="103.68174242424243"/>
    <s v="music"/>
    <s v="classical music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x v="35"/>
    <n v="100"/>
    <n v="185.18518518518519"/>
    <s v="music"/>
    <s v="classical music"/>
  </r>
  <r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x v="35"/>
    <n v="156.44444444444446"/>
    <n v="54.153846153846153"/>
    <s v="music"/>
    <s v="classical music"/>
  </r>
  <r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x v="35"/>
    <n v="101.6"/>
    <n v="177.2093023255814"/>
    <s v="music"/>
    <s v="classical music"/>
  </r>
  <r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x v="35"/>
    <n v="100.325"/>
    <n v="100.325"/>
    <s v="music"/>
    <s v="classical music"/>
  </r>
  <r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x v="35"/>
    <n v="112.94999999999999"/>
    <n v="136.90909090909091"/>
    <s v="music"/>
    <s v="classical music"/>
  </r>
  <r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x v="35"/>
    <n v="102.125"/>
    <n v="57.535211267605632"/>
    <s v="music"/>
    <s v="classical music"/>
  </r>
  <r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x v="35"/>
    <n v="107.24974999999999"/>
    <n v="52.962839506172834"/>
    <s v="music"/>
    <s v="classical music"/>
  </r>
  <r>
    <s v="Opera. Short. New."/>
    <n v="6000"/>
    <n v="6257"/>
    <x v="0"/>
    <s v="US"/>
    <s v="USD"/>
    <n v="1332636975"/>
    <n v="1328752575"/>
    <x v="2529"/>
    <d v="2012-03-25T00:56:15"/>
    <b v="0"/>
    <n v="76"/>
    <b v="1"/>
    <x v="35"/>
    <n v="104.28333333333333"/>
    <n v="82.328947368421055"/>
    <s v="music"/>
    <s v="classical music"/>
  </r>
  <r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x v="35"/>
    <n v="100"/>
    <n v="135.41666666666666"/>
    <s v="music"/>
    <s v="classical music"/>
  </r>
  <r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x v="35"/>
    <n v="100.4"/>
    <n v="74.06557377049181"/>
    <s v="music"/>
    <s v="classical music"/>
  </r>
  <r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x v="35"/>
    <n v="126.125"/>
    <n v="84.083333333333329"/>
    <s v="music"/>
    <s v="classical music"/>
  </r>
  <r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x v="35"/>
    <n v="110.66666666666667"/>
    <n v="61.029411764705884"/>
    <s v="music"/>
    <s v="classical music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x v="35"/>
    <n v="105"/>
    <n v="150"/>
    <s v="music"/>
    <s v="classical music"/>
  </r>
  <r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x v="35"/>
    <n v="103.77499999999999"/>
    <n v="266.08974358974359"/>
    <s v="music"/>
    <s v="classical music"/>
  </r>
  <r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x v="35"/>
    <n v="115.99999999999999"/>
    <n v="7.25"/>
    <s v="music"/>
    <s v="classical music"/>
  </r>
  <r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x v="35"/>
    <n v="110.00000000000001"/>
    <n v="100"/>
    <s v="music"/>
    <s v="classical music"/>
  </r>
  <r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x v="35"/>
    <n v="113.01761111111111"/>
    <n v="109.96308108108107"/>
    <s v="music"/>
    <s v="classical music"/>
  </r>
  <r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x v="35"/>
    <n v="100.25"/>
    <n v="169.91525423728814"/>
    <s v="music"/>
    <s v="classical music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x v="35"/>
    <n v="103.4"/>
    <n v="95.740740740740748"/>
    <s v="music"/>
    <s v="classical music"/>
  </r>
  <r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x v="35"/>
    <n v="107.02857142857142"/>
    <n v="59.460317460317462"/>
    <s v="music"/>
    <s v="classical music"/>
  </r>
  <r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x v="35"/>
    <n v="103.57142857142858"/>
    <n v="55.769230769230766"/>
    <s v="music"/>
    <s v="classical music"/>
  </r>
  <r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x v="35"/>
    <n v="156.4"/>
    <n v="30.076923076923077"/>
    <s v="music"/>
    <s v="classical music"/>
  </r>
  <r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x v="35"/>
    <n v="100.82"/>
    <n v="88.438596491228068"/>
    <s v="music"/>
    <s v="classical music"/>
  </r>
  <r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x v="35"/>
    <n v="195.3"/>
    <n v="64.032786885245898"/>
    <s v="music"/>
    <s v="classical music"/>
  </r>
  <r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x v="35"/>
    <n v="111.71428571428572"/>
    <n v="60.153846153846153"/>
    <s v="music"/>
    <s v="classical music"/>
  </r>
  <r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x v="35"/>
    <n v="119.85454545454546"/>
    <n v="49.194029850746269"/>
    <s v="music"/>
    <s v="classical music"/>
  </r>
  <r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x v="35"/>
    <n v="101.85"/>
    <n v="165.16216216216216"/>
    <s v="music"/>
    <s v="classical music"/>
  </r>
  <r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x v="35"/>
    <n v="102.80254777070064"/>
    <n v="43.621621621621621"/>
    <s v="music"/>
    <s v="classical music"/>
  </r>
  <r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x v="35"/>
    <n v="100.84615384615385"/>
    <n v="43.7"/>
    <s v="music"/>
    <s v="classical music"/>
  </r>
  <r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x v="35"/>
    <n v="102.73469387755102"/>
    <n v="67.419642857142861"/>
    <s v="music"/>
    <s v="classical music"/>
  </r>
  <r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x v="35"/>
    <n v="106.5"/>
    <n v="177.5"/>
    <s v="music"/>
    <s v="classical music"/>
  </r>
  <r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x v="35"/>
    <n v="155.53333333333333"/>
    <n v="38.883333333333333"/>
    <s v="music"/>
    <s v="classical music"/>
  </r>
  <r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x v="35"/>
    <n v="122.8"/>
    <n v="54.985074626865675"/>
    <s v="music"/>
    <s v="classical music"/>
  </r>
  <r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x v="35"/>
    <n v="107.35"/>
    <n v="61.342857142857142"/>
    <s v="music"/>
    <s v="classical music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x v="35"/>
    <n v="105.50335570469798"/>
    <n v="23.117647058823529"/>
    <s v="music"/>
    <s v="classical music"/>
  </r>
  <r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x v="35"/>
    <n v="118.44444444444444"/>
    <n v="29.611111111111111"/>
    <s v="music"/>
    <s v="classical music"/>
  </r>
  <r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x v="35"/>
    <n v="108.88"/>
    <n v="75.611111111111114"/>
    <s v="music"/>
    <s v="classical music"/>
  </r>
  <r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x v="35"/>
    <n v="111.25"/>
    <n v="35.6"/>
    <s v="music"/>
    <s v="classical music"/>
  </r>
  <r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x v="35"/>
    <n v="100.1"/>
    <n v="143"/>
    <s v="music"/>
    <s v="classical music"/>
  </r>
  <r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x v="19"/>
    <n v="0"/>
    <e v="#DIV/0!"/>
    <s v="food"/>
    <s v="food trucks"/>
  </r>
  <r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x v="19"/>
    <n v="0.75"/>
    <n v="25"/>
    <s v="food"/>
    <s v="food trucks"/>
  </r>
  <r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x v="19"/>
    <n v="0"/>
    <e v="#DIV/0!"/>
    <s v="food"/>
    <s v="food trucks"/>
  </r>
  <r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x v="19"/>
    <n v="0"/>
    <e v="#DIV/0!"/>
    <s v="food"/>
    <s v="food trucks"/>
  </r>
  <r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x v="19"/>
    <n v="1"/>
    <n v="100"/>
    <s v="food"/>
    <s v="food trucks"/>
  </r>
  <r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x v="19"/>
    <n v="0"/>
    <e v="#DIV/0!"/>
    <s v="food"/>
    <s v="food trucks"/>
  </r>
  <r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x v="19"/>
    <n v="0.26666666666666666"/>
    <n v="60"/>
    <s v="food"/>
    <s v="food trucks"/>
  </r>
  <r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x v="19"/>
    <n v="0.5"/>
    <n v="50"/>
    <s v="food"/>
    <s v="food trucks"/>
  </r>
  <r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x v="19"/>
    <n v="2.2307692307692308"/>
    <n v="72.5"/>
    <s v="food"/>
    <s v="food trucks"/>
  </r>
  <r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x v="19"/>
    <n v="0.84285714285714297"/>
    <n v="29.5"/>
    <s v="food"/>
    <s v="food trucks"/>
  </r>
  <r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x v="19"/>
    <n v="0.25"/>
    <n v="62.5"/>
    <s v="food"/>
    <s v="food trucks"/>
  </r>
  <r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x v="19"/>
    <n v="0"/>
    <e v="#DIV/0!"/>
    <s v="food"/>
    <s v="food trucks"/>
  </r>
  <r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x v="19"/>
    <n v="0"/>
    <e v="#DIV/0!"/>
    <s v="food"/>
    <s v="food trucks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x v="19"/>
    <n v="0"/>
    <e v="#DIV/0!"/>
    <s v="food"/>
    <s v="food trucks"/>
  </r>
  <r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x v="19"/>
    <n v="0"/>
    <e v="#DIV/0!"/>
    <s v="food"/>
    <s v="food trucks"/>
  </r>
  <r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x v="19"/>
    <n v="0"/>
    <e v="#DIV/0!"/>
    <s v="food"/>
    <s v="food trucks"/>
  </r>
  <r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x v="19"/>
    <n v="0"/>
    <e v="#DIV/0!"/>
    <s v="food"/>
    <s v="food trucks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x v="19"/>
    <n v="0"/>
    <e v="#DIV/0!"/>
    <s v="food"/>
    <s v="food trucks"/>
  </r>
  <r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x v="19"/>
    <n v="0.13849999999999998"/>
    <n v="23.083333333333332"/>
    <s v="food"/>
    <s v="food trucks"/>
  </r>
  <r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x v="19"/>
    <n v="0.6"/>
    <n v="25.5"/>
    <s v="food"/>
    <s v="food trucks"/>
  </r>
  <r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x v="19"/>
    <n v="10.6"/>
    <n v="48.18181818181818"/>
    <s v="food"/>
    <s v="food trucks"/>
  </r>
  <r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x v="19"/>
    <n v="1.1111111111111111E-3"/>
    <n v="1"/>
    <s v="food"/>
    <s v="food trucks"/>
  </r>
  <r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x v="19"/>
    <n v="0.5"/>
    <n v="1"/>
    <s v="food"/>
    <s v="food trucks"/>
  </r>
  <r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x v="19"/>
    <n v="0"/>
    <e v="#DIV/0!"/>
    <s v="food"/>
    <s v="food trucks"/>
  </r>
  <r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x v="19"/>
    <n v="0.16666666666666669"/>
    <n v="50"/>
    <s v="food"/>
    <s v="food trucks"/>
  </r>
  <r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x v="19"/>
    <n v="0.16666666666666669"/>
    <n v="5"/>
    <s v="food"/>
    <s v="food trucks"/>
  </r>
  <r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x v="19"/>
    <n v="2.4340000000000002"/>
    <n v="202.83333333333334"/>
    <s v="food"/>
    <s v="food trucks"/>
  </r>
  <r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x v="19"/>
    <n v="3.8833333333333329"/>
    <n v="29.125"/>
    <s v="food"/>
    <s v="food trucks"/>
  </r>
  <r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x v="19"/>
    <n v="0.01"/>
    <n v="5"/>
    <s v="food"/>
    <s v="food trucks"/>
  </r>
  <r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x v="19"/>
    <n v="0"/>
    <e v="#DIV/0!"/>
    <s v="food"/>
    <s v="food trucks"/>
  </r>
  <r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x v="19"/>
    <n v="1.7333333333333332"/>
    <n v="13"/>
    <s v="food"/>
    <s v="food trucks"/>
  </r>
  <r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x v="19"/>
    <n v="0.16666666666666669"/>
    <n v="50"/>
    <s v="food"/>
    <s v="food trucks"/>
  </r>
  <r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x v="19"/>
    <n v="0"/>
    <e v="#DIV/0!"/>
    <s v="food"/>
    <s v="food trucks"/>
  </r>
  <r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x v="19"/>
    <n v="1.25E-3"/>
    <n v="1"/>
    <s v="food"/>
    <s v="food trucks"/>
  </r>
  <r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x v="19"/>
    <n v="12.166666666666668"/>
    <n v="96.05263157894737"/>
    <s v="food"/>
    <s v="food trucks"/>
  </r>
  <r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x v="19"/>
    <n v="23.588571428571427"/>
    <n v="305.77777777777777"/>
    <s v="food"/>
    <s v="food trucks"/>
  </r>
  <r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x v="19"/>
    <n v="5.6666666666666661"/>
    <n v="12.142857142857142"/>
    <s v="food"/>
    <s v="food trucks"/>
  </r>
  <r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x v="19"/>
    <n v="39"/>
    <n v="83.571428571428569"/>
    <s v="food"/>
    <s v="food trucks"/>
  </r>
  <r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x v="19"/>
    <n v="0.99546510341776351"/>
    <n v="18"/>
    <s v="food"/>
    <s v="food trucks"/>
  </r>
  <r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x v="19"/>
    <n v="6.9320000000000004"/>
    <n v="115.53333333333333"/>
    <s v="food"/>
    <s v="food trucks"/>
  </r>
  <r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x v="36"/>
    <n v="661.4"/>
    <n v="21.900662251655628"/>
    <s v="technology"/>
    <s v="space exploration"/>
  </r>
  <r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x v="36"/>
    <n v="326.0916666666667"/>
    <n v="80.022494887525568"/>
    <s v="technology"/>
    <s v="space exploration"/>
  </r>
  <r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x v="36"/>
    <n v="101.48571428571429"/>
    <n v="35.520000000000003"/>
    <s v="technology"/>
    <s v="space exploration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x v="36"/>
    <n v="104.21799999999999"/>
    <n v="64.933333333333323"/>
    <s v="technology"/>
    <s v="space exploration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x v="36"/>
    <n v="107.42157000000002"/>
    <n v="60.965703745743475"/>
    <s v="technology"/>
    <s v="space exploration"/>
  </r>
  <r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x v="36"/>
    <n v="110.05454545454545"/>
    <n v="31.444155844155844"/>
    <s v="technology"/>
    <s v="space exploration"/>
  </r>
  <r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x v="36"/>
    <n v="407.7"/>
    <n v="81.949748743718587"/>
    <s v="technology"/>
    <s v="space exploration"/>
  </r>
  <r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x v="36"/>
    <n v="223.92500000000001"/>
    <n v="58.92763157894737"/>
    <s v="technology"/>
    <s v="space exploration"/>
  </r>
  <r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x v="36"/>
    <n v="303.80111428571428"/>
    <n v="157.29347633136095"/>
    <s v="technology"/>
    <s v="space exploration"/>
  </r>
  <r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x v="36"/>
    <n v="141.3251043268175"/>
    <n v="55.758509532062391"/>
    <s v="technology"/>
    <s v="space exploration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x v="36"/>
    <n v="2790.6363636363635"/>
    <n v="83.802893802893806"/>
    <s v="technology"/>
    <s v="space exploration"/>
  </r>
  <r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x v="36"/>
    <n v="171.76130000000001"/>
    <n v="58.422210884353746"/>
    <s v="technology"/>
    <s v="space exploration"/>
  </r>
  <r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x v="36"/>
    <n v="101.01333333333334"/>
    <n v="270.57142857142856"/>
    <s v="technology"/>
    <s v="space exploration"/>
  </r>
  <r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x v="36"/>
    <n v="102"/>
    <n v="107.1"/>
    <s v="technology"/>
    <s v="space exploration"/>
  </r>
  <r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x v="36"/>
    <n v="169.76511744127936"/>
    <n v="47.180555555555557"/>
    <s v="technology"/>
    <s v="space exploration"/>
  </r>
  <r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x v="36"/>
    <n v="114.53400000000001"/>
    <n v="120.30882352941177"/>
    <s v="technology"/>
    <s v="space exploration"/>
  </r>
  <r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x v="36"/>
    <n v="877.6"/>
    <n v="27.59748427672956"/>
    <s v="technology"/>
    <s v="space exploration"/>
  </r>
  <r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x v="36"/>
    <n v="105.38666666666667"/>
    <n v="205.2987012987013"/>
    <s v="technology"/>
    <s v="space exploration"/>
  </r>
  <r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x v="36"/>
    <n v="188.39999999999998"/>
    <n v="35.547169811320757"/>
    <s v="technology"/>
    <s v="space exploration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x v="36"/>
    <n v="143.65230769230772"/>
    <n v="74.639488409272587"/>
    <s v="technology"/>
    <s v="space exploration"/>
  </r>
  <r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x v="36"/>
    <n v="145.88"/>
    <n v="47.058064516129029"/>
    <s v="technology"/>
    <s v="space exploration"/>
  </r>
  <r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x v="36"/>
    <n v="131.184"/>
    <n v="26.591351351351353"/>
    <s v="technology"/>
    <s v="space exploration"/>
  </r>
  <r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x v="36"/>
    <n v="113.99999999999999"/>
    <n v="36.774193548387096"/>
    <s v="technology"/>
    <s v="space exploration"/>
  </r>
  <r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x v="36"/>
    <n v="1379.4206249999997"/>
    <n v="31.820544982698959"/>
    <s v="technology"/>
    <s v="space exploration"/>
  </r>
  <r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x v="36"/>
    <n v="956"/>
    <n v="27.576923076923077"/>
    <s v="technology"/>
    <s v="space exploration"/>
  </r>
  <r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x v="36"/>
    <n v="112.00000000000001"/>
    <n v="56"/>
    <s v="technology"/>
    <s v="space exploration"/>
  </r>
  <r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x v="36"/>
    <n v="646.66666666666663"/>
    <n v="21.555555555555557"/>
    <s v="technology"/>
    <s v="space exploration"/>
  </r>
  <r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x v="36"/>
    <n v="110.36948748510132"/>
    <n v="44.095238095238095"/>
    <s v="technology"/>
    <s v="space exploration"/>
  </r>
  <r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x v="36"/>
    <n v="127.74000000000001"/>
    <n v="63.87"/>
    <s v="technology"/>
    <s v="space exploration"/>
  </r>
  <r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x v="36"/>
    <n v="157.9"/>
    <n v="38.987654320987652"/>
    <s v="technology"/>
    <s v="space exploration"/>
  </r>
  <r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x v="36"/>
    <n v="114.66525000000001"/>
    <n v="80.185489510489504"/>
    <s v="technology"/>
    <s v="space exploration"/>
  </r>
  <r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x v="36"/>
    <n v="137.00934579439252"/>
    <n v="34.904761904761905"/>
    <s v="technology"/>
    <s v="space exploration"/>
  </r>
  <r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x v="36"/>
    <n v="354.62"/>
    <n v="89.100502512562812"/>
    <s v="technology"/>
    <s v="space exploration"/>
  </r>
  <r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x v="36"/>
    <n v="106.02150537634409"/>
    <n v="39.44"/>
    <s v="technology"/>
    <s v="space exploration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x v="36"/>
    <n v="100"/>
    <n v="136.9047619047619"/>
    <s v="technology"/>
    <s v="space exploration"/>
  </r>
  <r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x v="36"/>
    <n v="187.3"/>
    <n v="37.46"/>
    <s v="technology"/>
    <s v="space exploration"/>
  </r>
  <r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x v="36"/>
    <n v="166.2"/>
    <n v="31.96153846153846"/>
    <s v="technology"/>
    <s v="space exploration"/>
  </r>
  <r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x v="36"/>
    <n v="101.72910662824208"/>
    <n v="25.214285714285715"/>
    <s v="technology"/>
    <s v="space exploration"/>
  </r>
  <r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x v="36"/>
    <n v="164"/>
    <n v="10.040816326530612"/>
    <s v="technology"/>
    <s v="space exploration"/>
  </r>
  <r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x v="36"/>
    <n v="105.66666666666666"/>
    <n v="45.94202898550725"/>
    <s v="technology"/>
    <s v="space exploration"/>
  </r>
  <r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x v="36"/>
    <n v="1"/>
    <n v="15"/>
    <s v="technology"/>
    <s v="space exploration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x v="36"/>
    <n v="0"/>
    <e v="#DIV/0!"/>
    <s v="technology"/>
    <s v="space exploration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x v="36"/>
    <n v="33.559730999999999"/>
    <n v="223.58248500999335"/>
    <s v="technology"/>
    <s v="space exploration"/>
  </r>
  <r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x v="36"/>
    <n v="2.0529999999999999"/>
    <n v="39.480769230769234"/>
    <s v="technology"/>
    <s v="space exploration"/>
  </r>
  <r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x v="36"/>
    <n v="10.5"/>
    <n v="91.304347826086953"/>
    <s v="technology"/>
    <s v="space exploration"/>
  </r>
  <r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x v="36"/>
    <n v="8.4172840000000004"/>
    <n v="78.666205607476627"/>
    <s v="technology"/>
    <s v="space exploration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x v="36"/>
    <n v="1.44"/>
    <n v="12"/>
    <s v="technology"/>
    <s v="space exploration"/>
  </r>
  <r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x v="36"/>
    <n v="0.88333333333333341"/>
    <n v="17.666666666666668"/>
    <s v="technology"/>
    <s v="space exploration"/>
  </r>
  <r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x v="36"/>
    <n v="9.920000000000001E-2"/>
    <n v="41.333333333333336"/>
    <s v="technology"/>
    <s v="space exploration"/>
  </r>
  <r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x v="36"/>
    <n v="0.59666666666666668"/>
    <n v="71.599999999999994"/>
    <s v="technology"/>
    <s v="space exploration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x v="36"/>
    <n v="1.8689285714285715"/>
    <n v="307.8235294117647"/>
    <s v="technology"/>
    <s v="space exploration"/>
  </r>
  <r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x v="36"/>
    <n v="0.88500000000000001"/>
    <n v="80.454545454545453"/>
    <s v="technology"/>
    <s v="space exploration"/>
  </r>
  <r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x v="36"/>
    <n v="11.52156862745098"/>
    <n v="83.942857142857136"/>
    <s v="technology"/>
    <s v="space exploration"/>
  </r>
  <r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x v="36"/>
    <n v="5.1000000000000004E-2"/>
    <n v="8.5"/>
    <s v="technology"/>
    <s v="space exploration"/>
  </r>
  <r>
    <s v="Thank you for your support!"/>
    <n v="15000"/>
    <n v="3155"/>
    <x v="1"/>
    <s v="US"/>
    <s v="USD"/>
    <n v="1455048000"/>
    <n v="1452631647"/>
    <x v="2655"/>
    <d v="2016-02-09T20:00:00"/>
    <b v="0"/>
    <n v="43"/>
    <b v="0"/>
    <x v="36"/>
    <n v="21.033333333333335"/>
    <n v="73.372093023255815"/>
    <s v="technology"/>
    <s v="space exploration"/>
  </r>
  <r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x v="36"/>
    <n v="11.436666666666667"/>
    <n v="112.86184210526316"/>
    <s v="technology"/>
    <s v="space exploration"/>
  </r>
  <r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x v="36"/>
    <n v="18.737933333333334"/>
    <n v="95.277627118644077"/>
    <s v="technology"/>
    <s v="space exploration"/>
  </r>
  <r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x v="36"/>
    <n v="9.285714285714286E-2"/>
    <n v="22.75"/>
    <s v="technology"/>
    <s v="space exploration"/>
  </r>
  <r>
    <s v="test"/>
    <n v="49000"/>
    <n v="1333"/>
    <x v="1"/>
    <s v="US"/>
    <s v="USD"/>
    <n v="1429321210"/>
    <n v="1426729210"/>
    <x v="2659"/>
    <d v="2015-04-18T01:40:10"/>
    <b v="0"/>
    <n v="10"/>
    <b v="0"/>
    <x v="36"/>
    <n v="2.7204081632653061"/>
    <n v="133.30000000000001"/>
    <s v="technology"/>
    <s v="space exploration"/>
  </r>
  <r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x v="36"/>
    <n v="9.5000000000000001E-2"/>
    <n v="3.8"/>
    <s v="technology"/>
    <s v="space exploration"/>
  </r>
  <r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x v="37"/>
    <n v="102.89999999999999"/>
    <n v="85.75"/>
    <s v="technology"/>
    <s v="makerspaces"/>
  </r>
  <r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x v="37"/>
    <n v="106.80000000000001"/>
    <n v="267"/>
    <s v="technology"/>
    <s v="makerspaces"/>
  </r>
  <r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x v="37"/>
    <n v="104.59625"/>
    <n v="373.55803571428572"/>
    <s v="technology"/>
    <s v="makerspaces"/>
  </r>
  <r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x v="37"/>
    <n v="103.42857142857143"/>
    <n v="174.03846153846155"/>
    <s v="technology"/>
    <s v="makerspaces"/>
  </r>
  <r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x v="37"/>
    <n v="123.14285714285715"/>
    <n v="93.695652173913047"/>
    <s v="technology"/>
    <s v="makerspaces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x v="37"/>
    <n v="159.29509999999999"/>
    <n v="77.327718446601949"/>
    <s v="technology"/>
    <s v="makerspaces"/>
  </r>
  <r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x v="37"/>
    <n v="110.66666666666667"/>
    <n v="92.222222222222229"/>
    <s v="technology"/>
    <s v="makerspaces"/>
  </r>
  <r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x v="37"/>
    <n v="170.70000000000002"/>
    <n v="60.964285714285715"/>
    <s v="technology"/>
    <s v="makerspaces"/>
  </r>
  <r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x v="37"/>
    <n v="125.125"/>
    <n v="91"/>
    <s v="technology"/>
    <s v="makerspaces"/>
  </r>
  <r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x v="37"/>
    <n v="6.4158609339642041"/>
    <n v="41.583333333333336"/>
    <s v="technology"/>
    <s v="makerspaces"/>
  </r>
  <r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x v="37"/>
    <n v="11.343999999999999"/>
    <n v="33.761904761904759"/>
    <s v="technology"/>
    <s v="makerspaces"/>
  </r>
  <r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x v="37"/>
    <n v="33.19"/>
    <n v="70.61702127659575"/>
    <s v="technology"/>
    <s v="makerspaces"/>
  </r>
  <r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x v="37"/>
    <n v="27.58"/>
    <n v="167.15151515151516"/>
    <s v="technology"/>
    <s v="makerspaces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x v="37"/>
    <n v="62.839999999999996"/>
    <n v="128.61988304093566"/>
    <s v="technology"/>
    <s v="makerspaces"/>
  </r>
  <r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x v="37"/>
    <n v="7.5880000000000001"/>
    <n v="65.41379310344827"/>
    <s v="technology"/>
    <s v="makerspaces"/>
  </r>
  <r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x v="37"/>
    <n v="50.38095238095238"/>
    <n v="117.55555555555556"/>
    <s v="technology"/>
    <s v="makerspaces"/>
  </r>
  <r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x v="37"/>
    <n v="17.512820512820511"/>
    <n v="126.48148148148148"/>
    <s v="technology"/>
    <s v="makerspaces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x v="37"/>
    <n v="1.375E-2"/>
    <n v="550"/>
    <s v="technology"/>
    <s v="makerspaces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x v="37"/>
    <n v="0.33"/>
    <n v="44"/>
    <s v="technology"/>
    <s v="makerspaces"/>
  </r>
  <r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x v="37"/>
    <n v="0.86250000000000004"/>
    <n v="69"/>
    <s v="technology"/>
    <s v="makerspaces"/>
  </r>
  <r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x v="19"/>
    <n v="0.6875"/>
    <n v="27.5"/>
    <s v="food"/>
    <s v="food trucks"/>
  </r>
  <r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x v="19"/>
    <n v="28.299999999999997"/>
    <n v="84.9"/>
    <s v="food"/>
    <s v="food trucks"/>
  </r>
  <r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x v="19"/>
    <n v="0.24"/>
    <n v="12"/>
    <s v="food"/>
    <s v="food trucks"/>
  </r>
  <r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x v="19"/>
    <n v="1.1428571428571428"/>
    <n v="200"/>
    <s v="food"/>
    <s v="food trucks"/>
  </r>
  <r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x v="19"/>
    <n v="0.02"/>
    <n v="10"/>
    <s v="food"/>
    <s v="food trucks"/>
  </r>
  <r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x v="19"/>
    <n v="0"/>
    <e v="#DIV/0!"/>
    <s v="food"/>
    <s v="food trucks"/>
  </r>
  <r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x v="19"/>
    <n v="0"/>
    <e v="#DIV/0!"/>
    <s v="food"/>
    <s v="food trucks"/>
  </r>
  <r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x v="19"/>
    <n v="0.14799999999999999"/>
    <n v="5.2857142857142856"/>
    <s v="food"/>
    <s v="food trucks"/>
  </r>
  <r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x v="19"/>
    <n v="2.8571428571428571E-3"/>
    <n v="1"/>
    <s v="food"/>
    <s v="food trucks"/>
  </r>
  <r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x v="19"/>
    <n v="10.7325"/>
    <n v="72.762711864406782"/>
    <s v="food"/>
    <s v="food trucks"/>
  </r>
  <r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x v="19"/>
    <n v="5.3846153846153842E-2"/>
    <n v="17.5"/>
    <s v="food"/>
    <s v="food trucks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x v="19"/>
    <n v="0.7142857142857143"/>
    <n v="25"/>
    <s v="food"/>
    <s v="food trucks"/>
  </r>
  <r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x v="19"/>
    <n v="0.8"/>
    <n v="13.333333333333334"/>
    <s v="food"/>
    <s v="food trucks"/>
  </r>
  <r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x v="19"/>
    <n v="3.3333333333333335E-3"/>
    <n v="1"/>
    <s v="food"/>
    <s v="food trucks"/>
  </r>
  <r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x v="19"/>
    <n v="0.47333333333333333"/>
    <n v="23.666666666666668"/>
    <s v="food"/>
    <s v="food trucks"/>
  </r>
  <r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x v="19"/>
    <n v="5.65"/>
    <n v="89.21052631578948"/>
    <s v="food"/>
    <s v="food trucks"/>
  </r>
  <r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x v="19"/>
    <n v="26.35217391304348"/>
    <n v="116.55769230769231"/>
    <s v="food"/>
    <s v="food trucks"/>
  </r>
  <r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x v="19"/>
    <n v="0.325125"/>
    <n v="13.005000000000001"/>
    <s v="food"/>
    <s v="food trucks"/>
  </r>
  <r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x v="19"/>
    <n v="0"/>
    <e v="#DIV/0!"/>
    <s v="food"/>
    <s v="food trucks"/>
  </r>
  <r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x v="19"/>
    <n v="0.7000700070007001"/>
    <n v="17.5"/>
    <s v="food"/>
    <s v="food trucks"/>
  </r>
  <r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x v="38"/>
    <n v="46.176470588235297"/>
    <n v="34.130434782608695"/>
    <s v="theater"/>
    <s v="spaces"/>
  </r>
  <r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x v="38"/>
    <n v="34.410000000000004"/>
    <n v="132.34615384615384"/>
    <s v="theater"/>
    <s v="spaces"/>
  </r>
  <r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x v="38"/>
    <n v="103.75000000000001"/>
    <n v="922.22222222222217"/>
    <s v="theater"/>
    <s v="spaces"/>
  </r>
  <r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x v="38"/>
    <n v="6.0263157894736841"/>
    <n v="163.57142857142858"/>
    <s v="theater"/>
    <s v="spaces"/>
  </r>
  <r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x v="38"/>
    <n v="10.539393939393939"/>
    <n v="217.375"/>
    <s v="theater"/>
    <s v="spaces"/>
  </r>
  <r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x v="38"/>
    <n v="112.29714285714284"/>
    <n v="149.44486692015209"/>
    <s v="theater"/>
    <s v="spaces"/>
  </r>
  <r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x v="38"/>
    <n v="350.84462500000001"/>
    <n v="71.237487309644663"/>
    <s v="theater"/>
    <s v="spaces"/>
  </r>
  <r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x v="38"/>
    <n v="233.21535"/>
    <n v="44.464318398474738"/>
    <s v="theater"/>
    <s v="spaces"/>
  </r>
  <r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x v="38"/>
    <n v="101.60599999999999"/>
    <n v="164.94480519480518"/>
    <s v="theater"/>
    <s v="spaces"/>
  </r>
  <r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x v="38"/>
    <n v="153.90035000000003"/>
    <n v="84.871516544117654"/>
    <s v="theater"/>
    <s v="spaces"/>
  </r>
  <r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x v="38"/>
    <n v="100.7161125319693"/>
    <n v="53.945205479452056"/>
    <s v="theater"/>
    <s v="spaces"/>
  </r>
  <r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x v="38"/>
    <n v="131.38181818181818"/>
    <n v="50.531468531468533"/>
    <s v="theater"/>
    <s v="spaces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x v="38"/>
    <n v="102.24133333333334"/>
    <n v="108.00140845070422"/>
    <s v="theater"/>
    <s v="spaces"/>
  </r>
  <r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x v="38"/>
    <n v="116.35599999999999"/>
    <n v="95.373770491803285"/>
    <s v="theater"/>
    <s v="spaces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x v="38"/>
    <n v="264.62241666666665"/>
    <n v="57.631016333938291"/>
    <s v="theater"/>
    <s v="spaces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x v="38"/>
    <n v="119.98010000000001"/>
    <n v="64.160481283422456"/>
    <s v="theater"/>
    <s v="spaces"/>
  </r>
  <r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x v="38"/>
    <n v="120.10400000000001"/>
    <n v="92.387692307692305"/>
    <s v="theater"/>
    <s v="spaces"/>
  </r>
  <r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x v="38"/>
    <n v="103.58333333333334"/>
    <n v="125.97972972972973"/>
    <s v="theater"/>
    <s v="spaces"/>
  </r>
  <r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x v="38"/>
    <n v="108.83333333333334"/>
    <n v="94.637681159420296"/>
    <s v="theater"/>
    <s v="spaces"/>
  </r>
  <r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x v="38"/>
    <n v="118.12400000000001"/>
    <n v="170.69942196531792"/>
    <s v="theater"/>
    <s v="spaces"/>
  </r>
  <r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x v="30"/>
    <n v="1462"/>
    <n v="40.762081784386616"/>
    <s v="technology"/>
    <s v="hardware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x v="30"/>
    <n v="252.54"/>
    <n v="68.254054054054052"/>
    <s v="technology"/>
    <s v="hardware"/>
  </r>
  <r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x v="30"/>
    <n v="140.05000000000001"/>
    <n v="95.48863636363636"/>
    <s v="technology"/>
    <s v="hardware"/>
  </r>
  <r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x v="30"/>
    <n v="296.87520259319291"/>
    <n v="7.1902649656526005"/>
    <s v="technology"/>
    <s v="hardware"/>
  </r>
  <r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x v="30"/>
    <n v="144.54249999999999"/>
    <n v="511.65486725663715"/>
    <s v="technology"/>
    <s v="hardware"/>
  </r>
  <r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x v="30"/>
    <n v="105.745"/>
    <n v="261.74504950495049"/>
    <s v="technology"/>
    <s v="hardware"/>
  </r>
  <r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x v="30"/>
    <n v="493.21000000000004"/>
    <n v="69.760961810466767"/>
    <s v="technology"/>
    <s v="hardware"/>
  </r>
  <r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x v="30"/>
    <n v="201.82666666666668"/>
    <n v="77.229591836734699"/>
    <s v="technology"/>
    <s v="hardware"/>
  </r>
  <r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x v="30"/>
    <n v="104.44"/>
    <n v="340.56521739130437"/>
    <s v="technology"/>
    <s v="hardware"/>
  </r>
  <r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x v="30"/>
    <n v="170.29262962962963"/>
    <n v="67.417903225806455"/>
    <s v="technology"/>
    <s v="hardware"/>
  </r>
  <r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x v="30"/>
    <n v="104.30333333333333"/>
    <n v="845.70270270270271"/>
    <s v="technology"/>
    <s v="hardware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x v="30"/>
    <n v="118.25000000000001"/>
    <n v="97.191780821917803"/>
    <s v="technology"/>
    <s v="hardware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x v="30"/>
    <n v="107.538"/>
    <n v="451.84033613445376"/>
    <s v="technology"/>
    <s v="hardware"/>
  </r>
  <r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x v="30"/>
    <n v="2260300"/>
    <n v="138.66871165644173"/>
    <s v="technology"/>
    <s v="hardware"/>
  </r>
  <r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x v="30"/>
    <n v="978.13466666666682"/>
    <n v="21.640147492625371"/>
    <s v="technology"/>
    <s v="hardware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x v="30"/>
    <n v="122.9"/>
    <n v="169.51724137931035"/>
    <s v="technology"/>
    <s v="hardware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x v="30"/>
    <n v="246.0608"/>
    <n v="161.88210526315791"/>
    <s v="technology"/>
    <s v="hardware"/>
  </r>
  <r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x v="30"/>
    <n v="147.94"/>
    <n v="493.13333333333333"/>
    <s v="technology"/>
    <s v="hardware"/>
  </r>
  <r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x v="30"/>
    <n v="384.09090909090907"/>
    <n v="22.120418848167539"/>
    <s v="technology"/>
    <s v="hardware"/>
  </r>
  <r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x v="30"/>
    <n v="103.33333333333334"/>
    <n v="18.235294117647058"/>
    <s v="technology"/>
    <s v="hardware"/>
  </r>
  <r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x v="39"/>
    <n v="0.43750000000000006"/>
    <n v="8.75"/>
    <s v="publishing"/>
    <s v="children's books"/>
  </r>
  <r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x v="39"/>
    <n v="29.24"/>
    <n v="40.611111111111114"/>
    <s v="publishing"/>
    <s v="children's books"/>
  </r>
  <r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x v="39"/>
    <n v="0"/>
    <e v="#DIV/0!"/>
    <s v="publishing"/>
    <s v="children's books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x v="39"/>
    <n v="5.21875"/>
    <n v="37.954545454545453"/>
    <s v="publishing"/>
    <s v="children's books"/>
  </r>
  <r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x v="39"/>
    <n v="21.887499999999999"/>
    <n v="35.734693877551024"/>
    <s v="publishing"/>
    <s v="children's books"/>
  </r>
  <r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x v="39"/>
    <n v="26.700000000000003"/>
    <n v="42.157894736842103"/>
    <s v="publishing"/>
    <s v="children's books"/>
  </r>
  <r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x v="39"/>
    <n v="28.000000000000004"/>
    <n v="35"/>
    <s v="publishing"/>
    <s v="children's books"/>
  </r>
  <r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x v="39"/>
    <n v="1.06"/>
    <n v="13.25"/>
    <s v="publishing"/>
    <s v="children's books"/>
  </r>
  <r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x v="39"/>
    <n v="1.0999999999999999"/>
    <n v="55"/>
    <s v="publishing"/>
    <s v="children's books"/>
  </r>
  <r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x v="39"/>
    <n v="0"/>
    <e v="#DIV/0!"/>
    <s v="publishing"/>
    <s v="children's books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x v="39"/>
    <n v="0"/>
    <e v="#DIV/0!"/>
    <s v="publishing"/>
    <s v="children's books"/>
  </r>
  <r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x v="39"/>
    <n v="11.458333333333332"/>
    <n v="39.285714285714285"/>
    <s v="publishing"/>
    <s v="children's books"/>
  </r>
  <r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x v="39"/>
    <n v="19"/>
    <n v="47.5"/>
    <s v="publishing"/>
    <s v="children's books"/>
  </r>
  <r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x v="39"/>
    <n v="0"/>
    <e v="#DIV/0!"/>
    <s v="publishing"/>
    <s v="children's books"/>
  </r>
  <r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x v="39"/>
    <n v="52"/>
    <n v="17.333333333333332"/>
    <s v="publishing"/>
    <s v="children's books"/>
  </r>
  <r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x v="39"/>
    <n v="10.48"/>
    <n v="31.757575757575758"/>
    <s v="publishing"/>
    <s v="children's books"/>
  </r>
  <r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x v="39"/>
    <n v="0.66666666666666674"/>
    <n v="5"/>
    <s v="publishing"/>
    <s v="children's books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x v="39"/>
    <n v="11.700000000000001"/>
    <n v="39"/>
    <s v="publishing"/>
    <s v="children's books"/>
  </r>
  <r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x v="39"/>
    <n v="10.5"/>
    <n v="52.5"/>
    <s v="publishing"/>
    <s v="children's books"/>
  </r>
  <r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x v="39"/>
    <n v="0"/>
    <e v="#DIV/0!"/>
    <s v="publishing"/>
    <s v="children's books"/>
  </r>
  <r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x v="39"/>
    <n v="0.72"/>
    <n v="9"/>
    <s v="publishing"/>
    <s v="children's books"/>
  </r>
  <r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x v="39"/>
    <n v="0.76923076923076927"/>
    <n v="25"/>
    <s v="publishing"/>
    <s v="children's books"/>
  </r>
  <r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x v="39"/>
    <n v="0.22842639593908631"/>
    <n v="30"/>
    <s v="publishing"/>
    <s v="children's books"/>
  </r>
  <r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x v="39"/>
    <n v="1.125"/>
    <n v="11.25"/>
    <s v="publishing"/>
    <s v="children's books"/>
  </r>
  <r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x v="39"/>
    <n v="0"/>
    <e v="#DIV/0!"/>
    <s v="publishing"/>
    <s v="children's books"/>
  </r>
  <r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x v="39"/>
    <n v="2"/>
    <n v="25"/>
    <s v="publishing"/>
    <s v="children's books"/>
  </r>
  <r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x v="39"/>
    <n v="0.85000000000000009"/>
    <n v="11.333333333333334"/>
    <s v="publishing"/>
    <s v="children's books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x v="39"/>
    <n v="14.314285714285715"/>
    <n v="29.470588235294116"/>
    <s v="publishing"/>
    <s v="children's books"/>
  </r>
  <r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x v="39"/>
    <n v="0.25"/>
    <n v="1"/>
    <s v="publishing"/>
    <s v="children's books"/>
  </r>
  <r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x v="39"/>
    <n v="10.411249999999999"/>
    <n v="63.098484848484851"/>
    <s v="publishing"/>
    <s v="children's books"/>
  </r>
  <r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x v="39"/>
    <n v="0"/>
    <e v="#DIV/0!"/>
    <s v="publishing"/>
    <s v="children's books"/>
  </r>
  <r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x v="39"/>
    <n v="0"/>
    <e v="#DIV/0!"/>
    <s v="publishing"/>
    <s v="children's books"/>
  </r>
  <r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x v="39"/>
    <n v="0.18867924528301888"/>
    <n v="1"/>
    <s v="publishing"/>
    <s v="children's books"/>
  </r>
  <r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x v="39"/>
    <n v="14.249999999999998"/>
    <n v="43.846153846153847"/>
    <s v="publishing"/>
    <s v="children's books"/>
  </r>
  <r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x v="39"/>
    <n v="3"/>
    <n v="75"/>
    <s v="publishing"/>
    <s v="children's books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x v="39"/>
    <n v="7.8809523809523814"/>
    <n v="45.972222222222221"/>
    <s v="publishing"/>
    <s v="children's books"/>
  </r>
  <r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x v="39"/>
    <n v="0.33333333333333337"/>
    <n v="10"/>
    <s v="publishing"/>
    <s v="children's books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x v="39"/>
    <n v="25.545454545454543"/>
    <n v="93.666666666666671"/>
    <s v="publishing"/>
    <s v="children's books"/>
  </r>
  <r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x v="39"/>
    <n v="2.12"/>
    <n v="53"/>
    <s v="publishing"/>
    <s v="children's books"/>
  </r>
  <r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x v="39"/>
    <n v="0"/>
    <e v="#DIV/0!"/>
    <s v="publishing"/>
    <s v="children's books"/>
  </r>
  <r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x v="6"/>
    <n v="105.28"/>
    <n v="47"/>
    <s v="theater"/>
    <s v="plays"/>
  </r>
  <r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x v="6"/>
    <n v="120"/>
    <n v="66.666666666666671"/>
    <s v="theater"/>
    <s v="plays"/>
  </r>
  <r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x v="6"/>
    <n v="114.5"/>
    <n v="18.770491803278688"/>
    <s v="theater"/>
    <s v="plays"/>
  </r>
  <r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x v="6"/>
    <n v="119"/>
    <n v="66.111111111111114"/>
    <s v="theater"/>
    <s v="plays"/>
  </r>
  <r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x v="6"/>
    <n v="104.67999999999999"/>
    <n v="36.859154929577464"/>
    <s v="theater"/>
    <s v="plays"/>
  </r>
  <r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x v="6"/>
    <n v="117.83999999999999"/>
    <n v="39.810810810810814"/>
    <s v="theater"/>
    <s v="plays"/>
  </r>
  <r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x v="6"/>
    <n v="119.7"/>
    <n v="31.5"/>
    <s v="theater"/>
    <s v="plays"/>
  </r>
  <r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x v="6"/>
    <n v="102.49999999999999"/>
    <n v="102.5"/>
    <s v="theater"/>
    <s v="plays"/>
  </r>
  <r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x v="6"/>
    <n v="101.16666666666667"/>
    <n v="126.45833333333333"/>
    <s v="theater"/>
    <s v="plays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x v="6"/>
    <n v="105.33333333333333"/>
    <n v="47.878787878787875"/>
    <s v="theater"/>
    <s v="plays"/>
  </r>
  <r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x v="6"/>
    <n v="102.49999999999999"/>
    <n v="73.214285714285708"/>
    <s v="theater"/>
    <s v="plays"/>
  </r>
  <r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x v="6"/>
    <n v="107.60000000000001"/>
    <n v="89.666666666666671"/>
    <s v="theater"/>
    <s v="plays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x v="6"/>
    <n v="110.5675"/>
    <n v="151.4623287671233"/>
    <s v="theater"/>
    <s v="plays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x v="6"/>
    <n v="150"/>
    <n v="25"/>
    <s v="theater"/>
    <s v="plays"/>
  </r>
  <r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x v="6"/>
    <n v="104.28571428571429"/>
    <n v="36.5"/>
    <s v="theater"/>
    <s v="plays"/>
  </r>
  <r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x v="6"/>
    <n v="115.5"/>
    <n v="44"/>
    <s v="theater"/>
    <s v="plays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x v="6"/>
    <n v="102.64512500000001"/>
    <n v="87.357553191489373"/>
    <s v="theater"/>
    <s v="plays"/>
  </r>
  <r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x v="6"/>
    <n v="101.4"/>
    <n v="36.474820143884891"/>
    <s v="theater"/>
    <s v="plays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x v="6"/>
    <n v="116.6348"/>
    <n v="44.859538461538463"/>
    <s v="theater"/>
    <s v="plays"/>
  </r>
  <r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x v="6"/>
    <n v="133"/>
    <n v="42.903225806451616"/>
    <s v="theater"/>
    <s v="plays"/>
  </r>
  <r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x v="6"/>
    <n v="133.20000000000002"/>
    <n v="51.230769230769234"/>
    <s v="theater"/>
    <s v="plays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x v="6"/>
    <n v="101.83333333333333"/>
    <n v="33.944444444444443"/>
    <s v="theater"/>
    <s v="plays"/>
  </r>
  <r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x v="6"/>
    <n v="127.95"/>
    <n v="90.744680851063833"/>
    <s v="theater"/>
    <s v="plays"/>
  </r>
  <r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x v="6"/>
    <n v="114.99999999999999"/>
    <n v="50"/>
    <s v="theater"/>
    <s v="plays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x v="6"/>
    <n v="110.00000000000001"/>
    <n v="24.444444444444443"/>
    <s v="theater"/>
    <s v="plays"/>
  </r>
  <r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x v="6"/>
    <n v="112.1"/>
    <n v="44.25"/>
    <s v="theater"/>
    <s v="plays"/>
  </r>
  <r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x v="6"/>
    <n v="126"/>
    <n v="67.741935483870961"/>
    <s v="theater"/>
    <s v="plays"/>
  </r>
  <r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x v="6"/>
    <n v="100.24444444444444"/>
    <n v="65.376811594202906"/>
    <s v="theater"/>
    <s v="plays"/>
  </r>
  <r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x v="6"/>
    <n v="102.4"/>
    <n v="121.9047619047619"/>
    <s v="theater"/>
    <s v="plays"/>
  </r>
  <r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x v="6"/>
    <n v="108.2"/>
    <n v="47.456140350877192"/>
    <s v="theater"/>
    <s v="plays"/>
  </r>
  <r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x v="6"/>
    <n v="100.27"/>
    <n v="92.842592592592595"/>
    <s v="theater"/>
    <s v="plays"/>
  </r>
  <r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x v="6"/>
    <n v="113.3"/>
    <n v="68.253012048192772"/>
    <s v="theater"/>
    <s v="plays"/>
  </r>
  <r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x v="6"/>
    <n v="127.57571428571428"/>
    <n v="37.209583333333335"/>
    <s v="theater"/>
    <s v="plays"/>
  </r>
  <r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x v="6"/>
    <n v="107.73333333333332"/>
    <n v="25.25"/>
    <s v="theater"/>
    <s v="plays"/>
  </r>
  <r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x v="6"/>
    <n v="242"/>
    <n v="43.214285714285715"/>
    <s v="theater"/>
    <s v="plays"/>
  </r>
  <r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x v="6"/>
    <n v="141.56666666666666"/>
    <n v="25.130177514792898"/>
    <s v="theater"/>
    <s v="plays"/>
  </r>
  <r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x v="6"/>
    <n v="130"/>
    <n v="23.636363636363637"/>
    <s v="theater"/>
    <s v="plays"/>
  </r>
  <r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x v="6"/>
    <n v="106.03"/>
    <n v="103.95098039215686"/>
    <s v="theater"/>
    <s v="plays"/>
  </r>
  <r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x v="6"/>
    <n v="104.80000000000001"/>
    <n v="50.384615384615387"/>
    <s v="theater"/>
    <s v="plays"/>
  </r>
  <r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x v="6"/>
    <n v="136"/>
    <n v="13.6"/>
    <s v="theater"/>
    <s v="plays"/>
  </r>
  <r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x v="6"/>
    <n v="100"/>
    <n v="28.571428571428573"/>
    <s v="theater"/>
    <s v="plays"/>
  </r>
  <r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x v="6"/>
    <n v="100"/>
    <n v="63.829787234042556"/>
    <s v="theater"/>
    <s v="plays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x v="6"/>
    <n v="124"/>
    <n v="8.8571428571428577"/>
    <s v="theater"/>
    <s v="plays"/>
  </r>
  <r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x v="6"/>
    <n v="116.92307692307693"/>
    <n v="50.666666666666664"/>
    <s v="theater"/>
    <s v="plays"/>
  </r>
  <r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x v="6"/>
    <n v="103.33333333333334"/>
    <n v="60.784313725490193"/>
    <s v="theater"/>
    <s v="plays"/>
  </r>
  <r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x v="6"/>
    <n v="107.74999999999999"/>
    <n v="113.42105263157895"/>
    <s v="theater"/>
    <s v="plays"/>
  </r>
  <r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x v="6"/>
    <n v="120.24999999999999"/>
    <n v="104.56521739130434"/>
    <s v="theater"/>
    <s v="plays"/>
  </r>
  <r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x v="6"/>
    <n v="100.37894736842105"/>
    <n v="98.30927835051547"/>
    <s v="theater"/>
    <s v="plays"/>
  </r>
  <r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x v="6"/>
    <n v="106.52"/>
    <n v="35.039473684210527"/>
    <s v="theater"/>
    <s v="plays"/>
  </r>
  <r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x v="6"/>
    <n v="100"/>
    <n v="272.72727272727275"/>
    <s v="theater"/>
    <s v="plays"/>
  </r>
  <r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x v="6"/>
    <n v="110.66666666666667"/>
    <n v="63.846153846153847"/>
    <s v="theater"/>
    <s v="plays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x v="6"/>
    <n v="114.71959999999999"/>
    <n v="30.189368421052631"/>
    <s v="theater"/>
    <s v="plays"/>
  </r>
  <r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x v="6"/>
    <n v="108.25925925925925"/>
    <n v="83.51428571428572"/>
    <s v="theater"/>
    <s v="plays"/>
  </r>
  <r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x v="6"/>
    <n v="170"/>
    <n v="64.761904761904759"/>
    <s v="theater"/>
    <s v="plays"/>
  </r>
  <r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x v="6"/>
    <n v="187.09899999999999"/>
    <n v="20.118172043010752"/>
    <s v="theater"/>
    <s v="plays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x v="6"/>
    <n v="107.77777777777777"/>
    <n v="44.090909090909093"/>
    <s v="theater"/>
    <s v="plays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x v="6"/>
    <n v="100"/>
    <n v="40.476190476190474"/>
    <s v="theater"/>
    <s v="plays"/>
  </r>
  <r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x v="6"/>
    <n v="120.24999999999999"/>
    <n v="44.537037037037038"/>
    <s v="theater"/>
    <s v="plays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x v="6"/>
    <n v="111.42857142857143"/>
    <n v="125.80645161290323"/>
    <s v="theater"/>
    <s v="plays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x v="6"/>
    <n v="104"/>
    <n v="19.696969696969695"/>
    <s v="theater"/>
    <s v="plays"/>
  </r>
  <r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x v="6"/>
    <n v="1"/>
    <n v="10"/>
    <s v="theater"/>
    <s v="plays"/>
  </r>
  <r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x v="6"/>
    <n v="0"/>
    <e v="#DIV/0!"/>
    <s v="theater"/>
    <s v="plays"/>
  </r>
  <r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x v="6"/>
    <n v="0"/>
    <e v="#DIV/0!"/>
    <s v="theater"/>
    <s v="plays"/>
  </r>
  <r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x v="6"/>
    <n v="5.4545454545454541"/>
    <n v="30"/>
    <s v="theater"/>
    <s v="plays"/>
  </r>
  <r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x v="6"/>
    <n v="31.546666666666667"/>
    <n v="60.666666666666664"/>
    <s v="theater"/>
    <s v="plays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x v="6"/>
    <n v="0"/>
    <e v="#DIV/0!"/>
    <s v="theater"/>
    <s v="plays"/>
  </r>
  <r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x v="6"/>
    <n v="0"/>
    <e v="#DIV/0!"/>
    <s v="theater"/>
    <s v="plays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x v="6"/>
    <n v="0.2"/>
    <n v="23.333333333333332"/>
    <s v="theater"/>
    <s v="plays"/>
  </r>
  <r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x v="6"/>
    <n v="1"/>
    <n v="5"/>
    <s v="theater"/>
    <s v="plays"/>
  </r>
  <r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x v="6"/>
    <n v="3.8875000000000002"/>
    <n v="23.923076923076923"/>
    <s v="theater"/>
    <s v="plays"/>
  </r>
  <r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x v="6"/>
    <n v="0"/>
    <e v="#DIV/0!"/>
    <s v="theater"/>
    <s v="plays"/>
  </r>
  <r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x v="6"/>
    <n v="1.9"/>
    <n v="15.833333333333334"/>
    <s v="theater"/>
    <s v="plays"/>
  </r>
  <r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x v="6"/>
    <n v="0"/>
    <e v="#DIV/0!"/>
    <s v="theater"/>
    <s v="plays"/>
  </r>
  <r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x v="6"/>
    <n v="41.699999999999996"/>
    <n v="29.785714285714285"/>
    <s v="theater"/>
    <s v="plays"/>
  </r>
  <r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x v="6"/>
    <n v="50"/>
    <n v="60"/>
    <s v="theater"/>
    <s v="plays"/>
  </r>
  <r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x v="6"/>
    <n v="4.8666666666666663"/>
    <n v="24.333333333333332"/>
    <s v="theater"/>
    <s v="plays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x v="6"/>
    <n v="19.736842105263158"/>
    <n v="500"/>
    <s v="theater"/>
    <s v="plays"/>
  </r>
  <r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x v="6"/>
    <n v="0"/>
    <e v="#DIV/0!"/>
    <s v="theater"/>
    <s v="plays"/>
  </r>
  <r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x v="6"/>
    <n v="1.7500000000000002"/>
    <n v="35"/>
    <s v="theater"/>
    <s v="plays"/>
  </r>
  <r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x v="6"/>
    <n v="6.65"/>
    <n v="29.555555555555557"/>
    <s v="theater"/>
    <s v="plays"/>
  </r>
  <r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x v="6"/>
    <n v="32"/>
    <n v="26.666666666666668"/>
    <s v="theater"/>
    <s v="plays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x v="6"/>
    <n v="0.43307086614173229"/>
    <n v="18.333333333333332"/>
    <s v="theater"/>
    <s v="plays"/>
  </r>
  <r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x v="6"/>
    <n v="0.04"/>
    <n v="20"/>
    <s v="theater"/>
    <s v="plays"/>
  </r>
  <r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x v="6"/>
    <n v="1.6"/>
    <n v="13.333333333333334"/>
    <s v="theater"/>
    <s v="plays"/>
  </r>
  <r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x v="6"/>
    <n v="0"/>
    <e v="#DIV/0!"/>
    <s v="theater"/>
    <s v="plays"/>
  </r>
  <r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x v="6"/>
    <n v="0.89999999999999991"/>
    <n v="22.5"/>
    <s v="theater"/>
    <s v="plays"/>
  </r>
  <r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x v="6"/>
    <n v="20.16"/>
    <n v="50.4"/>
    <s v="theater"/>
    <s v="plays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x v="6"/>
    <n v="42.011733333333332"/>
    <n v="105.02933333333334"/>
    <s v="theater"/>
    <s v="plays"/>
  </r>
  <r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x v="6"/>
    <n v="0.88500000000000001"/>
    <n v="35.4"/>
    <s v="theater"/>
    <s v="plays"/>
  </r>
  <r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x v="6"/>
    <n v="15"/>
    <n v="83.333333333333329"/>
    <s v="theater"/>
    <s v="plays"/>
  </r>
  <r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x v="6"/>
    <n v="4.67"/>
    <n v="35.92307692307692"/>
    <s v="theater"/>
    <s v="plays"/>
  </r>
  <r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x v="6"/>
    <n v="0"/>
    <e v="#DIV/0!"/>
    <s v="theater"/>
    <s v="plays"/>
  </r>
  <r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x v="6"/>
    <n v="38.119999999999997"/>
    <n v="119.125"/>
    <s v="theater"/>
    <s v="plays"/>
  </r>
  <r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x v="6"/>
    <n v="5.42"/>
    <n v="90.333333333333329"/>
    <s v="theater"/>
    <s v="plays"/>
  </r>
  <r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x v="6"/>
    <n v="3.4999999999999996E-2"/>
    <n v="2.3333333333333335"/>
    <s v="theater"/>
    <s v="plays"/>
  </r>
  <r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x v="6"/>
    <n v="0"/>
    <e v="#DIV/0!"/>
    <s v="theater"/>
    <s v="plays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x v="6"/>
    <n v="10.833333333333334"/>
    <n v="108.33333333333333"/>
    <s v="theater"/>
    <s v="plays"/>
  </r>
  <r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x v="6"/>
    <n v="2.1"/>
    <n v="15.75"/>
    <s v="theater"/>
    <s v="plays"/>
  </r>
  <r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x v="6"/>
    <n v="0.2589285714285714"/>
    <n v="29"/>
    <s v="theater"/>
    <s v="plays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x v="6"/>
    <n v="23.333333333333332"/>
    <n v="96.551724137931032"/>
    <s v="theater"/>
    <s v="plays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x v="6"/>
    <n v="0"/>
    <e v="#DIV/0!"/>
    <s v="theater"/>
    <s v="plays"/>
  </r>
  <r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x v="6"/>
    <n v="33.6"/>
    <n v="63"/>
    <s v="theater"/>
    <s v="plays"/>
  </r>
  <r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x v="6"/>
    <n v="19.079999999999998"/>
    <n v="381.6"/>
    <s v="theater"/>
    <s v="plays"/>
  </r>
  <r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x v="6"/>
    <n v="0.41111111111111115"/>
    <n v="46.25"/>
    <s v="theater"/>
    <s v="plays"/>
  </r>
  <r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x v="6"/>
    <n v="32.5"/>
    <n v="26"/>
    <s v="theater"/>
    <s v="plays"/>
  </r>
  <r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x v="6"/>
    <n v="5"/>
    <n v="10"/>
    <s v="theater"/>
    <s v="plays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x v="6"/>
    <n v="0.16666666666666669"/>
    <n v="5"/>
    <s v="theater"/>
    <s v="plays"/>
  </r>
  <r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x v="6"/>
    <n v="0"/>
    <e v="#DIV/0!"/>
    <s v="theater"/>
    <s v="plays"/>
  </r>
  <r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x v="6"/>
    <n v="38.066666666666663"/>
    <n v="81.571428571428569"/>
    <s v="theater"/>
    <s v="plays"/>
  </r>
  <r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x v="6"/>
    <n v="1.05"/>
    <n v="7"/>
    <s v="theater"/>
    <s v="plays"/>
  </r>
  <r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x v="6"/>
    <n v="2.73"/>
    <n v="27.3"/>
    <s v="theater"/>
    <s v="plays"/>
  </r>
  <r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x v="6"/>
    <n v="9.0909090909090917"/>
    <n v="29.411764705882351"/>
    <s v="theater"/>
    <s v="plays"/>
  </r>
  <r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x v="6"/>
    <n v="0.5"/>
    <n v="12.5"/>
    <s v="theater"/>
    <s v="plays"/>
  </r>
  <r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x v="6"/>
    <n v="0"/>
    <e v="#DIV/0!"/>
    <s v="theater"/>
    <s v="plays"/>
  </r>
  <r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x v="6"/>
    <n v="4.5999999999999996"/>
    <n v="5.75"/>
    <s v="theater"/>
    <s v="plays"/>
  </r>
  <r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x v="6"/>
    <n v="20.833333333333336"/>
    <n v="52.083333333333336"/>
    <s v="theater"/>
    <s v="plays"/>
  </r>
  <r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x v="6"/>
    <n v="4.583333333333333"/>
    <n v="183.33333333333334"/>
    <s v="theater"/>
    <s v="plays"/>
  </r>
  <r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x v="6"/>
    <n v="4.2133333333333338"/>
    <n v="26.333333333333332"/>
    <s v="theater"/>
    <s v="plays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x v="6"/>
    <n v="0"/>
    <e v="#DIV/0!"/>
    <s v="theater"/>
    <s v="plays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x v="6"/>
    <n v="61.909090909090914"/>
    <n v="486.42857142857144"/>
    <s v="theater"/>
    <s v="plays"/>
  </r>
  <r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x v="6"/>
    <n v="0.8"/>
    <n v="3"/>
    <s v="theater"/>
    <s v="plays"/>
  </r>
  <r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x v="6"/>
    <n v="1.6666666666666666E-2"/>
    <n v="25"/>
    <s v="theater"/>
    <s v="plays"/>
  </r>
  <r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x v="6"/>
    <n v="0.77999999999999992"/>
    <n v="9.75"/>
    <s v="theater"/>
    <s v="plays"/>
  </r>
  <r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x v="6"/>
    <n v="5"/>
    <n v="18.75"/>
    <s v="theater"/>
    <s v="plays"/>
  </r>
  <r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x v="6"/>
    <n v="17.771428571428572"/>
    <n v="36.588235294117645"/>
    <s v="theater"/>
    <s v="plays"/>
  </r>
  <r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x v="6"/>
    <n v="9.4166666666666661"/>
    <n v="80.714285714285708"/>
    <s v="theater"/>
    <s v="plays"/>
  </r>
  <r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x v="6"/>
    <n v="0.08"/>
    <n v="1"/>
    <s v="theater"/>
    <s v="plays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x v="6"/>
    <n v="2.75"/>
    <n v="52.8"/>
    <s v="theater"/>
    <s v="plays"/>
  </r>
  <r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x v="6"/>
    <n v="1.1111111111111112E-2"/>
    <n v="20"/>
    <s v="theater"/>
    <s v="plays"/>
  </r>
  <r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x v="6"/>
    <n v="3.3333333333333335E-3"/>
    <n v="1"/>
    <s v="theater"/>
    <s v="plays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x v="6"/>
    <n v="36.5"/>
    <n v="46.928571428571431"/>
    <s v="theater"/>
    <s v="plays"/>
  </r>
  <r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x v="6"/>
    <n v="14.058171745152354"/>
    <n v="78.07692307692308"/>
    <s v="theater"/>
    <s v="plays"/>
  </r>
  <r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x v="6"/>
    <n v="0.02"/>
    <n v="1"/>
    <s v="theater"/>
    <s v="plays"/>
  </r>
  <r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x v="6"/>
    <n v="4.0000000000000001E-3"/>
    <n v="1"/>
    <s v="theater"/>
    <s v="plays"/>
  </r>
  <r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x v="6"/>
    <n v="61.1"/>
    <n v="203.66666666666666"/>
    <s v="theater"/>
    <s v="plays"/>
  </r>
  <r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x v="6"/>
    <n v="7.8378378378378386"/>
    <n v="20.714285714285715"/>
    <s v="theater"/>
    <s v="plays"/>
  </r>
  <r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x v="6"/>
    <n v="21.85"/>
    <n v="48.555555555555557"/>
    <s v="theater"/>
    <s v="plays"/>
  </r>
  <r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x v="6"/>
    <n v="27.24"/>
    <n v="68.099999999999994"/>
    <s v="theater"/>
    <s v="plays"/>
  </r>
  <r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x v="6"/>
    <n v="8.5"/>
    <n v="8.5"/>
    <s v="theater"/>
    <s v="plays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x v="6"/>
    <n v="26.840000000000003"/>
    <n v="51.615384615384613"/>
    <s v="theater"/>
    <s v="plays"/>
  </r>
  <r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x v="40"/>
    <n v="129"/>
    <n v="43"/>
    <s v="theater"/>
    <s v="musical"/>
  </r>
  <r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x v="40"/>
    <n v="100"/>
    <n v="83.333333333333329"/>
    <s v="theater"/>
    <s v="musical"/>
  </r>
  <r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x v="40"/>
    <n v="100"/>
    <n v="30"/>
    <s v="theater"/>
    <s v="musical"/>
  </r>
  <r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x v="40"/>
    <n v="103.2"/>
    <n v="175.51020408163265"/>
    <s v="theater"/>
    <s v="musical"/>
  </r>
  <r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x v="40"/>
    <n v="102.44597777777777"/>
    <n v="231.66175879396985"/>
    <s v="theater"/>
    <s v="musical"/>
  </r>
  <r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x v="40"/>
    <n v="125"/>
    <n v="75"/>
    <s v="theater"/>
    <s v="musical"/>
  </r>
  <r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x v="40"/>
    <n v="130.83333333333334"/>
    <n v="112.14285714285714"/>
    <s v="theater"/>
    <s v="musical"/>
  </r>
  <r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x v="40"/>
    <n v="100"/>
    <n v="41.666666666666664"/>
    <s v="theater"/>
    <s v="musical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x v="40"/>
    <n v="102.06937499999999"/>
    <n v="255.17343750000001"/>
    <s v="theater"/>
    <s v="musical"/>
  </r>
  <r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x v="40"/>
    <n v="100.92000000000002"/>
    <n v="162.7741935483871"/>
    <s v="theater"/>
    <s v="musical"/>
  </r>
  <r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x v="40"/>
    <n v="106"/>
    <n v="88.333333333333329"/>
    <s v="theater"/>
    <s v="musical"/>
  </r>
  <r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x v="40"/>
    <n v="105.0967741935484"/>
    <n v="85.736842105263165"/>
    <s v="theater"/>
    <s v="musical"/>
  </r>
  <r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x v="40"/>
    <n v="102.76"/>
    <n v="47.574074074074076"/>
    <s v="theater"/>
    <s v="musical"/>
  </r>
  <r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x v="40"/>
    <n v="108"/>
    <n v="72.972972972972968"/>
    <s v="theater"/>
    <s v="musical"/>
  </r>
  <r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x v="40"/>
    <n v="100.88571428571429"/>
    <n v="90.538461538461533"/>
    <s v="theater"/>
    <s v="musical"/>
  </r>
  <r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x v="40"/>
    <n v="128"/>
    <n v="37.647058823529413"/>
    <s v="theater"/>
    <s v="musical"/>
  </r>
  <r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x v="40"/>
    <n v="133.33333333333331"/>
    <n v="36.363636363636367"/>
    <s v="theater"/>
    <s v="musical"/>
  </r>
  <r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x v="40"/>
    <n v="101.375"/>
    <n v="126.71875"/>
    <s v="theater"/>
    <s v="musical"/>
  </r>
  <r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x v="40"/>
    <n v="102.875"/>
    <n v="329.2"/>
    <s v="theater"/>
    <s v="musical"/>
  </r>
  <r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x v="40"/>
    <n v="107.24000000000001"/>
    <n v="81.242424242424249"/>
    <s v="theater"/>
    <s v="musical"/>
  </r>
  <r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x v="38"/>
    <n v="4.0000000000000001E-3"/>
    <n v="1"/>
    <s v="theater"/>
    <s v="spaces"/>
  </r>
  <r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x v="38"/>
    <n v="20.424999999999997"/>
    <n v="202.22772277227722"/>
    <s v="theater"/>
    <s v="spaces"/>
  </r>
  <r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x v="38"/>
    <n v="0"/>
    <e v="#DIV/0!"/>
    <s v="theater"/>
    <s v="spaces"/>
  </r>
  <r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x v="38"/>
    <n v="1"/>
    <n v="100"/>
    <s v="theater"/>
    <s v="spaces"/>
  </r>
  <r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x v="38"/>
    <n v="0"/>
    <e v="#DIV/0!"/>
    <s v="theater"/>
    <s v="spaces"/>
  </r>
  <r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x v="38"/>
    <n v="0.1"/>
    <n v="1"/>
    <s v="theater"/>
    <s v="spaces"/>
  </r>
  <r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x v="38"/>
    <n v="4.2880000000000003"/>
    <n v="82.461538461538467"/>
    <s v="theater"/>
    <s v="spaces"/>
  </r>
  <r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x v="38"/>
    <n v="4.8000000000000004E-3"/>
    <n v="2.6666666666666665"/>
    <s v="theater"/>
    <s v="spaces"/>
  </r>
  <r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x v="38"/>
    <n v="2.5"/>
    <n v="12.5"/>
    <s v="theater"/>
    <s v="spaces"/>
  </r>
  <r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x v="38"/>
    <n v="0"/>
    <e v="#DIV/0!"/>
    <s v="theater"/>
    <s v="spaces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x v="38"/>
    <n v="2.1919999999999997"/>
    <n v="18.896551724137932"/>
    <s v="theater"/>
    <s v="spaces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x v="38"/>
    <n v="8.0250000000000004"/>
    <n v="200.625"/>
    <s v="theater"/>
    <s v="spaces"/>
  </r>
  <r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x v="38"/>
    <n v="0.15125"/>
    <n v="201.66666666666666"/>
    <s v="theater"/>
    <s v="spaces"/>
  </r>
  <r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x v="38"/>
    <n v="0"/>
    <e v="#DIV/0!"/>
    <s v="theater"/>
    <s v="spaces"/>
  </r>
  <r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x v="38"/>
    <n v="59.583333333333336"/>
    <n v="65"/>
    <s v="theater"/>
    <s v="spaces"/>
  </r>
  <r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x v="38"/>
    <n v="16.734177215189874"/>
    <n v="66.099999999999994"/>
    <s v="theater"/>
    <s v="spaces"/>
  </r>
  <r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x v="38"/>
    <n v="1.8666666666666669"/>
    <n v="93.333333333333329"/>
    <s v="theater"/>
    <s v="spaces"/>
  </r>
  <r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x v="38"/>
    <n v="0"/>
    <e v="#DIV/0!"/>
    <s v="theater"/>
    <s v="spaces"/>
  </r>
  <r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x v="38"/>
    <n v="0"/>
    <e v="#DIV/0!"/>
    <s v="theater"/>
    <s v="spaces"/>
  </r>
  <r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x v="38"/>
    <n v="0"/>
    <e v="#DIV/0!"/>
    <s v="theater"/>
    <s v="spaces"/>
  </r>
  <r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x v="6"/>
    <n v="109.62"/>
    <n v="50.75"/>
    <s v="theater"/>
    <s v="plays"/>
  </r>
  <r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x v="6"/>
    <n v="121.8"/>
    <n v="60.9"/>
    <s v="theater"/>
    <s v="plays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x v="6"/>
    <n v="106.85"/>
    <n v="109.03061224489795"/>
    <s v="theater"/>
    <s v="plays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x v="6"/>
    <n v="100.71379999999999"/>
    <n v="25.692295918367346"/>
    <s v="theater"/>
    <s v="plays"/>
  </r>
  <r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x v="6"/>
    <n v="109.00000000000001"/>
    <n v="41.92307692307692"/>
    <s v="theater"/>
    <s v="plays"/>
  </r>
  <r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x v="6"/>
    <n v="113.63000000000001"/>
    <n v="88.7734375"/>
    <s v="theater"/>
    <s v="plays"/>
  </r>
  <r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x v="6"/>
    <n v="113.92"/>
    <n v="80.225352112676063"/>
    <s v="theater"/>
    <s v="plays"/>
  </r>
  <r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x v="6"/>
    <n v="106"/>
    <n v="78.936170212765958"/>
    <s v="theater"/>
    <s v="plays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x v="6"/>
    <n v="162.5"/>
    <n v="95.588235294117652"/>
    <s v="theater"/>
    <s v="plays"/>
  </r>
  <r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x v="6"/>
    <n v="106"/>
    <n v="69.890109890109883"/>
    <s v="theater"/>
    <s v="plays"/>
  </r>
  <r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x v="6"/>
    <n v="100.15624999999999"/>
    <n v="74.534883720930239"/>
    <s v="theater"/>
    <s v="plays"/>
  </r>
  <r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x v="6"/>
    <n v="105.35000000000001"/>
    <n v="123.94117647058823"/>
    <s v="theater"/>
    <s v="plays"/>
  </r>
  <r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x v="6"/>
    <n v="174.8"/>
    <n v="264.84848484848487"/>
    <s v="theater"/>
    <s v="plays"/>
  </r>
  <r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x v="6"/>
    <n v="102"/>
    <n v="58.620689655172413"/>
    <s v="theater"/>
    <s v="plays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x v="6"/>
    <n v="100.125"/>
    <n v="70.884955752212392"/>
    <s v="theater"/>
    <s v="plays"/>
  </r>
  <r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x v="6"/>
    <n v="171.42857142857142"/>
    <n v="8.5714285714285712"/>
    <s v="theater"/>
    <s v="plays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x v="6"/>
    <n v="113.56666666666666"/>
    <n v="113.56666666666666"/>
    <s v="theater"/>
    <s v="plays"/>
  </r>
  <r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x v="6"/>
    <n v="129.46666666666667"/>
    <n v="60.6875"/>
    <s v="theater"/>
    <s v="plays"/>
  </r>
  <r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x v="6"/>
    <n v="101.4"/>
    <n v="110.21739130434783"/>
    <s v="theater"/>
    <s v="plays"/>
  </r>
  <r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x v="6"/>
    <n v="109.16666666666666"/>
    <n v="136.45833333333334"/>
    <s v="theater"/>
    <s v="plays"/>
  </r>
  <r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x v="38"/>
    <n v="128.92500000000001"/>
    <n v="53.164948453608247"/>
    <s v="theater"/>
    <s v="spaces"/>
  </r>
  <r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x v="38"/>
    <n v="102.06"/>
    <n v="86.491525423728817"/>
    <s v="theater"/>
    <s v="spaces"/>
  </r>
  <r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x v="38"/>
    <n v="146.53957758620692"/>
    <n v="155.23827397260274"/>
    <s v="theater"/>
    <s v="spaces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x v="38"/>
    <n v="100.352"/>
    <n v="115.08256880733946"/>
    <s v="theater"/>
    <s v="spaces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x v="38"/>
    <n v="121.64999999999999"/>
    <n v="109.5945945945946"/>
    <s v="theater"/>
    <s v="spaces"/>
  </r>
  <r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x v="38"/>
    <n v="105.5"/>
    <n v="45.214285714285715"/>
    <s v="theater"/>
    <s v="spaces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x v="38"/>
    <n v="110.4008"/>
    <n v="104.15169811320754"/>
    <s v="theater"/>
    <s v="spaces"/>
  </r>
  <r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x v="38"/>
    <n v="100"/>
    <n v="35.714285714285715"/>
    <s v="theater"/>
    <s v="spaces"/>
  </r>
  <r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x v="38"/>
    <n v="176.535"/>
    <n v="96.997252747252745"/>
    <s v="theater"/>
    <s v="spaces"/>
  </r>
  <r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x v="38"/>
    <n v="100"/>
    <n v="370.37037037037038"/>
    <s v="theater"/>
    <s v="spaces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x v="38"/>
    <n v="103.29411764705883"/>
    <n v="94.408602150537632"/>
    <s v="theater"/>
    <s v="spaces"/>
  </r>
  <r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x v="38"/>
    <n v="104.5"/>
    <n v="48.984375"/>
    <s v="theater"/>
    <s v="spaces"/>
  </r>
  <r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x v="38"/>
    <n v="100.29999999999998"/>
    <n v="45.590909090909093"/>
    <s v="theater"/>
    <s v="spaces"/>
  </r>
  <r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x v="38"/>
    <n v="457.74666666666673"/>
    <n v="23.275254237288134"/>
    <s v="theater"/>
    <s v="spaces"/>
  </r>
  <r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x v="38"/>
    <n v="104.96000000000001"/>
    <n v="63.2289156626506"/>
    <s v="theater"/>
    <s v="spaces"/>
  </r>
  <r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x v="38"/>
    <n v="171.94285714285715"/>
    <n v="153.5204081632653"/>
    <s v="theater"/>
    <s v="spaces"/>
  </r>
  <r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x v="38"/>
    <n v="103.73000000000002"/>
    <n v="90.2"/>
    <s v="theater"/>
    <s v="spaces"/>
  </r>
  <r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x v="38"/>
    <n v="103.029"/>
    <n v="118.97113163972287"/>
    <s v="theater"/>
    <s v="spaces"/>
  </r>
  <r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x v="38"/>
    <n v="118.88888888888889"/>
    <n v="80.25"/>
    <s v="theater"/>
    <s v="spaces"/>
  </r>
  <r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x v="38"/>
    <n v="100"/>
    <n v="62.5"/>
    <s v="theater"/>
    <s v="spaces"/>
  </r>
  <r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x v="38"/>
    <n v="318.69988910451895"/>
    <n v="131.37719999999999"/>
    <s v="theater"/>
    <s v="spaces"/>
  </r>
  <r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x v="38"/>
    <n v="108.50614285714286"/>
    <n v="73.032980769230775"/>
    <s v="theater"/>
    <s v="spaces"/>
  </r>
  <r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x v="38"/>
    <n v="101.16666666666667"/>
    <n v="178.52941176470588"/>
    <s v="theater"/>
    <s v="spaces"/>
  </r>
  <r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x v="38"/>
    <n v="112.815"/>
    <n v="162.90974729241879"/>
    <s v="theater"/>
    <s v="spaces"/>
  </r>
  <r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x v="38"/>
    <n v="120.49622641509434"/>
    <n v="108.24237288135593"/>
    <s v="theater"/>
    <s v="spaces"/>
  </r>
  <r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x v="38"/>
    <n v="107.74999999999999"/>
    <n v="88.865979381443296"/>
    <s v="theater"/>
    <s v="spaces"/>
  </r>
  <r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x v="38"/>
    <n v="180"/>
    <n v="54"/>
    <s v="theater"/>
    <s v="spaces"/>
  </r>
  <r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x v="38"/>
    <n v="101.16666666666667"/>
    <n v="116.73076923076923"/>
    <s v="theater"/>
    <s v="spaces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x v="38"/>
    <n v="119.756"/>
    <n v="233.8984375"/>
    <s v="theater"/>
    <s v="spaces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x v="38"/>
    <n v="158"/>
    <n v="158"/>
    <s v="theater"/>
    <s v="spaces"/>
  </r>
  <r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x v="38"/>
    <n v="123.66666666666666"/>
    <n v="14.84"/>
    <s v="theater"/>
    <s v="spaces"/>
  </r>
  <r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x v="38"/>
    <n v="117.12499999999999"/>
    <n v="85.181818181818187"/>
    <s v="theater"/>
    <s v="spaces"/>
  </r>
  <r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x v="38"/>
    <n v="156.96"/>
    <n v="146.69158878504672"/>
    <s v="theater"/>
    <s v="spaces"/>
  </r>
  <r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x v="38"/>
    <n v="113.104"/>
    <n v="50.764811490125673"/>
    <s v="theater"/>
    <s v="spaces"/>
  </r>
  <r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x v="38"/>
    <n v="103.17647058823529"/>
    <n v="87.7"/>
    <s v="theater"/>
    <s v="spaces"/>
  </r>
  <r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x v="38"/>
    <n v="102.61176470588236"/>
    <n v="242.27777777777777"/>
    <s v="theater"/>
    <s v="spaces"/>
  </r>
  <r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x v="38"/>
    <n v="105.84090909090908"/>
    <n v="146.44654088050314"/>
    <s v="theater"/>
    <s v="spaces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x v="38"/>
    <n v="100.71428571428571"/>
    <n v="103.17073170731707"/>
    <s v="theater"/>
    <s v="spaces"/>
  </r>
  <r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x v="38"/>
    <n v="121.23333333333332"/>
    <n v="80.464601769911511"/>
    <s v="theater"/>
    <s v="spaces"/>
  </r>
  <r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x v="38"/>
    <n v="100.57142857142858"/>
    <n v="234.66666666666666"/>
    <s v="theater"/>
    <s v="spaces"/>
  </r>
  <r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x v="38"/>
    <n v="116.02222222222223"/>
    <n v="50.689320388349515"/>
    <s v="theater"/>
    <s v="spaces"/>
  </r>
  <r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x v="38"/>
    <n v="100.88"/>
    <n v="162.70967741935485"/>
    <s v="theater"/>
    <s v="spaces"/>
  </r>
  <r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x v="38"/>
    <n v="103"/>
    <n v="120.16666666666667"/>
    <s v="theater"/>
    <s v="spaces"/>
  </r>
  <r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x v="38"/>
    <n v="246.42"/>
    <n v="67.697802197802204"/>
    <s v="theater"/>
    <s v="spaces"/>
  </r>
  <r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x v="38"/>
    <n v="302.2"/>
    <n v="52.103448275862071"/>
    <s v="theater"/>
    <s v="spaces"/>
  </r>
  <r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x v="38"/>
    <n v="143.33333333333334"/>
    <n v="51.6"/>
    <s v="theater"/>
    <s v="spaces"/>
  </r>
  <r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x v="38"/>
    <n v="131.44"/>
    <n v="164.3"/>
    <s v="theater"/>
    <s v="spaces"/>
  </r>
  <r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x v="38"/>
    <n v="168.01999999999998"/>
    <n v="84.858585858585855"/>
    <s v="theater"/>
    <s v="spaces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x v="38"/>
    <n v="109.67666666666666"/>
    <n v="94.548850574712645"/>
    <s v="theater"/>
    <s v="spaces"/>
  </r>
  <r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x v="38"/>
    <n v="106.6857142857143"/>
    <n v="45.536585365853661"/>
    <s v="theater"/>
    <s v="spaces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x v="38"/>
    <n v="100"/>
    <n v="51.724137931034484"/>
    <s v="theater"/>
    <s v="spaces"/>
  </r>
  <r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x v="38"/>
    <n v="127.2"/>
    <n v="50.88"/>
    <s v="theater"/>
    <s v="spaces"/>
  </r>
  <r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x v="38"/>
    <n v="146.53333333333333"/>
    <n v="191.13043478260869"/>
    <s v="theater"/>
    <s v="spaces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x v="38"/>
    <n v="112.53599999999999"/>
    <n v="89.314285714285717"/>
    <s v="theater"/>
    <s v="spaces"/>
  </r>
  <r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x v="38"/>
    <n v="108.78684000000001"/>
    <n v="88.588631921824103"/>
    <s v="theater"/>
    <s v="spaces"/>
  </r>
  <r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x v="38"/>
    <n v="126.732"/>
    <n v="96.300911854103347"/>
    <s v="theater"/>
    <s v="spaces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x v="38"/>
    <n v="213.20000000000002"/>
    <n v="33.3125"/>
    <s v="theater"/>
    <s v="spaces"/>
  </r>
  <r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x v="38"/>
    <n v="100.49999999999999"/>
    <n v="37.222222222222221"/>
    <s v="theater"/>
    <s v="spaces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x v="38"/>
    <n v="108.71389999999998"/>
    <n v="92.130423728813554"/>
    <s v="theater"/>
    <s v="spaces"/>
  </r>
  <r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x v="38"/>
    <n v="107.5"/>
    <n v="76.785714285714292"/>
    <s v="theater"/>
    <s v="spaces"/>
  </r>
  <r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x v="38"/>
    <n v="110.48192771084338"/>
    <n v="96.526315789473685"/>
    <s v="theater"/>
    <s v="spaces"/>
  </r>
  <r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x v="38"/>
    <n v="128"/>
    <n v="51.891891891891895"/>
    <s v="theater"/>
    <s v="spaces"/>
  </r>
  <r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x v="38"/>
    <n v="110.00666666666667"/>
    <n v="128.9140625"/>
    <s v="theater"/>
    <s v="spaces"/>
  </r>
  <r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x v="38"/>
    <n v="109.34166666666667"/>
    <n v="84.108974358974365"/>
    <s v="theater"/>
    <s v="spaces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x v="38"/>
    <n v="132.70650000000001"/>
    <n v="82.941562500000003"/>
    <s v="theater"/>
    <s v="spaces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x v="38"/>
    <n v="190.84810126582278"/>
    <n v="259.94827586206895"/>
    <s v="theater"/>
    <s v="spaces"/>
  </r>
  <r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x v="38"/>
    <n v="149"/>
    <n v="37.25"/>
    <s v="theater"/>
    <s v="spaces"/>
  </r>
  <r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x v="38"/>
    <n v="166.4"/>
    <n v="177.02127659574469"/>
    <s v="theater"/>
    <s v="spaces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x v="38"/>
    <n v="106.66666666666667"/>
    <n v="74.074074074074076"/>
    <s v="theater"/>
    <s v="spaces"/>
  </r>
  <r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x v="38"/>
    <n v="106"/>
    <n v="70.666666666666671"/>
    <s v="theater"/>
    <s v="spaces"/>
  </r>
  <r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x v="38"/>
    <n v="23.62857142857143"/>
    <n v="23.62857142857143"/>
    <s v="theater"/>
    <s v="spaces"/>
  </r>
  <r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x v="38"/>
    <n v="0.15"/>
    <n v="37.5"/>
    <s v="theater"/>
    <s v="spaces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x v="38"/>
    <n v="0.4"/>
    <n v="13.333333333333334"/>
    <s v="theater"/>
    <s v="spaces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x v="38"/>
    <n v="0"/>
    <e v="#DIV/0!"/>
    <s v="theater"/>
    <s v="spaces"/>
  </r>
  <r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x v="38"/>
    <n v="5.0000000000000001E-3"/>
    <n v="1"/>
    <s v="theater"/>
    <s v="spaces"/>
  </r>
  <r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x v="38"/>
    <n v="0"/>
    <e v="#DIV/0!"/>
    <s v="theater"/>
    <s v="spaces"/>
  </r>
  <r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x v="38"/>
    <n v="0"/>
    <e v="#DIV/0!"/>
    <s v="theater"/>
    <s v="spaces"/>
  </r>
  <r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x v="38"/>
    <n v="1.6666666666666666E-2"/>
    <n v="1"/>
    <s v="theater"/>
    <s v="spaces"/>
  </r>
  <r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x v="38"/>
    <n v="3.0066666666666664"/>
    <n v="41"/>
    <s v="theater"/>
    <s v="spaces"/>
  </r>
  <r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x v="38"/>
    <n v="0.15227272727272728"/>
    <n v="55.833333333333336"/>
    <s v="theater"/>
    <s v="spaces"/>
  </r>
  <r>
    <s v="Save a historic Local theater."/>
    <n v="1000000"/>
    <n v="0"/>
    <x v="2"/>
    <s v="US"/>
    <s v="USD"/>
    <n v="1407955748"/>
    <n v="1405363748"/>
    <x v="3061"/>
    <d v="2014-08-13T18:49:08"/>
    <b v="0"/>
    <n v="0"/>
    <b v="0"/>
    <x v="38"/>
    <n v="0"/>
    <e v="#DIV/0!"/>
    <s v="theater"/>
    <s v="spaces"/>
  </r>
  <r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x v="38"/>
    <n v="66.84"/>
    <n v="99.761194029850742"/>
    <s v="theater"/>
    <s v="spaces"/>
  </r>
  <r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x v="38"/>
    <n v="19.566666666666666"/>
    <n v="25.521739130434781"/>
    <s v="theater"/>
    <s v="spaces"/>
  </r>
  <r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x v="38"/>
    <n v="11.294666666666666"/>
    <n v="117.65277777777777"/>
    <s v="theater"/>
    <s v="spaces"/>
  </r>
  <r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x v="38"/>
    <n v="0.04"/>
    <n v="5"/>
    <s v="theater"/>
    <s v="spaces"/>
  </r>
  <r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x v="38"/>
    <n v="11.985714285714286"/>
    <n v="2796.6666666666665"/>
    <s v="theater"/>
    <s v="spaces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x v="38"/>
    <n v="2.5"/>
    <n v="200"/>
    <s v="theater"/>
    <s v="spaces"/>
  </r>
  <r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x v="38"/>
    <n v="6.9999999999999993E-2"/>
    <n v="87.5"/>
    <s v="theater"/>
    <s v="spaces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x v="38"/>
    <n v="14.099999999999998"/>
    <n v="20.142857142857142"/>
    <s v="theater"/>
    <s v="spaces"/>
  </r>
  <r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x v="38"/>
    <n v="3.34"/>
    <n v="20.875"/>
    <s v="theater"/>
    <s v="spaces"/>
  </r>
  <r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x v="38"/>
    <n v="59.774999999999999"/>
    <n v="61.307692307692307"/>
    <s v="theater"/>
    <s v="spaces"/>
  </r>
  <r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x v="38"/>
    <n v="1.6666666666666666E-2"/>
    <n v="1"/>
    <s v="theater"/>
    <s v="spaces"/>
  </r>
  <r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x v="38"/>
    <n v="2.3035714285714284E-2"/>
    <n v="92.142857142857139"/>
    <s v="theater"/>
    <s v="spaces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x v="38"/>
    <n v="8.8000000000000009E-2"/>
    <n v="7.333333333333333"/>
    <s v="theater"/>
    <s v="spaces"/>
  </r>
  <r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x v="38"/>
    <n v="8.64"/>
    <n v="64.8"/>
    <s v="theater"/>
    <s v="spaces"/>
  </r>
  <r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x v="38"/>
    <n v="15.06"/>
    <n v="30.12"/>
    <s v="theater"/>
    <s v="spaces"/>
  </r>
  <r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x v="38"/>
    <n v="0.47727272727272729"/>
    <n v="52.5"/>
    <s v="theater"/>
    <s v="spaces"/>
  </r>
  <r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x v="38"/>
    <n v="0.11833333333333333"/>
    <n v="23.666666666666668"/>
    <s v="theater"/>
    <s v="spaces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x v="38"/>
    <n v="0.8417399858735245"/>
    <n v="415.77777777777777"/>
    <s v="theater"/>
    <s v="spaces"/>
  </r>
  <r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x v="38"/>
    <n v="1.8799999999999997E-2"/>
    <n v="53.714285714285715"/>
    <s v="theater"/>
    <s v="spaces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x v="38"/>
    <n v="0.21029999999999999"/>
    <n v="420.6"/>
    <s v="theater"/>
    <s v="spaces"/>
  </r>
  <r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x v="38"/>
    <n v="0"/>
    <e v="#DIV/0!"/>
    <s v="theater"/>
    <s v="spaces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x v="38"/>
    <n v="0.27999999999999997"/>
    <n v="18.666666666666668"/>
    <s v="theater"/>
    <s v="spaces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x v="38"/>
    <n v="11.57920670115792"/>
    <n v="78.333333333333329"/>
    <s v="theater"/>
    <s v="spaces"/>
  </r>
  <r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x v="38"/>
    <n v="2.44"/>
    <n v="67.777777777777771"/>
    <s v="theater"/>
    <s v="spaces"/>
  </r>
  <r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x v="38"/>
    <n v="0.25"/>
    <n v="16.666666666666668"/>
    <s v="theater"/>
    <s v="spaces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x v="38"/>
    <n v="0.625"/>
    <n v="62.5"/>
    <s v="theater"/>
    <s v="spaces"/>
  </r>
  <r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x v="38"/>
    <n v="0.19384615384615383"/>
    <n v="42"/>
    <s v="theater"/>
    <s v="spaces"/>
  </r>
  <r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x v="38"/>
    <n v="23.416"/>
    <n v="130.0888888888889"/>
    <s v="theater"/>
    <s v="spaces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x v="38"/>
    <n v="5.0808888888888886"/>
    <n v="1270.2222222222222"/>
    <s v="theater"/>
    <s v="spaces"/>
  </r>
  <r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x v="38"/>
    <n v="15.920000000000002"/>
    <n v="88.444444444444443"/>
    <s v="theater"/>
    <s v="spaces"/>
  </r>
  <r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x v="38"/>
    <n v="1.1831900000000002"/>
    <n v="56.342380952380957"/>
    <s v="theater"/>
    <s v="spaces"/>
  </r>
  <r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x v="38"/>
    <n v="22.75"/>
    <n v="53.529411764705884"/>
    <s v="theater"/>
    <s v="spaces"/>
  </r>
  <r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x v="38"/>
    <n v="2.5000000000000001E-2"/>
    <n v="25"/>
    <s v="theater"/>
    <s v="spaces"/>
  </r>
  <r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x v="38"/>
    <n v="0.33512064343163539"/>
    <n v="50"/>
    <s v="theater"/>
    <s v="spaces"/>
  </r>
  <r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x v="38"/>
    <n v="3.9750000000000001"/>
    <n v="56.785714285714285"/>
    <s v="theater"/>
    <s v="spaces"/>
  </r>
  <r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x v="38"/>
    <n v="17.150000000000002"/>
    <n v="40.833333333333336"/>
    <s v="theater"/>
    <s v="spaces"/>
  </r>
  <r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x v="38"/>
    <n v="3.6080041046690612"/>
    <n v="65.111111111111114"/>
    <s v="theater"/>
    <s v="spaces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x v="38"/>
    <n v="13.900000000000002"/>
    <n v="55.6"/>
    <s v="theater"/>
    <s v="spaces"/>
  </r>
  <r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x v="38"/>
    <n v="15.225"/>
    <n v="140.53846153846155"/>
    <s v="theater"/>
    <s v="spaces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x v="38"/>
    <n v="12"/>
    <n v="25"/>
    <s v="theater"/>
    <s v="spaces"/>
  </r>
  <r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x v="38"/>
    <n v="39.112499999999997"/>
    <n v="69.533333333333331"/>
    <s v="theater"/>
    <s v="spaces"/>
  </r>
  <r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x v="38"/>
    <n v="0.26829268292682928"/>
    <n v="5.5"/>
    <s v="theater"/>
    <s v="spaces"/>
  </r>
  <r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x v="38"/>
    <n v="29.625"/>
    <n v="237"/>
    <s v="theater"/>
    <s v="spaces"/>
  </r>
  <r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x v="38"/>
    <n v="42.360992301112063"/>
    <n v="79.870967741935488"/>
    <s v="theater"/>
    <s v="spaces"/>
  </r>
  <r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x v="38"/>
    <n v="4.1000000000000005"/>
    <n v="10.25"/>
    <s v="theater"/>
    <s v="spaces"/>
  </r>
  <r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x v="38"/>
    <n v="19.762499999999999"/>
    <n v="272.58620689655174"/>
    <s v="theater"/>
    <s v="spaces"/>
  </r>
  <r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x v="38"/>
    <n v="5.1999999999999998E-2"/>
    <n v="13"/>
    <s v="theater"/>
    <s v="spaces"/>
  </r>
  <r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x v="38"/>
    <n v="25.030188679245285"/>
    <n v="58.184210526315788"/>
    <s v="theater"/>
    <s v="spaces"/>
  </r>
  <r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x v="38"/>
    <n v="0.04"/>
    <n v="10"/>
    <s v="theater"/>
    <s v="spaces"/>
  </r>
  <r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x v="38"/>
    <n v="26.640000000000004"/>
    <n v="70.10526315789474"/>
    <s v="theater"/>
    <s v="spaces"/>
  </r>
  <r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x v="38"/>
    <n v="4.7363636363636363"/>
    <n v="57.888888888888886"/>
    <s v="theater"/>
    <s v="spaces"/>
  </r>
  <r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x v="38"/>
    <n v="4.2435339894712749"/>
    <n v="125.27027027027027"/>
    <s v="theater"/>
    <s v="spaces"/>
  </r>
  <r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x v="38"/>
    <n v="0"/>
    <e v="#DIV/0!"/>
    <s v="theater"/>
    <s v="spaces"/>
  </r>
  <r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x v="38"/>
    <n v="3"/>
    <n v="300"/>
    <s v="theater"/>
    <s v="spaces"/>
  </r>
  <r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x v="38"/>
    <n v="57.333333333333336"/>
    <n v="43"/>
    <s v="theater"/>
    <s v="spaces"/>
  </r>
  <r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x v="38"/>
    <n v="0.1"/>
    <n v="1"/>
    <s v="theater"/>
    <s v="spaces"/>
  </r>
  <r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x v="38"/>
    <n v="0.31"/>
    <n v="775"/>
    <s v="theater"/>
    <s v="spaces"/>
  </r>
  <r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x v="38"/>
    <n v="0.05"/>
    <n v="5"/>
    <s v="theater"/>
    <s v="spaces"/>
  </r>
  <r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x v="38"/>
    <n v="9.8461538461538465E-3"/>
    <n v="12.8"/>
    <s v="theater"/>
    <s v="spaces"/>
  </r>
  <r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x v="38"/>
    <n v="0.66666666666666674"/>
    <n v="10"/>
    <s v="theater"/>
    <s v="spaces"/>
  </r>
  <r>
    <s v="cancelled until further notice"/>
    <n v="199"/>
    <n v="116"/>
    <x v="1"/>
    <s v="US"/>
    <s v="USD"/>
    <n v="1478733732"/>
    <n v="1478298132"/>
    <x v="3122"/>
    <d v="2016-11-09T23:22:12"/>
    <b v="0"/>
    <n v="2"/>
    <b v="0"/>
    <x v="38"/>
    <n v="58.291457286432156"/>
    <n v="58"/>
    <s v="theater"/>
    <s v="spaces"/>
  </r>
  <r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x v="38"/>
    <n v="68.153599999999997"/>
    <n v="244.80459770114942"/>
    <s v="theater"/>
    <s v="spaces"/>
  </r>
  <r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x v="38"/>
    <n v="3.2499999999999999E-3"/>
    <n v="6.5"/>
    <s v="theater"/>
    <s v="spaces"/>
  </r>
  <r>
    <s v="N/A"/>
    <n v="1500000"/>
    <n v="0"/>
    <x v="1"/>
    <s v="US"/>
    <s v="USD"/>
    <n v="1452142672"/>
    <n v="1449550672"/>
    <x v="3125"/>
    <d v="2016-01-07T04:57:52"/>
    <b v="0"/>
    <n v="0"/>
    <b v="0"/>
    <x v="38"/>
    <n v="0"/>
    <e v="#DIV/0!"/>
    <s v="theater"/>
    <s v="spaces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x v="38"/>
    <n v="4.16"/>
    <n v="61.176470588235297"/>
    <s v="theater"/>
    <s v="spaces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x v="38"/>
    <n v="0"/>
    <e v="#DIV/0!"/>
    <s v="theater"/>
    <s v="spaces"/>
  </r>
  <r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x v="6"/>
    <n v="108.60666666666667"/>
    <n v="139.23931623931625"/>
    <s v="theater"/>
    <s v="plays"/>
  </r>
  <r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x v="6"/>
    <n v="0.8"/>
    <n v="10"/>
    <s v="theater"/>
    <s v="plays"/>
  </r>
  <r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x v="6"/>
    <n v="3.75"/>
    <n v="93.75"/>
    <s v="theater"/>
    <s v="plays"/>
  </r>
  <r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x v="6"/>
    <n v="15.731707317073171"/>
    <n v="53.75"/>
    <s v="theater"/>
    <s v="plays"/>
  </r>
  <r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x v="6"/>
    <n v="3.3333333333333333E-2"/>
    <n v="10"/>
    <s v="theater"/>
    <s v="plays"/>
  </r>
  <r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x v="6"/>
    <n v="108"/>
    <n v="33.75"/>
    <s v="theater"/>
    <s v="plays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x v="6"/>
    <n v="22.5"/>
    <n v="18.75"/>
    <s v="theater"/>
    <s v="plays"/>
  </r>
  <r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x v="6"/>
    <n v="20.849420849420849"/>
    <n v="23.142857142857142"/>
    <s v="theater"/>
    <s v="plays"/>
  </r>
  <r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x v="6"/>
    <n v="127.8"/>
    <n v="29.045454545454547"/>
    <s v="theater"/>
    <s v="plays"/>
  </r>
  <r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x v="6"/>
    <n v="3.3333333333333335"/>
    <n v="50"/>
    <s v="theater"/>
    <s v="plays"/>
  </r>
  <r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x v="6"/>
    <n v="0"/>
    <e v="#DIV/0!"/>
    <s v="theater"/>
    <s v="plays"/>
  </r>
  <r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x v="6"/>
    <n v="5.4"/>
    <n v="450"/>
    <s v="theater"/>
    <s v="plays"/>
  </r>
  <r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x v="6"/>
    <n v="0.96"/>
    <n v="24"/>
    <s v="theater"/>
    <s v="plays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x v="6"/>
    <n v="51.6"/>
    <n v="32.25"/>
    <s v="theater"/>
    <s v="plays"/>
  </r>
  <r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x v="6"/>
    <n v="1.6363636363636365"/>
    <n v="15"/>
    <s v="theater"/>
    <s v="plays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x v="6"/>
    <n v="0"/>
    <e v="#DIV/0!"/>
    <s v="theater"/>
    <s v="plays"/>
  </r>
  <r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x v="6"/>
    <n v="75.400000000000006"/>
    <n v="251.33333333333334"/>
    <s v="theater"/>
    <s v="plays"/>
  </r>
  <r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x v="6"/>
    <n v="0"/>
    <e v="#DIV/0!"/>
    <s v="theater"/>
    <s v="plays"/>
  </r>
  <r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x v="6"/>
    <n v="10.5"/>
    <n v="437.5"/>
    <s v="theater"/>
    <s v="plays"/>
  </r>
  <r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x v="6"/>
    <n v="117.52499999999999"/>
    <n v="110.35211267605634"/>
    <s v="theater"/>
    <s v="plays"/>
  </r>
  <r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x v="6"/>
    <n v="131.16666666666669"/>
    <n v="41.421052631578945"/>
    <s v="theater"/>
    <s v="plays"/>
  </r>
  <r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x v="6"/>
    <n v="104"/>
    <n v="52"/>
    <s v="theater"/>
    <s v="plays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x v="6"/>
    <n v="101"/>
    <n v="33.990384615384613"/>
    <s v="theater"/>
    <s v="plays"/>
  </r>
  <r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x v="6"/>
    <n v="100.4"/>
    <n v="103.35294117647059"/>
    <s v="theater"/>
    <s v="plays"/>
  </r>
  <r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x v="6"/>
    <n v="105.95454545454545"/>
    <n v="34.791044776119406"/>
    <s v="theater"/>
    <s v="plays"/>
  </r>
  <r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x v="6"/>
    <n v="335.58333333333337"/>
    <n v="41.773858921161825"/>
    <s v="theater"/>
    <s v="plays"/>
  </r>
  <r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x v="6"/>
    <n v="112.92857142857142"/>
    <n v="64.268292682926827"/>
    <s v="theater"/>
    <s v="plays"/>
  </r>
  <r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x v="6"/>
    <n v="188.50460000000001"/>
    <n v="31.209370860927152"/>
    <s v="theater"/>
    <s v="plays"/>
  </r>
  <r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x v="6"/>
    <n v="101.81818181818181"/>
    <n v="62.921348314606739"/>
    <s v="theater"/>
    <s v="plays"/>
  </r>
  <r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x v="6"/>
    <n v="101"/>
    <n v="98.536585365853654"/>
    <s v="theater"/>
    <s v="plays"/>
  </r>
  <r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x v="6"/>
    <n v="113.99999999999999"/>
    <n v="82.608695652173907"/>
    <s v="theater"/>
    <s v="plays"/>
  </r>
  <r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x v="6"/>
    <n v="133.48133333333334"/>
    <n v="38.504230769230773"/>
    <s v="theater"/>
    <s v="plays"/>
  </r>
  <r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x v="6"/>
    <n v="101.53333333333335"/>
    <n v="80.15789473684211"/>
    <s v="theater"/>
    <s v="plays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x v="6"/>
    <n v="105.1"/>
    <n v="28.405405405405407"/>
    <s v="theater"/>
    <s v="plays"/>
  </r>
  <r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x v="6"/>
    <n v="127.15"/>
    <n v="80.730158730158735"/>
    <s v="theater"/>
    <s v="plays"/>
  </r>
  <r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x v="6"/>
    <n v="111.15384615384616"/>
    <n v="200.69444444444446"/>
    <s v="theater"/>
    <s v="plays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x v="6"/>
    <n v="106.76"/>
    <n v="37.591549295774648"/>
    <s v="theater"/>
    <s v="plays"/>
  </r>
  <r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x v="6"/>
    <n v="162.66666666666666"/>
    <n v="58.095238095238095"/>
    <s v="theater"/>
    <s v="plays"/>
  </r>
  <r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x v="6"/>
    <n v="160.22808571428573"/>
    <n v="60.300892473118282"/>
    <s v="theater"/>
    <s v="plays"/>
  </r>
  <r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x v="6"/>
    <n v="116.16666666666666"/>
    <n v="63.363636363636367"/>
    <s v="theater"/>
    <s v="plays"/>
  </r>
  <r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x v="6"/>
    <n v="124.2"/>
    <n v="50.901639344262293"/>
    <s v="theater"/>
    <s v="plays"/>
  </r>
  <r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x v="6"/>
    <n v="103.01249999999999"/>
    <n v="100.5"/>
    <s v="theater"/>
    <s v="plays"/>
  </r>
  <r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x v="6"/>
    <n v="112.25"/>
    <n v="31.619718309859156"/>
    <s v="theater"/>
    <s v="plays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x v="6"/>
    <n v="108.8142857142857"/>
    <n v="65.102564102564102"/>
    <s v="theater"/>
    <s v="plays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x v="6"/>
    <n v="114.99999999999999"/>
    <n v="79.310344827586206"/>
    <s v="theater"/>
    <s v="plays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x v="6"/>
    <n v="103"/>
    <n v="139.18918918918919"/>
    <s v="theater"/>
    <s v="plays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x v="6"/>
    <n v="101.13333333333334"/>
    <n v="131.91304347826087"/>
    <s v="theater"/>
    <s v="plays"/>
  </r>
  <r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x v="6"/>
    <n v="109.55999999999999"/>
    <n v="91.3"/>
    <s v="theater"/>
    <s v="plays"/>
  </r>
  <r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x v="6"/>
    <n v="114.8421052631579"/>
    <n v="39.672727272727272"/>
    <s v="theater"/>
    <s v="plays"/>
  </r>
  <r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x v="6"/>
    <n v="117.39999999999999"/>
    <n v="57.549019607843135"/>
    <s v="theater"/>
    <s v="plays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x v="6"/>
    <n v="171.73333333333335"/>
    <n v="33.025641025641029"/>
    <s v="theater"/>
    <s v="plays"/>
  </r>
  <r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x v="6"/>
    <n v="114.16238095238094"/>
    <n v="77.335806451612896"/>
    <s v="theater"/>
    <s v="plays"/>
  </r>
  <r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x v="6"/>
    <n v="119.75"/>
    <n v="31.933333333333334"/>
    <s v="theater"/>
    <s v="plays"/>
  </r>
  <r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x v="6"/>
    <n v="109.00000000000001"/>
    <n v="36.333333333333336"/>
    <s v="theater"/>
    <s v="plays"/>
  </r>
  <r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x v="6"/>
    <n v="100.88571428571429"/>
    <n v="46.768211920529801"/>
    <s v="theater"/>
    <s v="plays"/>
  </r>
  <r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x v="6"/>
    <n v="109.00000000000001"/>
    <n v="40.073529411764703"/>
    <s v="theater"/>
    <s v="plays"/>
  </r>
  <r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x v="6"/>
    <n v="107.20930232558139"/>
    <n v="100.21739130434783"/>
    <s v="theater"/>
    <s v="plays"/>
  </r>
  <r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x v="6"/>
    <n v="100"/>
    <n v="41.666666666666664"/>
    <s v="theater"/>
    <s v="plays"/>
  </r>
  <r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x v="6"/>
    <n v="102.18750000000001"/>
    <n v="46.714285714285715"/>
    <s v="theater"/>
    <s v="plays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x v="6"/>
    <n v="116.29333333333334"/>
    <n v="71.491803278688522"/>
    <s v="theater"/>
    <s v="plays"/>
  </r>
  <r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x v="40"/>
    <n v="65"/>
    <n v="14.444444444444445"/>
    <s v="theater"/>
    <s v="musical"/>
  </r>
  <r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x v="40"/>
    <n v="12.327272727272726"/>
    <n v="356.84210526315792"/>
    <s v="theater"/>
    <s v="musical"/>
  </r>
  <r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x v="40"/>
    <n v="0"/>
    <e v="#DIV/0!"/>
    <s v="theater"/>
    <s v="musical"/>
  </r>
  <r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x v="40"/>
    <n v="4.0266666666666664"/>
    <n v="37.75"/>
    <s v="theater"/>
    <s v="musical"/>
  </r>
  <r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x v="40"/>
    <n v="1.02"/>
    <n v="12.75"/>
    <s v="theater"/>
    <s v="musical"/>
  </r>
  <r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x v="40"/>
    <n v="11.74"/>
    <n v="24.458333333333332"/>
    <s v="theater"/>
    <s v="musical"/>
  </r>
  <r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x v="40"/>
    <n v="0"/>
    <e v="#DIV/0!"/>
    <s v="theater"/>
    <s v="musical"/>
  </r>
  <r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x v="40"/>
    <n v="59.142857142857139"/>
    <n v="53.07692307692308"/>
    <s v="theater"/>
    <s v="musical"/>
  </r>
  <r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x v="40"/>
    <n v="0.06"/>
    <n v="300"/>
    <s v="theater"/>
    <s v="musical"/>
  </r>
  <r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x v="40"/>
    <n v="11.450000000000001"/>
    <n v="286.25"/>
    <s v="theater"/>
    <s v="musical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x v="40"/>
    <n v="0.36666666666666664"/>
    <n v="36.666666666666664"/>
    <s v="theater"/>
    <s v="musical"/>
  </r>
  <r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x v="40"/>
    <n v="52.16"/>
    <n v="49.20754716981132"/>
    <s v="theater"/>
    <s v="musical"/>
  </r>
  <r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x v="40"/>
    <n v="2E-3"/>
    <n v="1"/>
    <s v="theater"/>
    <s v="musical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x v="40"/>
    <n v="1.25"/>
    <n v="12.5"/>
    <s v="theater"/>
    <s v="musical"/>
  </r>
  <r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x v="40"/>
    <n v="54.52"/>
    <n v="109.04"/>
    <s v="theater"/>
    <s v="musical"/>
  </r>
  <r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x v="40"/>
    <n v="25"/>
    <n v="41.666666666666664"/>
    <s v="theater"/>
    <s v="musical"/>
  </r>
  <r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x v="40"/>
    <n v="0"/>
    <e v="#DIV/0!"/>
    <s v="theater"/>
    <s v="musical"/>
  </r>
  <r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x v="40"/>
    <n v="3.4125000000000001"/>
    <n v="22.75"/>
    <s v="theater"/>
    <s v="musical"/>
  </r>
  <r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x v="40"/>
    <n v="0"/>
    <e v="#DIV/0!"/>
    <s v="theater"/>
    <s v="musical"/>
  </r>
  <r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x v="40"/>
    <n v="46.36363636363636"/>
    <n v="70.833333333333329"/>
    <s v="theater"/>
    <s v="musical"/>
  </r>
  <r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x v="6"/>
    <n v="103.49999999999999"/>
    <n v="63.109756097560975"/>
    <s v="theater"/>
    <s v="plays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x v="6"/>
    <n v="119.32315789473684"/>
    <n v="50.157964601769912"/>
    <s v="theater"/>
    <s v="plays"/>
  </r>
  <r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x v="6"/>
    <n v="125.76666666666667"/>
    <n v="62.883333333333333"/>
    <s v="theater"/>
    <s v="plays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x v="6"/>
    <n v="119.74347826086958"/>
    <n v="85.531055900621112"/>
    <s v="theater"/>
    <s v="plays"/>
  </r>
  <r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x v="6"/>
    <n v="126.25"/>
    <n v="53.723404255319146"/>
    <s v="theater"/>
    <s v="plays"/>
  </r>
  <r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x v="6"/>
    <n v="100.11666666666667"/>
    <n v="127.80851063829788"/>
    <s v="theater"/>
    <s v="plays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x v="6"/>
    <n v="102.13333333333334"/>
    <n v="106.57391304347826"/>
    <s v="theater"/>
    <s v="plays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x v="6"/>
    <n v="100.35142857142858"/>
    <n v="262.11194029850748"/>
    <s v="theater"/>
    <s v="plays"/>
  </r>
  <r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x v="6"/>
    <n v="100.05"/>
    <n v="57.171428571428571"/>
    <s v="theater"/>
    <s v="plays"/>
  </r>
  <r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x v="6"/>
    <n v="116.02222222222223"/>
    <n v="50.20192307692308"/>
    <s v="theater"/>
    <s v="plays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x v="6"/>
    <n v="102.1"/>
    <n v="66.586956521739125"/>
    <s v="theater"/>
    <s v="plays"/>
  </r>
  <r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x v="6"/>
    <n v="100.11000000000001"/>
    <n v="168.25210084033614"/>
    <s v="theater"/>
    <s v="plays"/>
  </r>
  <r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x v="6"/>
    <n v="100.84"/>
    <n v="256.37288135593218"/>
    <s v="theater"/>
    <s v="plays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x v="6"/>
    <n v="103.42499999999998"/>
    <n v="36.610619469026545"/>
    <s v="theater"/>
    <s v="plays"/>
  </r>
  <r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x v="6"/>
    <n v="124.8"/>
    <n v="37.142857142857146"/>
    <s v="theater"/>
    <s v="plays"/>
  </r>
  <r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x v="6"/>
    <n v="109.51612903225806"/>
    <n v="45.878378378378379"/>
    <s v="theater"/>
    <s v="plays"/>
  </r>
  <r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x v="6"/>
    <n v="102.03333333333333"/>
    <n v="141.71296296296296"/>
    <s v="theater"/>
    <s v="plays"/>
  </r>
  <r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x v="6"/>
    <n v="102.35000000000001"/>
    <n v="52.487179487179489"/>
    <s v="theater"/>
    <s v="plays"/>
  </r>
  <r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x v="6"/>
    <n v="104.16666666666667"/>
    <n v="59.523809523809526"/>
    <s v="theater"/>
    <s v="plays"/>
  </r>
  <r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x v="6"/>
    <n v="125"/>
    <n v="50"/>
    <s v="theater"/>
    <s v="plays"/>
  </r>
  <r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x v="6"/>
    <n v="102.34285714285714"/>
    <n v="193.62162162162161"/>
    <s v="theater"/>
    <s v="plays"/>
  </r>
  <r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x v="6"/>
    <n v="107.86500000000001"/>
    <n v="106.79702970297029"/>
    <s v="theater"/>
    <s v="plays"/>
  </r>
  <r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x v="6"/>
    <n v="109.88461538461539"/>
    <n v="77.21621621621621"/>
    <s v="theater"/>
    <s v="plays"/>
  </r>
  <r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x v="6"/>
    <n v="161"/>
    <n v="57.5"/>
    <s v="theater"/>
    <s v="plays"/>
  </r>
  <r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x v="6"/>
    <n v="131.20000000000002"/>
    <n v="50.46153846153846"/>
    <s v="theater"/>
    <s v="plays"/>
  </r>
  <r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x v="6"/>
    <n v="118.8"/>
    <n v="97.377049180327873"/>
    <s v="theater"/>
    <s v="plays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x v="6"/>
    <n v="100.39275000000001"/>
    <n v="34.91921739130435"/>
    <s v="theater"/>
    <s v="plays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x v="6"/>
    <n v="103.20666666666666"/>
    <n v="85.530386740331494"/>
    <s v="theater"/>
    <s v="plays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x v="6"/>
    <n v="100.6"/>
    <n v="182.90909090909091"/>
    <s v="theater"/>
    <s v="plays"/>
  </r>
  <r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x v="6"/>
    <n v="100.78754285714287"/>
    <n v="131.13620817843866"/>
    <s v="theater"/>
    <s v="plays"/>
  </r>
  <r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x v="6"/>
    <n v="112.32142857142857"/>
    <n v="39.810126582278478"/>
    <s v="theater"/>
    <s v="plays"/>
  </r>
  <r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x v="6"/>
    <n v="105.91914022517912"/>
    <n v="59.701730769230764"/>
    <s v="theater"/>
    <s v="plays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x v="6"/>
    <n v="100.56666666666668"/>
    <n v="88.735294117647058"/>
    <s v="theater"/>
    <s v="plays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x v="6"/>
    <n v="115.30588235294117"/>
    <n v="58.688622754491021"/>
    <s v="theater"/>
    <s v="plays"/>
  </r>
  <r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x v="6"/>
    <n v="127.30419999999999"/>
    <n v="69.56513661202186"/>
    <s v="theater"/>
    <s v="plays"/>
  </r>
  <r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x v="6"/>
    <n v="102.83750000000001"/>
    <n v="115.87323943661971"/>
    <s v="theater"/>
    <s v="plays"/>
  </r>
  <r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x v="6"/>
    <n v="102.9375"/>
    <n v="23.869565217391305"/>
    <s v="theater"/>
    <s v="plays"/>
  </r>
  <r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x v="6"/>
    <n v="104.3047619047619"/>
    <n v="81.125925925925927"/>
    <s v="theater"/>
    <s v="plays"/>
  </r>
  <r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x v="6"/>
    <n v="111.22000000000001"/>
    <n v="57.626943005181346"/>
    <s v="theater"/>
    <s v="plays"/>
  </r>
  <r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x v="6"/>
    <n v="105.86"/>
    <n v="46.429824561403507"/>
    <s v="theater"/>
    <s v="plays"/>
  </r>
  <r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x v="6"/>
    <n v="100.79166666666666"/>
    <n v="60.475000000000001"/>
    <s v="theater"/>
    <s v="plays"/>
  </r>
  <r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x v="6"/>
    <n v="104.92727272727274"/>
    <n v="65.579545454545453"/>
    <s v="theater"/>
    <s v="plays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x v="6"/>
    <n v="101.55199999999999"/>
    <n v="119.1924882629108"/>
    <s v="theater"/>
    <s v="plays"/>
  </r>
  <r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x v="6"/>
    <n v="110.73333333333333"/>
    <n v="83.05"/>
    <s v="theater"/>
    <s v="plays"/>
  </r>
  <r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x v="6"/>
    <n v="127.82222222222221"/>
    <n v="57.52"/>
    <s v="theater"/>
    <s v="plays"/>
  </r>
  <r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x v="6"/>
    <n v="101.82500000000002"/>
    <n v="177.08695652173913"/>
    <s v="theater"/>
    <s v="plays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x v="6"/>
    <n v="101.25769230769231"/>
    <n v="70.771505376344081"/>
    <s v="theater"/>
    <s v="plays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x v="6"/>
    <n v="175"/>
    <n v="29.166666666666668"/>
    <s v="theater"/>
    <s v="plays"/>
  </r>
  <r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x v="6"/>
    <n v="128.06"/>
    <n v="72.76136363636364"/>
    <s v="theater"/>
    <s v="plays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x v="6"/>
    <n v="106.29949999999999"/>
    <n v="51.853414634146333"/>
    <s v="theater"/>
    <s v="plays"/>
  </r>
  <r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x v="6"/>
    <n v="105.21428571428571"/>
    <n v="98.2"/>
    <s v="theater"/>
    <s v="plays"/>
  </r>
  <r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x v="6"/>
    <n v="106.16782608695652"/>
    <n v="251.7381443298969"/>
    <s v="theater"/>
    <s v="plays"/>
  </r>
  <r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x v="6"/>
    <n v="109.24000000000001"/>
    <n v="74.821917808219183"/>
    <s v="theater"/>
    <s v="plays"/>
  </r>
  <r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x v="6"/>
    <n v="100.45454545454547"/>
    <n v="67.65306122448979"/>
    <s v="theater"/>
    <s v="plays"/>
  </r>
  <r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x v="6"/>
    <n v="103.04098360655738"/>
    <n v="93.81343283582089"/>
    <s v="theater"/>
    <s v="plays"/>
  </r>
  <r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x v="6"/>
    <n v="112.1664"/>
    <n v="41.237647058823526"/>
    <s v="theater"/>
    <s v="plays"/>
  </r>
  <r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x v="6"/>
    <n v="103"/>
    <n v="52.551020408163268"/>
    <s v="theater"/>
    <s v="plays"/>
  </r>
  <r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x v="6"/>
    <n v="164"/>
    <n v="70.285714285714292"/>
    <s v="theater"/>
    <s v="plays"/>
  </r>
  <r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x v="6"/>
    <n v="131.28333333333333"/>
    <n v="48.325153374233132"/>
    <s v="theater"/>
    <s v="plays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x v="6"/>
    <n v="102.1"/>
    <n v="53.177083333333336"/>
    <s v="theater"/>
    <s v="plays"/>
  </r>
  <r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x v="6"/>
    <n v="128"/>
    <n v="60.952380952380949"/>
    <s v="theater"/>
    <s v="plays"/>
  </r>
  <r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x v="6"/>
    <n v="101.49999999999999"/>
    <n v="116"/>
    <s v="theater"/>
    <s v="plays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x v="6"/>
    <n v="101.66666666666666"/>
    <n v="61"/>
    <s v="theater"/>
    <s v="plays"/>
  </r>
  <r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x v="6"/>
    <n v="130"/>
    <n v="38.235294117647058"/>
    <s v="theater"/>
    <s v="plays"/>
  </r>
  <r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x v="6"/>
    <n v="154.43"/>
    <n v="106.50344827586207"/>
    <s v="theater"/>
    <s v="plays"/>
  </r>
  <r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x v="6"/>
    <n v="107.4"/>
    <n v="204.57142857142858"/>
    <s v="theater"/>
    <s v="plays"/>
  </r>
  <r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x v="6"/>
    <n v="101.32258064516128"/>
    <n v="54.912587412587413"/>
    <s v="theater"/>
    <s v="plays"/>
  </r>
  <r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x v="6"/>
    <n v="100.27777777777777"/>
    <n v="150.41666666666666"/>
    <s v="theater"/>
    <s v="plays"/>
  </r>
  <r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x v="6"/>
    <n v="116.84444444444443"/>
    <n v="52.58"/>
    <s v="theater"/>
    <s v="plays"/>
  </r>
  <r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x v="6"/>
    <n v="108.60000000000001"/>
    <n v="54.3"/>
    <s v="theater"/>
    <s v="plays"/>
  </r>
  <r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x v="6"/>
    <n v="103.4"/>
    <n v="76.029411764705884"/>
    <s v="theater"/>
    <s v="plays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x v="6"/>
    <n v="114.27586206896552"/>
    <n v="105.2063492063492"/>
    <s v="theater"/>
    <s v="plays"/>
  </r>
  <r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x v="6"/>
    <n v="103"/>
    <n v="68.666666666666671"/>
    <s v="theater"/>
    <s v="plays"/>
  </r>
  <r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x v="6"/>
    <n v="121.6"/>
    <n v="129.36170212765958"/>
    <s v="theater"/>
    <s v="plays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x v="6"/>
    <n v="102.6467741935484"/>
    <n v="134.26371308016877"/>
    <s v="theater"/>
    <s v="plays"/>
  </r>
  <r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x v="6"/>
    <n v="104.75000000000001"/>
    <n v="17.829787234042552"/>
    <s v="theater"/>
    <s v="plays"/>
  </r>
  <r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x v="6"/>
    <n v="101.6"/>
    <n v="203.2"/>
    <s v="theater"/>
    <s v="plays"/>
  </r>
  <r>
    <s v="A new play by Matthew Gasda"/>
    <n v="4999"/>
    <n v="5604"/>
    <x v="0"/>
    <s v="US"/>
    <s v="USD"/>
    <n v="1488258000"/>
    <n v="1485556626"/>
    <x v="3285"/>
    <d v="2017-02-28T05:00:00"/>
    <b v="0"/>
    <n v="81"/>
    <b v="1"/>
    <x v="6"/>
    <n v="112.10242048409683"/>
    <n v="69.18518518518519"/>
    <s v="theater"/>
    <s v="plays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x v="6"/>
    <n v="101.76666666666667"/>
    <n v="125.12295081967213"/>
    <s v="theater"/>
    <s v="plays"/>
  </r>
  <r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x v="6"/>
    <n v="100"/>
    <n v="73.529411764705884"/>
    <s v="theater"/>
    <s v="plays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x v="6"/>
    <n v="100.26489999999998"/>
    <n v="48.437149758454105"/>
    <s v="theater"/>
    <s v="plays"/>
  </r>
  <r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x v="6"/>
    <n v="133.04200000000003"/>
    <n v="26.608400000000003"/>
    <s v="theater"/>
    <s v="plays"/>
  </r>
  <r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x v="6"/>
    <n v="121.2"/>
    <n v="33.666666666666664"/>
    <s v="theater"/>
    <s v="plays"/>
  </r>
  <r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x v="6"/>
    <n v="113.99999999999999"/>
    <n v="40.714285714285715"/>
    <s v="theater"/>
    <s v="plays"/>
  </r>
  <r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x v="6"/>
    <n v="286.13861386138615"/>
    <n v="19.266666666666666"/>
    <s v="theater"/>
    <s v="plays"/>
  </r>
  <r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x v="6"/>
    <n v="170.44444444444446"/>
    <n v="84.285714285714292"/>
    <s v="theater"/>
    <s v="plays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x v="6"/>
    <n v="118.33333333333333"/>
    <n v="29.583333333333332"/>
    <s v="theater"/>
    <s v="plays"/>
  </r>
  <r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x v="6"/>
    <n v="102.85857142857142"/>
    <n v="26.667037037037037"/>
    <s v="theater"/>
    <s v="plays"/>
  </r>
  <r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x v="6"/>
    <n v="144.06666666666666"/>
    <n v="45.978723404255319"/>
    <s v="theater"/>
    <s v="plays"/>
  </r>
  <r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x v="6"/>
    <n v="100.07272727272726"/>
    <n v="125.09090909090909"/>
    <s v="theater"/>
    <s v="plays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x v="6"/>
    <n v="101.73"/>
    <n v="141.29166666666666"/>
    <s v="theater"/>
    <s v="plays"/>
  </r>
  <r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x v="6"/>
    <n v="116.19999999999999"/>
    <n v="55.333333333333336"/>
    <s v="theater"/>
    <s v="plays"/>
  </r>
  <r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x v="6"/>
    <n v="136.16666666666666"/>
    <n v="46.420454545454547"/>
    <s v="theater"/>
    <s v="plays"/>
  </r>
  <r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x v="6"/>
    <n v="133.46666666666667"/>
    <n v="57.2"/>
    <s v="theater"/>
    <s v="plays"/>
  </r>
  <r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x v="6"/>
    <n v="103.39285714285715"/>
    <n v="173.7"/>
    <s v="theater"/>
    <s v="plays"/>
  </r>
  <r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x v="6"/>
    <n v="115.88888888888889"/>
    <n v="59.6"/>
    <s v="theater"/>
    <s v="plays"/>
  </r>
  <r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x v="6"/>
    <n v="104.51666666666665"/>
    <n v="89.585714285714289"/>
    <s v="theater"/>
    <s v="plays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x v="6"/>
    <n v="102.02500000000001"/>
    <n v="204.05"/>
    <s v="theater"/>
    <s v="plays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x v="6"/>
    <n v="175.33333333333334"/>
    <n v="48.703703703703702"/>
    <s v="theater"/>
    <s v="plays"/>
  </r>
  <r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x v="6"/>
    <n v="106.67999999999999"/>
    <n v="53.339999999999996"/>
    <s v="theater"/>
    <s v="plays"/>
  </r>
  <r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x v="6"/>
    <n v="122.28571428571429"/>
    <n v="75.087719298245617"/>
    <s v="theater"/>
    <s v="plays"/>
  </r>
  <r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x v="6"/>
    <n v="159.42857142857144"/>
    <n v="18"/>
    <s v="theater"/>
    <s v="plays"/>
  </r>
  <r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x v="6"/>
    <n v="100.07692307692308"/>
    <n v="209.83870967741936"/>
    <s v="theater"/>
    <s v="plays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x v="6"/>
    <n v="109.84"/>
    <n v="61.022222222222226"/>
    <s v="theater"/>
    <s v="plays"/>
  </r>
  <r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x v="6"/>
    <n v="100.03999999999999"/>
    <n v="61"/>
    <s v="theater"/>
    <s v="plays"/>
  </r>
  <r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x v="6"/>
    <n v="116.05000000000001"/>
    <n v="80.034482758620683"/>
    <s v="theater"/>
    <s v="plays"/>
  </r>
  <r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x v="6"/>
    <n v="210.75"/>
    <n v="29.068965517241381"/>
    <s v="theater"/>
    <s v="plays"/>
  </r>
  <r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x v="6"/>
    <n v="110.00000000000001"/>
    <n v="49.438202247191015"/>
    <s v="theater"/>
    <s v="plays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x v="6"/>
    <n v="100.08673425918037"/>
    <n v="93.977440000000001"/>
    <s v="theater"/>
    <s v="plays"/>
  </r>
  <r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x v="6"/>
    <n v="106.19047619047619"/>
    <n v="61.944444444444443"/>
    <s v="theater"/>
    <s v="plays"/>
  </r>
  <r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x v="6"/>
    <n v="125.6"/>
    <n v="78.5"/>
    <s v="theater"/>
    <s v="plays"/>
  </r>
  <r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x v="6"/>
    <n v="108"/>
    <n v="33.75"/>
    <s v="theater"/>
    <s v="plays"/>
  </r>
  <r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x v="6"/>
    <n v="101"/>
    <n v="66.44736842105263"/>
    <s v="theater"/>
    <s v="plays"/>
  </r>
  <r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x v="6"/>
    <n v="107.4"/>
    <n v="35.799999999999997"/>
    <s v="theater"/>
    <s v="plays"/>
  </r>
  <r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x v="6"/>
    <n v="101.51515151515152"/>
    <n v="145.65217391304347"/>
    <s v="theater"/>
    <s v="plays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x v="6"/>
    <n v="125.89999999999999"/>
    <n v="25.693877551020407"/>
    <s v="theater"/>
    <s v="plays"/>
  </r>
  <r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x v="6"/>
    <n v="101.66666666666666"/>
    <n v="152.5"/>
    <s v="theater"/>
    <s v="plays"/>
  </r>
  <r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x v="6"/>
    <n v="112.5"/>
    <n v="30"/>
    <s v="theater"/>
    <s v="plays"/>
  </r>
  <r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x v="6"/>
    <n v="101.375"/>
    <n v="142.28070175438597"/>
    <s v="theater"/>
    <s v="plays"/>
  </r>
  <r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x v="6"/>
    <n v="101.25"/>
    <n v="24.545454545454547"/>
    <s v="theater"/>
    <s v="plays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x v="6"/>
    <n v="146.38888888888889"/>
    <n v="292.77777777777777"/>
    <s v="theater"/>
    <s v="plays"/>
  </r>
  <r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x v="6"/>
    <n v="116.8"/>
    <n v="44.92307692307692"/>
    <s v="theater"/>
    <s v="plays"/>
  </r>
  <r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x v="6"/>
    <n v="106.26666666666667"/>
    <n v="23.10144927536232"/>
    <s v="theater"/>
    <s v="plays"/>
  </r>
  <r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x v="6"/>
    <n v="104.52"/>
    <n v="80.400000000000006"/>
    <s v="theater"/>
    <s v="plays"/>
  </r>
  <r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x v="6"/>
    <n v="100"/>
    <n v="72.289156626506028"/>
    <s v="theater"/>
    <s v="plays"/>
  </r>
  <r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x v="6"/>
    <n v="104.57142857142858"/>
    <n v="32.972972972972975"/>
    <s v="theater"/>
    <s v="plays"/>
  </r>
  <r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x v="6"/>
    <n v="138.62051149573753"/>
    <n v="116.65217391304348"/>
    <s v="theater"/>
    <s v="plays"/>
  </r>
  <r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x v="6"/>
    <n v="100.32000000000001"/>
    <n v="79.61904761904762"/>
    <s v="theater"/>
    <s v="plays"/>
  </r>
  <r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x v="6"/>
    <n v="100"/>
    <n v="27.777777777777779"/>
    <s v="theater"/>
    <s v="plays"/>
  </r>
  <r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x v="6"/>
    <n v="110.2"/>
    <n v="81.029411764705884"/>
    <s v="theater"/>
    <s v="plays"/>
  </r>
  <r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x v="6"/>
    <n v="102.18"/>
    <n v="136.84821428571428"/>
    <s v="theater"/>
    <s v="plays"/>
  </r>
  <r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x v="6"/>
    <n v="104.35000000000001"/>
    <n v="177.61702127659575"/>
    <s v="theater"/>
    <s v="plays"/>
  </r>
  <r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x v="6"/>
    <n v="138.16666666666666"/>
    <n v="109.07894736842105"/>
    <s v="theater"/>
    <s v="plays"/>
  </r>
  <r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x v="6"/>
    <n v="100"/>
    <n v="119.64285714285714"/>
    <s v="theater"/>
    <s v="plays"/>
  </r>
  <r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x v="6"/>
    <n v="101.66666666666666"/>
    <n v="78.205128205128204"/>
    <s v="theater"/>
    <s v="plays"/>
  </r>
  <r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x v="6"/>
    <n v="171.42857142857142"/>
    <n v="52.173913043478258"/>
    <s v="theater"/>
    <s v="plays"/>
  </r>
  <r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x v="6"/>
    <n v="101.44444444444444"/>
    <n v="114.125"/>
    <s v="theater"/>
    <s v="plays"/>
  </r>
  <r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x v="6"/>
    <n v="130"/>
    <n v="50"/>
    <s v="theater"/>
    <s v="plays"/>
  </r>
  <r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x v="6"/>
    <n v="110.00000000000001"/>
    <n v="91.666666666666671"/>
    <s v="theater"/>
    <s v="plays"/>
  </r>
  <r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x v="6"/>
    <n v="119.44999999999999"/>
    <n v="108.59090909090909"/>
    <s v="theater"/>
    <s v="plays"/>
  </r>
  <r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x v="6"/>
    <n v="100.2909090909091"/>
    <n v="69.822784810126578"/>
    <s v="theater"/>
    <s v="plays"/>
  </r>
  <r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x v="6"/>
    <n v="153.4"/>
    <n v="109.57142857142857"/>
    <s v="theater"/>
    <s v="plays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x v="6"/>
    <n v="104.42857142857143"/>
    <n v="71.666666666666671"/>
    <s v="theater"/>
    <s v="plays"/>
  </r>
  <r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x v="6"/>
    <n v="101.1"/>
    <n v="93.611111111111114"/>
    <s v="theater"/>
    <s v="plays"/>
  </r>
  <r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x v="6"/>
    <n v="107.52"/>
    <n v="76.8"/>
    <s v="theater"/>
    <s v="plays"/>
  </r>
  <r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x v="6"/>
    <n v="315"/>
    <n v="35.795454545454547"/>
    <s v="theater"/>
    <s v="plays"/>
  </r>
  <r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x v="6"/>
    <n v="101.93333333333334"/>
    <n v="55.6"/>
    <s v="theater"/>
    <s v="plays"/>
  </r>
  <r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x v="6"/>
    <n v="126.28571428571429"/>
    <n v="147.33333333333334"/>
    <s v="theater"/>
    <s v="plays"/>
  </r>
  <r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x v="6"/>
    <n v="101.4"/>
    <n v="56.333333333333336"/>
    <s v="theater"/>
    <s v="plays"/>
  </r>
  <r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x v="6"/>
    <n v="101"/>
    <n v="96.19047619047619"/>
    <s v="theater"/>
    <s v="plays"/>
  </r>
  <r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x v="6"/>
    <n v="102.99000000000001"/>
    <n v="63.574074074074076"/>
    <s v="theater"/>
    <s v="plays"/>
  </r>
  <r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x v="6"/>
    <n v="106.25"/>
    <n v="184.78260869565219"/>
    <s v="theater"/>
    <s v="plays"/>
  </r>
  <r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x v="6"/>
    <n v="101.37777777777779"/>
    <n v="126.72222222222223"/>
    <s v="theater"/>
    <s v="plays"/>
  </r>
  <r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x v="6"/>
    <n v="113.46000000000001"/>
    <n v="83.42647058823529"/>
    <s v="theater"/>
    <s v="plays"/>
  </r>
  <r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x v="6"/>
    <n v="218.00000000000003"/>
    <n v="54.5"/>
    <s v="theater"/>
    <s v="plays"/>
  </r>
  <r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x v="6"/>
    <n v="101.41935483870968"/>
    <n v="302.30769230769232"/>
    <s v="theater"/>
    <s v="plays"/>
  </r>
  <r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x v="6"/>
    <n v="105.93333333333332"/>
    <n v="44.138888888888886"/>
    <s v="theater"/>
    <s v="plays"/>
  </r>
  <r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x v="6"/>
    <n v="104"/>
    <n v="866.66666666666663"/>
    <s v="theater"/>
    <s v="plays"/>
  </r>
  <r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x v="6"/>
    <n v="221"/>
    <n v="61.388888888888886"/>
    <s v="theater"/>
    <s v="plays"/>
  </r>
  <r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x v="6"/>
    <n v="118.66666666666667"/>
    <n v="29.666666666666668"/>
    <s v="theater"/>
    <s v="plays"/>
  </r>
  <r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x v="6"/>
    <n v="104.60000000000001"/>
    <n v="45.478260869565219"/>
    <s v="theater"/>
    <s v="plays"/>
  </r>
  <r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x v="6"/>
    <n v="103.89999999999999"/>
    <n v="96.203703703703709"/>
    <s v="theater"/>
    <s v="plays"/>
  </r>
  <r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x v="6"/>
    <n v="117.73333333333333"/>
    <n v="67.92307692307692"/>
    <s v="theater"/>
    <s v="plays"/>
  </r>
  <r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x v="6"/>
    <n v="138.5"/>
    <n v="30.777777777777779"/>
    <s v="theater"/>
    <s v="plays"/>
  </r>
  <r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x v="6"/>
    <n v="103.49999999999999"/>
    <n v="38.333333333333336"/>
    <s v="theater"/>
    <s v="plays"/>
  </r>
  <r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x v="6"/>
    <n v="100.25"/>
    <n v="66.833333333333329"/>
    <s v="theater"/>
    <s v="plays"/>
  </r>
  <r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x v="6"/>
    <n v="106.57142857142856"/>
    <n v="71.730769230769226"/>
    <s v="theater"/>
    <s v="plays"/>
  </r>
  <r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x v="6"/>
    <n v="100"/>
    <n v="176.47058823529412"/>
    <s v="theater"/>
    <s v="plays"/>
  </r>
  <r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x v="6"/>
    <n v="100.01249999999999"/>
    <n v="421.10526315789474"/>
    <s v="theater"/>
    <s v="plays"/>
  </r>
  <r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x v="6"/>
    <n v="101.05"/>
    <n v="104.98701298701299"/>
    <s v="theater"/>
    <s v="plays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x v="6"/>
    <n v="107.63636363636364"/>
    <n v="28.19047619047619"/>
    <s v="theater"/>
    <s v="plays"/>
  </r>
  <r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x v="6"/>
    <n v="103.64999999999999"/>
    <n v="54.55263157894737"/>
    <s v="theater"/>
    <s v="plays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x v="6"/>
    <n v="104.43333333333334"/>
    <n v="111.89285714285714"/>
    <s v="theater"/>
    <s v="plays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x v="6"/>
    <n v="102.25"/>
    <n v="85.208333333333329"/>
    <s v="theater"/>
    <s v="plays"/>
  </r>
  <r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x v="6"/>
    <n v="100.74285714285713"/>
    <n v="76.652173913043484"/>
    <s v="theater"/>
    <s v="plays"/>
  </r>
  <r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x v="6"/>
    <n v="111.71428571428572"/>
    <n v="65.166666666666671"/>
    <s v="theater"/>
    <s v="plays"/>
  </r>
  <r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x v="6"/>
    <n v="100.01100000000001"/>
    <n v="93.760312499999998"/>
    <s v="theater"/>
    <s v="plays"/>
  </r>
  <r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x v="6"/>
    <n v="100"/>
    <n v="133.33333333333334"/>
    <s v="theater"/>
    <s v="plays"/>
  </r>
  <r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x v="6"/>
    <n v="105"/>
    <n v="51.219512195121951"/>
    <s v="theater"/>
    <s v="plays"/>
  </r>
  <r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x v="6"/>
    <n v="116.86666666666667"/>
    <n v="100.17142857142858"/>
    <s v="theater"/>
    <s v="plays"/>
  </r>
  <r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x v="6"/>
    <n v="103.8"/>
    <n v="34.6"/>
    <s v="theater"/>
    <s v="plays"/>
  </r>
  <r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x v="6"/>
    <n v="114.5"/>
    <n v="184.67741935483872"/>
    <s v="theater"/>
    <s v="plays"/>
  </r>
  <r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x v="6"/>
    <n v="102.4"/>
    <n v="69.818181818181813"/>
    <s v="theater"/>
    <s v="plays"/>
  </r>
  <r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x v="6"/>
    <n v="223"/>
    <n v="61.944444444444443"/>
    <s v="theater"/>
    <s v="plays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x v="6"/>
    <n v="100"/>
    <n v="41.666666666666664"/>
    <s v="theater"/>
    <s v="plays"/>
  </r>
  <r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x v="6"/>
    <n v="105.80000000000001"/>
    <n v="36.06818181818182"/>
    <s v="theater"/>
    <s v="plays"/>
  </r>
  <r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x v="6"/>
    <n v="142.36363636363635"/>
    <n v="29"/>
    <s v="theater"/>
    <s v="plays"/>
  </r>
  <r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x v="6"/>
    <n v="184"/>
    <n v="24.210526315789473"/>
    <s v="theater"/>
    <s v="plays"/>
  </r>
  <r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x v="6"/>
    <n v="104.33333333333333"/>
    <n v="55.892857142857146"/>
    <s v="theater"/>
    <s v="plays"/>
  </r>
  <r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x v="6"/>
    <n v="112.00000000000001"/>
    <n v="11.666666666666666"/>
    <s v="theater"/>
    <s v="plays"/>
  </r>
  <r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x v="6"/>
    <n v="111.07499999999999"/>
    <n v="68.353846153846149"/>
    <s v="theater"/>
    <s v="plays"/>
  </r>
  <r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x v="6"/>
    <n v="103.75000000000001"/>
    <n v="27.065217391304348"/>
    <s v="theater"/>
    <s v="plays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x v="6"/>
    <n v="100.41"/>
    <n v="118.12941176470588"/>
    <s v="theater"/>
    <s v="plays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x v="6"/>
    <n v="101.86206896551724"/>
    <n v="44.757575757575758"/>
    <s v="theater"/>
    <s v="plays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x v="6"/>
    <n v="109.76666666666665"/>
    <n v="99.787878787878782"/>
    <s v="theater"/>
    <s v="plays"/>
  </r>
  <r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x v="6"/>
    <n v="100"/>
    <n v="117.64705882352941"/>
    <s v="theater"/>
    <s v="plays"/>
  </r>
  <r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x v="6"/>
    <n v="122"/>
    <n v="203.33333333333334"/>
    <s v="theater"/>
    <s v="plays"/>
  </r>
  <r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x v="6"/>
    <n v="137.57142857142856"/>
    <n v="28.323529411764707"/>
    <s v="theater"/>
    <s v="plays"/>
  </r>
  <r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x v="6"/>
    <n v="100.31000000000002"/>
    <n v="110.23076923076923"/>
    <s v="theater"/>
    <s v="plays"/>
  </r>
  <r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x v="6"/>
    <n v="107.1"/>
    <n v="31.970149253731343"/>
    <s v="theater"/>
    <s v="plays"/>
  </r>
  <r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x v="6"/>
    <n v="211"/>
    <n v="58.611111111111114"/>
    <s v="theater"/>
    <s v="plays"/>
  </r>
  <r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x v="6"/>
    <n v="123.6"/>
    <n v="29.428571428571427"/>
    <s v="theater"/>
    <s v="plays"/>
  </r>
  <r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x v="6"/>
    <n v="108.5"/>
    <n v="81.375"/>
    <s v="theater"/>
    <s v="plays"/>
  </r>
  <r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x v="6"/>
    <n v="103.56666666666668"/>
    <n v="199.16666666666666"/>
    <s v="theater"/>
    <s v="plays"/>
  </r>
  <r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x v="6"/>
    <n v="100"/>
    <n v="115.38461538461539"/>
    <s v="theater"/>
    <s v="plays"/>
  </r>
  <r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x v="6"/>
    <n v="130"/>
    <n v="46.428571428571431"/>
    <s v="theater"/>
    <s v="plays"/>
  </r>
  <r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x v="6"/>
    <n v="103.49999999999999"/>
    <n v="70.568181818181813"/>
    <s v="theater"/>
    <s v="plays"/>
  </r>
  <r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x v="6"/>
    <n v="100"/>
    <n v="22.222222222222221"/>
    <s v="theater"/>
    <s v="plays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x v="6"/>
    <n v="119.6"/>
    <n v="159.46666666666667"/>
    <s v="theater"/>
    <s v="plays"/>
  </r>
  <r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x v="6"/>
    <n v="100.00058823529412"/>
    <n v="37.777999999999999"/>
    <s v="theater"/>
    <s v="plays"/>
  </r>
  <r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x v="6"/>
    <n v="100.875"/>
    <n v="72.053571428571431"/>
    <s v="theater"/>
    <s v="plays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x v="6"/>
    <n v="106.54545454545455"/>
    <n v="63.695652173913047"/>
    <s v="theater"/>
    <s v="plays"/>
  </r>
  <r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x v="6"/>
    <n v="138"/>
    <n v="28.411764705882351"/>
    <s v="theater"/>
    <s v="plays"/>
  </r>
  <r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x v="6"/>
    <n v="101.15"/>
    <n v="103.21428571428571"/>
    <s v="theater"/>
    <s v="plays"/>
  </r>
  <r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x v="6"/>
    <n v="109.1"/>
    <n v="71.152173913043484"/>
    <s v="theater"/>
    <s v="plays"/>
  </r>
  <r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x v="6"/>
    <n v="140"/>
    <n v="35"/>
    <s v="theater"/>
    <s v="plays"/>
  </r>
  <r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x v="6"/>
    <n v="103.58333333333334"/>
    <n v="81.776315789473685"/>
    <s v="theater"/>
    <s v="plays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x v="6"/>
    <n v="102.97033333333331"/>
    <n v="297.02980769230766"/>
    <s v="theater"/>
    <s v="plays"/>
  </r>
  <r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x v="6"/>
    <n v="108.13333333333333"/>
    <n v="46.609195402298852"/>
    <s v="theater"/>
    <s v="plays"/>
  </r>
  <r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x v="6"/>
    <n v="100"/>
    <n v="51.724137931034484"/>
    <s v="theater"/>
    <s v="plays"/>
  </r>
  <r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x v="6"/>
    <n v="102.75000000000001"/>
    <n v="40.294117647058826"/>
    <s v="theater"/>
    <s v="plays"/>
  </r>
  <r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x v="6"/>
    <n v="130"/>
    <n v="16.25"/>
    <s v="theater"/>
    <s v="plays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x v="6"/>
    <n v="108.54949999999999"/>
    <n v="30.152638888888887"/>
    <s v="theater"/>
    <s v="plays"/>
  </r>
  <r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x v="6"/>
    <n v="100"/>
    <n v="95.238095238095241"/>
    <s v="theater"/>
    <s v="plays"/>
  </r>
  <r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x v="6"/>
    <n v="109.65"/>
    <n v="52.214285714285715"/>
    <s v="theater"/>
    <s v="plays"/>
  </r>
  <r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x v="6"/>
    <n v="100.26315789473684"/>
    <n v="134.1549295774648"/>
    <s v="theater"/>
    <s v="plays"/>
  </r>
  <r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x v="6"/>
    <n v="105.55000000000001"/>
    <n v="62.827380952380949"/>
    <s v="theater"/>
    <s v="plays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x v="6"/>
    <n v="112.00000000000001"/>
    <n v="58.94736842105263"/>
    <s v="theater"/>
    <s v="plays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x v="6"/>
    <n v="105.89999999999999"/>
    <n v="143.1081081081081"/>
    <s v="theater"/>
    <s v="plays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x v="6"/>
    <n v="101"/>
    <n v="84.166666666666671"/>
    <s v="theater"/>
    <s v="plays"/>
  </r>
  <r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x v="6"/>
    <n v="104.2"/>
    <n v="186.07142857142858"/>
    <s v="theater"/>
    <s v="plays"/>
  </r>
  <r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x v="6"/>
    <n v="134.67833333333334"/>
    <n v="89.785555555555561"/>
    <s v="theater"/>
    <s v="plays"/>
  </r>
  <r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x v="6"/>
    <n v="105.2184"/>
    <n v="64.157560975609755"/>
    <s v="theater"/>
    <s v="plays"/>
  </r>
  <r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x v="6"/>
    <n v="102.60000000000001"/>
    <n v="59.651162790697676"/>
    <s v="theater"/>
    <s v="plays"/>
  </r>
  <r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x v="6"/>
    <n v="100"/>
    <n v="31.25"/>
    <s v="theater"/>
    <s v="plays"/>
  </r>
  <r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x v="6"/>
    <n v="185.5"/>
    <n v="41.222222222222221"/>
    <s v="theater"/>
    <s v="plays"/>
  </r>
  <r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x v="6"/>
    <n v="289"/>
    <n v="43.35"/>
    <s v="theater"/>
    <s v="plays"/>
  </r>
  <r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x v="6"/>
    <n v="100"/>
    <n v="64.516129032258064"/>
    <s v="theater"/>
    <s v="plays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x v="6"/>
    <n v="108.2"/>
    <n v="43.28"/>
    <s v="theater"/>
    <s v="plays"/>
  </r>
  <r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x v="6"/>
    <n v="107.80000000000001"/>
    <n v="77"/>
    <s v="theater"/>
    <s v="plays"/>
  </r>
  <r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x v="6"/>
    <n v="109.76190476190477"/>
    <n v="51.222222222222221"/>
    <s v="theater"/>
    <s v="plays"/>
  </r>
  <r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x v="6"/>
    <n v="170.625"/>
    <n v="68.25"/>
    <s v="theater"/>
    <s v="plays"/>
  </r>
  <r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x v="6"/>
    <n v="152"/>
    <n v="19.487179487179485"/>
    <s v="theater"/>
    <s v="plays"/>
  </r>
  <r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x v="6"/>
    <n v="101.23076923076924"/>
    <n v="41.125"/>
    <s v="theater"/>
    <s v="plays"/>
  </r>
  <r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x v="6"/>
    <n v="153.19999999999999"/>
    <n v="41.405405405405403"/>
    <s v="theater"/>
    <s v="plays"/>
  </r>
  <r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x v="6"/>
    <n v="128.33333333333334"/>
    <n v="27.5"/>
    <s v="theater"/>
    <s v="plays"/>
  </r>
  <r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x v="6"/>
    <n v="100.71428571428571"/>
    <n v="33.571428571428569"/>
    <s v="theater"/>
    <s v="plays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x v="6"/>
    <n v="100.64999999999999"/>
    <n v="145.86956521739131"/>
    <s v="theater"/>
    <s v="plays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x v="6"/>
    <n v="191.3"/>
    <n v="358.6875"/>
    <s v="theater"/>
    <s v="plays"/>
  </r>
  <r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x v="6"/>
    <n v="140.19999999999999"/>
    <n v="50.981818181818184"/>
    <s v="theater"/>
    <s v="plays"/>
  </r>
  <r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x v="6"/>
    <n v="124.33537832310839"/>
    <n v="45.037037037037038"/>
    <s v="theater"/>
    <s v="plays"/>
  </r>
  <r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x v="6"/>
    <n v="126.2"/>
    <n v="17.527777777777779"/>
    <s v="theater"/>
    <s v="plays"/>
  </r>
  <r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x v="6"/>
    <n v="190"/>
    <n v="50"/>
    <s v="theater"/>
    <s v="plays"/>
  </r>
  <r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x v="6"/>
    <n v="139"/>
    <n v="57.916666666666664"/>
    <s v="theater"/>
    <s v="plays"/>
  </r>
  <r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x v="6"/>
    <n v="202"/>
    <n v="29.705882352941178"/>
    <s v="theater"/>
    <s v="plays"/>
  </r>
  <r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x v="6"/>
    <n v="103.38000000000001"/>
    <n v="90.684210526315795"/>
    <s v="theater"/>
    <s v="plays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x v="6"/>
    <n v="102.3236"/>
    <n v="55.012688172043013"/>
    <s v="theater"/>
    <s v="plays"/>
  </r>
  <r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x v="6"/>
    <n v="103"/>
    <n v="57.222222222222221"/>
    <s v="theater"/>
    <s v="plays"/>
  </r>
  <r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x v="6"/>
    <n v="127.14285714285714"/>
    <n v="72.950819672131146"/>
    <s v="theater"/>
    <s v="plays"/>
  </r>
  <r>
    <s v="Venus in Fur, By David Ives."/>
    <n v="3000"/>
    <n v="3030"/>
    <x v="0"/>
    <s v="US"/>
    <s v="USD"/>
    <n v="1426864032"/>
    <n v="1424275632"/>
    <x v="3467"/>
    <d v="2015-03-20T15:07:12"/>
    <b v="0"/>
    <n v="47"/>
    <b v="1"/>
    <x v="6"/>
    <n v="101"/>
    <n v="64.468085106382972"/>
    <s v="theater"/>
    <s v="plays"/>
  </r>
  <r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x v="6"/>
    <n v="121.78"/>
    <n v="716.35294117647061"/>
    <s v="theater"/>
    <s v="plays"/>
  </r>
  <r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x v="6"/>
    <n v="113.39285714285714"/>
    <n v="50.396825396825399"/>
    <s v="theater"/>
    <s v="plays"/>
  </r>
  <r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x v="6"/>
    <n v="150"/>
    <n v="41.666666666666664"/>
    <s v="theater"/>
    <s v="plays"/>
  </r>
  <r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x v="6"/>
    <n v="214.6"/>
    <n v="35.766666666666666"/>
    <s v="theater"/>
    <s v="plays"/>
  </r>
  <r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x v="6"/>
    <n v="102.05"/>
    <n v="88.739130434782609"/>
    <s v="theater"/>
    <s v="plays"/>
  </r>
  <r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x v="6"/>
    <n v="100"/>
    <n v="148.4848484848485"/>
    <s v="theater"/>
    <s v="plays"/>
  </r>
  <r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x v="6"/>
    <n v="101"/>
    <n v="51.794871794871796"/>
    <s v="theater"/>
    <s v="plays"/>
  </r>
  <r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x v="6"/>
    <n v="113.33333333333333"/>
    <n v="20"/>
    <s v="theater"/>
    <s v="plays"/>
  </r>
  <r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x v="6"/>
    <n v="104"/>
    <n v="52"/>
    <s v="theater"/>
    <s v="plays"/>
  </r>
  <r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x v="6"/>
    <n v="115.33333333333333"/>
    <n v="53.230769230769234"/>
    <s v="theater"/>
    <s v="plays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x v="6"/>
    <n v="112.85000000000001"/>
    <n v="39.596491228070178"/>
    <s v="theater"/>
    <s v="plays"/>
  </r>
  <r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x v="6"/>
    <n v="127.86666666666666"/>
    <n v="34.25"/>
    <s v="theater"/>
    <s v="plays"/>
  </r>
  <r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x v="6"/>
    <n v="142.66666666666669"/>
    <n v="164.61538461538461"/>
    <s v="theater"/>
    <s v="plays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x v="6"/>
    <n v="118.8"/>
    <n v="125.05263157894737"/>
    <s v="theater"/>
    <s v="plays"/>
  </r>
  <r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x v="6"/>
    <n v="138.33333333333334"/>
    <n v="51.875"/>
    <s v="theater"/>
    <s v="plays"/>
  </r>
  <r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x v="6"/>
    <n v="159.9402985074627"/>
    <n v="40.285714285714285"/>
    <s v="theater"/>
    <s v="plays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x v="6"/>
    <n v="114.24000000000001"/>
    <n v="64.909090909090907"/>
    <s v="theater"/>
    <s v="plays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x v="6"/>
    <n v="100.60606060606061"/>
    <n v="55.333333333333336"/>
    <s v="theater"/>
    <s v="plays"/>
  </r>
  <r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x v="6"/>
    <n v="155.20000000000002"/>
    <n v="83.142857142857139"/>
    <s v="theater"/>
    <s v="plays"/>
  </r>
  <r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x v="6"/>
    <n v="127.75000000000001"/>
    <n v="38.712121212121211"/>
    <s v="theater"/>
    <s v="plays"/>
  </r>
  <r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x v="6"/>
    <n v="121.2"/>
    <n v="125.37931034482759"/>
    <s v="theater"/>
    <s v="plays"/>
  </r>
  <r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x v="6"/>
    <n v="112.7"/>
    <n v="78.263888888888886"/>
    <s v="theater"/>
    <s v="plays"/>
  </r>
  <r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x v="6"/>
    <n v="127.49999999999999"/>
    <n v="47.222222222222221"/>
    <s v="theater"/>
    <s v="plays"/>
  </r>
  <r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x v="6"/>
    <n v="158.20000000000002"/>
    <n v="79.099999999999994"/>
    <s v="theater"/>
    <s v="plays"/>
  </r>
  <r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x v="6"/>
    <n v="105.26894736842105"/>
    <n v="114.29199999999999"/>
    <s v="theater"/>
    <s v="plays"/>
  </r>
  <r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x v="6"/>
    <n v="100"/>
    <n v="51.724137931034484"/>
    <s v="theater"/>
    <s v="plays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x v="6"/>
    <n v="100"/>
    <n v="30.76923076923077"/>
    <s v="theater"/>
    <s v="plays"/>
  </r>
  <r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x v="6"/>
    <n v="106.86"/>
    <n v="74.208333333333329"/>
    <s v="theater"/>
    <s v="plays"/>
  </r>
  <r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x v="6"/>
    <n v="124.4"/>
    <n v="47.846153846153847"/>
    <s v="theater"/>
    <s v="plays"/>
  </r>
  <r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x v="6"/>
    <n v="108.70406189555126"/>
    <n v="34.408163265306122"/>
    <s v="theater"/>
    <s v="plays"/>
  </r>
  <r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x v="6"/>
    <n v="102.42424242424242"/>
    <n v="40.238095238095241"/>
    <s v="theater"/>
    <s v="plays"/>
  </r>
  <r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x v="6"/>
    <n v="105.5"/>
    <n v="60.285714285714285"/>
    <s v="theater"/>
    <s v="plays"/>
  </r>
  <r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x v="6"/>
    <n v="106.3"/>
    <n v="25.30952380952381"/>
    <s v="theater"/>
    <s v="plays"/>
  </r>
  <r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x v="6"/>
    <n v="100.66666666666666"/>
    <n v="35.952380952380949"/>
    <s v="theater"/>
    <s v="plays"/>
  </r>
  <r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x v="6"/>
    <n v="105.4"/>
    <n v="136"/>
    <s v="theater"/>
    <s v="plays"/>
  </r>
  <r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x v="6"/>
    <n v="107.55999999999999"/>
    <n v="70.763157894736835"/>
    <s v="theater"/>
    <s v="plays"/>
  </r>
  <r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x v="6"/>
    <n v="100"/>
    <n v="125"/>
    <s v="theater"/>
    <s v="plays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x v="6"/>
    <n v="103.76"/>
    <n v="66.512820512820511"/>
    <s v="theater"/>
    <s v="plays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x v="6"/>
    <n v="101.49999999999999"/>
    <n v="105"/>
    <s v="theater"/>
    <s v="plays"/>
  </r>
  <r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x v="6"/>
    <n v="104.4"/>
    <n v="145"/>
    <s v="theater"/>
    <s v="plays"/>
  </r>
  <r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x v="6"/>
    <n v="180"/>
    <n v="12"/>
    <s v="theater"/>
    <s v="plays"/>
  </r>
  <r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x v="6"/>
    <n v="106.33333333333333"/>
    <n v="96.666666666666671"/>
    <s v="theater"/>
    <s v="plays"/>
  </r>
  <r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x v="6"/>
    <n v="100.55555555555556"/>
    <n v="60.333333333333336"/>
    <s v="theater"/>
    <s v="plays"/>
  </r>
  <r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x v="6"/>
    <n v="101.2"/>
    <n v="79.89473684210526"/>
    <s v="theater"/>
    <s v="plays"/>
  </r>
  <r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x v="6"/>
    <n v="100"/>
    <n v="58.823529411764703"/>
    <s v="theater"/>
    <s v="plays"/>
  </r>
  <r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x v="6"/>
    <n v="118.39285714285714"/>
    <n v="75.340909090909093"/>
    <s v="theater"/>
    <s v="plays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x v="6"/>
    <n v="110.00000000000001"/>
    <n v="55"/>
    <s v="theater"/>
    <s v="plays"/>
  </r>
  <r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x v="6"/>
    <n v="102.66666666666666"/>
    <n v="66.956521739130437"/>
    <s v="theater"/>
    <s v="plays"/>
  </r>
  <r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x v="6"/>
    <n v="100"/>
    <n v="227.27272727272728"/>
    <s v="theater"/>
    <s v="plays"/>
  </r>
  <r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x v="6"/>
    <n v="100"/>
    <n v="307.69230769230768"/>
    <s v="theater"/>
    <s v="plays"/>
  </r>
  <r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x v="6"/>
    <n v="110.04599999999999"/>
    <n v="50.020909090909093"/>
    <s v="theater"/>
    <s v="plays"/>
  </r>
  <r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x v="6"/>
    <n v="101.35000000000001"/>
    <n v="72.392857142857139"/>
    <s v="theater"/>
    <s v="plays"/>
  </r>
  <r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x v="6"/>
    <n v="100.75"/>
    <n v="95.952380952380949"/>
    <s v="theater"/>
    <s v="plays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x v="6"/>
    <n v="169.42857142857144"/>
    <n v="45.615384615384613"/>
    <s v="theater"/>
    <s v="plays"/>
  </r>
  <r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x v="6"/>
    <n v="100"/>
    <n v="41.029411764705884"/>
    <s v="theater"/>
    <s v="plays"/>
  </r>
  <r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x v="6"/>
    <n v="113.65"/>
    <n v="56.825000000000003"/>
    <s v="theater"/>
    <s v="plays"/>
  </r>
  <r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x v="6"/>
    <n v="101.56"/>
    <n v="137.24324324324326"/>
    <s v="theater"/>
    <s v="plays"/>
  </r>
  <r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x v="6"/>
    <n v="106"/>
    <n v="75.714285714285708"/>
    <s v="theater"/>
    <s v="plays"/>
  </r>
  <r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x v="6"/>
    <n v="102"/>
    <n v="99"/>
    <s v="theater"/>
    <s v="plays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x v="6"/>
    <n v="116.91666666666667"/>
    <n v="81.569767441860463"/>
    <s v="theater"/>
    <s v="plays"/>
  </r>
  <r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x v="6"/>
    <n v="101.15151515151514"/>
    <n v="45.108108108108105"/>
    <s v="theater"/>
    <s v="plays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x v="6"/>
    <n v="132"/>
    <n v="36.666666666666664"/>
    <s v="theater"/>
    <s v="plays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x v="6"/>
    <n v="100"/>
    <n v="125"/>
    <s v="theater"/>
    <s v="plays"/>
  </r>
  <r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x v="6"/>
    <n v="128"/>
    <n v="49.230769230769234"/>
    <s v="theater"/>
    <s v="plays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x v="6"/>
    <n v="118.95833333333334"/>
    <n v="42.296296296296298"/>
    <s v="theater"/>
    <s v="plays"/>
  </r>
  <r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x v="6"/>
    <n v="126.2"/>
    <n v="78.875"/>
    <s v="theater"/>
    <s v="plays"/>
  </r>
  <r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x v="6"/>
    <n v="156.20000000000002"/>
    <n v="38.284313725490193"/>
    <s v="theater"/>
    <s v="plays"/>
  </r>
  <r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x v="6"/>
    <n v="103.15"/>
    <n v="44.847826086956523"/>
    <s v="theater"/>
    <s v="plays"/>
  </r>
  <r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x v="6"/>
    <n v="153.33333333333334"/>
    <n v="13.529411764705882"/>
    <s v="theater"/>
    <s v="plays"/>
  </r>
  <r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x v="6"/>
    <n v="180.44444444444446"/>
    <n v="43.5"/>
    <s v="theater"/>
    <s v="plays"/>
  </r>
  <r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x v="6"/>
    <n v="128.44999999999999"/>
    <n v="30.951807228915662"/>
    <s v="theater"/>
    <s v="plays"/>
  </r>
  <r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x v="6"/>
    <n v="119.66666666666667"/>
    <n v="55.230769230769234"/>
    <s v="theater"/>
    <s v="plays"/>
  </r>
  <r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x v="6"/>
    <n v="123"/>
    <n v="46.125"/>
    <s v="theater"/>
    <s v="plays"/>
  </r>
  <r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x v="6"/>
    <n v="105"/>
    <n v="39.375"/>
    <s v="theater"/>
    <s v="plays"/>
  </r>
  <r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x v="6"/>
    <n v="102.23636363636363"/>
    <n v="66.152941176470591"/>
    <s v="theater"/>
    <s v="plays"/>
  </r>
  <r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x v="6"/>
    <n v="104.66666666666666"/>
    <n v="54.137931034482762"/>
    <s v="theater"/>
    <s v="plays"/>
  </r>
  <r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x v="6"/>
    <n v="100"/>
    <n v="104.16666666666667"/>
    <s v="theater"/>
    <s v="plays"/>
  </r>
  <r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x v="6"/>
    <n v="100.4"/>
    <n v="31.375"/>
    <s v="theater"/>
    <s v="plays"/>
  </r>
  <r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x v="6"/>
    <n v="102.27272727272727"/>
    <n v="59.210526315789473"/>
    <s v="theater"/>
    <s v="plays"/>
  </r>
  <r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x v="6"/>
    <n v="114.40928571428573"/>
    <n v="119.17633928571429"/>
    <s v="theater"/>
    <s v="plays"/>
  </r>
  <r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x v="6"/>
    <n v="101.9047619047619"/>
    <n v="164.61538461538461"/>
    <s v="theater"/>
    <s v="plays"/>
  </r>
  <r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x v="6"/>
    <n v="102"/>
    <n v="24.285714285714285"/>
    <s v="theater"/>
    <s v="plays"/>
  </r>
  <r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x v="6"/>
    <n v="104.80000000000001"/>
    <n v="40.9375"/>
    <s v="theater"/>
    <s v="plays"/>
  </r>
  <r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x v="6"/>
    <n v="101.83333333333333"/>
    <n v="61.1"/>
    <s v="theater"/>
    <s v="plays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x v="6"/>
    <n v="100"/>
    <n v="38.65"/>
    <s v="theater"/>
    <s v="plays"/>
  </r>
  <r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x v="6"/>
    <n v="106.27272727272728"/>
    <n v="56.20192307692308"/>
    <s v="theater"/>
    <s v="plays"/>
  </r>
  <r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x v="6"/>
    <n v="113.42219999999999"/>
    <n v="107.00207547169811"/>
    <s v="theater"/>
    <s v="plays"/>
  </r>
  <r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x v="6"/>
    <n v="100"/>
    <n v="171.42857142857142"/>
    <s v="theater"/>
    <s v="plays"/>
  </r>
  <r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x v="6"/>
    <n v="100.45454545454547"/>
    <n v="110.5"/>
    <s v="theater"/>
    <s v="plays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x v="6"/>
    <n v="100.03599999999999"/>
    <n v="179.27598566308242"/>
    <s v="theater"/>
    <s v="plays"/>
  </r>
  <r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x v="6"/>
    <n v="144"/>
    <n v="22.90909090909091"/>
    <s v="theater"/>
    <s v="plays"/>
  </r>
  <r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x v="6"/>
    <n v="103.49999999999999"/>
    <n v="43.125"/>
    <s v="theater"/>
    <s v="plays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x v="6"/>
    <n v="108.43750000000001"/>
    <n v="46.891891891891895"/>
    <s v="theater"/>
    <s v="plays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x v="6"/>
    <n v="102.4"/>
    <n v="47.407407407407405"/>
    <s v="theater"/>
    <s v="plays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x v="6"/>
    <n v="148.88888888888889"/>
    <n v="15.129032258064516"/>
    <s v="theater"/>
    <s v="plays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x v="6"/>
    <n v="105.49000000000002"/>
    <n v="21.098000000000003"/>
    <s v="theater"/>
    <s v="plays"/>
  </r>
  <r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x v="6"/>
    <n v="100.49999999999999"/>
    <n v="59.117647058823529"/>
    <s v="theater"/>
    <s v="plays"/>
  </r>
  <r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x v="6"/>
    <n v="130.55555555555557"/>
    <n v="97.916666666666671"/>
    <s v="theater"/>
    <s v="plays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x v="6"/>
    <n v="104.75000000000001"/>
    <n v="55.131578947368418"/>
    <s v="theater"/>
    <s v="plays"/>
  </r>
  <r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x v="6"/>
    <n v="108.80000000000001"/>
    <n v="26.536585365853657"/>
    <s v="theater"/>
    <s v="plays"/>
  </r>
  <r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x v="6"/>
    <n v="111.00000000000001"/>
    <n v="58.421052631578945"/>
    <s v="theater"/>
    <s v="plays"/>
  </r>
  <r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x v="6"/>
    <n v="100.47999999999999"/>
    <n v="122.53658536585365"/>
    <s v="theater"/>
    <s v="plays"/>
  </r>
  <r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x v="6"/>
    <n v="114.35"/>
    <n v="87.961538461538467"/>
    <s v="theater"/>
    <s v="plays"/>
  </r>
  <r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x v="6"/>
    <n v="122.06666666666666"/>
    <n v="73.239999999999995"/>
    <s v="theater"/>
    <s v="plays"/>
  </r>
  <r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x v="6"/>
    <n v="100"/>
    <n v="55.555555555555557"/>
    <s v="theater"/>
    <s v="plays"/>
  </r>
  <r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x v="6"/>
    <n v="102.8"/>
    <n v="39.53846153846154"/>
    <s v="theater"/>
    <s v="plays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x v="6"/>
    <n v="106.12068965517241"/>
    <n v="136.77777777777777"/>
    <s v="theater"/>
    <s v="plays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x v="6"/>
    <n v="101.33000000000001"/>
    <n v="99.343137254901961"/>
    <s v="theater"/>
    <s v="plays"/>
  </r>
  <r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x v="6"/>
    <n v="100"/>
    <n v="20"/>
    <s v="theater"/>
    <s v="plays"/>
  </r>
  <r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x v="6"/>
    <n v="130"/>
    <n v="28.888888888888889"/>
    <s v="theater"/>
    <s v="plays"/>
  </r>
  <r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x v="6"/>
    <n v="100.01333333333334"/>
    <n v="40.545945945945945"/>
    <s v="theater"/>
    <s v="plays"/>
  </r>
  <r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x v="6"/>
    <n v="100"/>
    <n v="35.714285714285715"/>
    <s v="theater"/>
    <s v="plays"/>
  </r>
  <r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x v="6"/>
    <n v="113.88888888888889"/>
    <n v="37.962962962962962"/>
    <s v="theater"/>
    <s v="plays"/>
  </r>
  <r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x v="6"/>
    <n v="100"/>
    <n v="33.333333333333336"/>
    <s v="theater"/>
    <s v="plays"/>
  </r>
  <r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x v="6"/>
    <n v="287"/>
    <n v="58.571428571428569"/>
    <s v="theater"/>
    <s v="plays"/>
  </r>
  <r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x v="6"/>
    <n v="108.5"/>
    <n v="135.625"/>
    <s v="theater"/>
    <s v="plays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x v="6"/>
    <n v="115.5"/>
    <n v="30.9375"/>
    <s v="theater"/>
    <s v="plays"/>
  </r>
  <r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x v="6"/>
    <n v="119.11764705882352"/>
    <n v="176.08695652173913"/>
    <s v="theater"/>
    <s v="plays"/>
  </r>
  <r>
    <s v="See Theatre In A New Light"/>
    <n v="7500"/>
    <n v="8207"/>
    <x v="0"/>
    <s v="US"/>
    <s v="USD"/>
    <n v="1474649070"/>
    <n v="1469465070"/>
    <x v="3586"/>
    <d v="2016-09-23T16:44:30"/>
    <b v="0"/>
    <n v="54"/>
    <b v="1"/>
    <x v="6"/>
    <n v="109.42666666666668"/>
    <n v="151.9814814814815"/>
    <s v="theater"/>
    <s v="plays"/>
  </r>
  <r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x v="6"/>
    <n v="126.6"/>
    <n v="22.607142857142858"/>
    <s v="theater"/>
    <s v="plays"/>
  </r>
  <r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x v="6"/>
    <n v="100.49999999999999"/>
    <n v="18.272727272727273"/>
    <s v="theater"/>
    <s v="plays"/>
  </r>
  <r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x v="6"/>
    <n v="127.49999999999999"/>
    <n v="82.258064516129039"/>
    <s v="theater"/>
    <s v="plays"/>
  </r>
  <r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x v="6"/>
    <n v="100.05999999999999"/>
    <n v="68.534246575342465"/>
    <s v="theater"/>
    <s v="plays"/>
  </r>
  <r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x v="6"/>
    <n v="175"/>
    <n v="68.055555555555557"/>
    <s v="theater"/>
    <s v="plays"/>
  </r>
  <r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x v="6"/>
    <n v="127.25"/>
    <n v="72.714285714285708"/>
    <s v="theater"/>
    <s v="plays"/>
  </r>
  <r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x v="6"/>
    <n v="110.63333333333334"/>
    <n v="77.186046511627907"/>
    <s v="theater"/>
    <s v="plays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x v="6"/>
    <n v="125.93749999999999"/>
    <n v="55.972222222222221"/>
    <s v="theater"/>
    <s v="plays"/>
  </r>
  <r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x v="6"/>
    <n v="118.5"/>
    <n v="49.693548387096776"/>
    <s v="theater"/>
    <s v="plays"/>
  </r>
  <r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x v="6"/>
    <n v="107.72727272727273"/>
    <n v="79"/>
    <s v="theater"/>
    <s v="plays"/>
  </r>
  <r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x v="6"/>
    <n v="102.60000000000001"/>
    <n v="77.727272727272734"/>
    <s v="theater"/>
    <s v="plays"/>
  </r>
  <r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x v="6"/>
    <n v="110.1"/>
    <n v="40.777777777777779"/>
    <s v="theater"/>
    <s v="plays"/>
  </r>
  <r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x v="6"/>
    <n v="202"/>
    <n v="59.411764705882355"/>
    <s v="theater"/>
    <s v="plays"/>
  </r>
  <r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x v="6"/>
    <n v="130"/>
    <n v="3.25"/>
    <s v="theater"/>
    <s v="plays"/>
  </r>
  <r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x v="6"/>
    <n v="104.35000000000001"/>
    <n v="39.377358490566039"/>
    <s v="theater"/>
    <s v="plays"/>
  </r>
  <r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x v="6"/>
    <n v="100.05"/>
    <n v="81.673469387755105"/>
    <s v="theater"/>
    <s v="plays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x v="6"/>
    <n v="170.66666666666669"/>
    <n v="44.912280701754383"/>
    <s v="theater"/>
    <s v="plays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x v="6"/>
    <n v="112.83333333333334"/>
    <n v="49.05797101449275"/>
    <s v="theater"/>
    <s v="plays"/>
  </r>
  <r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x v="6"/>
    <n v="184"/>
    <n v="30.666666666666668"/>
    <s v="theater"/>
    <s v="plays"/>
  </r>
  <r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x v="6"/>
    <n v="130.26666666666665"/>
    <n v="61.0625"/>
    <s v="theater"/>
    <s v="plays"/>
  </r>
  <r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x v="6"/>
    <n v="105.45454545454544"/>
    <n v="29"/>
    <s v="theater"/>
    <s v="plays"/>
  </r>
  <r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x v="6"/>
    <n v="100"/>
    <n v="29.62962962962963"/>
    <s v="theater"/>
    <s v="plays"/>
  </r>
  <r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x v="6"/>
    <n v="153.31632653061226"/>
    <n v="143.0952380952381"/>
    <s v="theater"/>
    <s v="plays"/>
  </r>
  <r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x v="6"/>
    <n v="162.30000000000001"/>
    <n v="52.354838709677416"/>
    <s v="theater"/>
    <s v="plays"/>
  </r>
  <r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x v="6"/>
    <n v="136"/>
    <n v="66.666666666666671"/>
    <s v="theater"/>
    <s v="plays"/>
  </r>
  <r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x v="6"/>
    <n v="144.4"/>
    <n v="126.66666666666667"/>
    <s v="theater"/>
    <s v="plays"/>
  </r>
  <r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x v="6"/>
    <n v="100"/>
    <n v="62.5"/>
    <s v="theater"/>
    <s v="plays"/>
  </r>
  <r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x v="6"/>
    <n v="100.8"/>
    <n v="35.492957746478872"/>
    <s v="theater"/>
    <s v="plays"/>
  </r>
  <r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x v="6"/>
    <n v="106.80000000000001"/>
    <n v="37.083333333333336"/>
    <s v="theater"/>
    <s v="plays"/>
  </r>
  <r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x v="6"/>
    <n v="124.8"/>
    <n v="69.333333333333329"/>
    <s v="theater"/>
    <s v="plays"/>
  </r>
  <r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x v="6"/>
    <n v="118.91891891891892"/>
    <n v="17.254901960784313"/>
    <s v="theater"/>
    <s v="plays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x v="6"/>
    <n v="101"/>
    <n v="36.071428571428569"/>
    <s v="theater"/>
    <s v="plays"/>
  </r>
  <r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x v="6"/>
    <n v="112.99999999999999"/>
    <n v="66.470588235294116"/>
    <s v="theater"/>
    <s v="plays"/>
  </r>
  <r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x v="6"/>
    <n v="105.19047619047619"/>
    <n v="56.065989847715734"/>
    <s v="theater"/>
    <s v="plays"/>
  </r>
  <r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x v="6"/>
    <n v="109.73333333333332"/>
    <n v="47.028571428571432"/>
    <s v="theater"/>
    <s v="plays"/>
  </r>
  <r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x v="6"/>
    <n v="100.099"/>
    <n v="47.666190476190479"/>
    <s v="theater"/>
    <s v="plays"/>
  </r>
  <r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x v="6"/>
    <n v="120"/>
    <n v="88.235294117647058"/>
    <s v="theater"/>
    <s v="plays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x v="6"/>
    <n v="104.93333333333332"/>
    <n v="80.717948717948715"/>
    <s v="theater"/>
    <s v="plays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x v="6"/>
    <n v="102.66666666666666"/>
    <n v="39.487179487179489"/>
    <s v="theater"/>
    <s v="plays"/>
  </r>
  <r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x v="6"/>
    <n v="101.82500000000002"/>
    <n v="84.854166666666671"/>
    <s v="theater"/>
    <s v="plays"/>
  </r>
  <r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x v="6"/>
    <n v="100"/>
    <n v="68.965517241379317"/>
    <s v="theater"/>
    <s v="plays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x v="40"/>
    <n v="0"/>
    <e v="#DIV/0!"/>
    <s v="theater"/>
    <s v="musical"/>
  </r>
  <r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x v="40"/>
    <n v="1.9999999999999998E-4"/>
    <n v="1"/>
    <s v="theater"/>
    <s v="musical"/>
  </r>
  <r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x v="40"/>
    <n v="3.3333333333333333E-2"/>
    <n v="1"/>
    <s v="theater"/>
    <s v="musical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x v="40"/>
    <n v="51.023391812865491"/>
    <n v="147.88135593220338"/>
    <s v="theater"/>
    <s v="musical"/>
  </r>
  <r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x v="40"/>
    <n v="20"/>
    <n v="100"/>
    <s v="theater"/>
    <s v="musical"/>
  </r>
  <r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x v="40"/>
    <n v="35.24"/>
    <n v="56.838709677419352"/>
    <s v="theater"/>
    <s v="musical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x v="40"/>
    <n v="4.246666666666667"/>
    <n v="176.94444444444446"/>
    <s v="theater"/>
    <s v="musical"/>
  </r>
  <r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x v="40"/>
    <n v="36.457142857142856"/>
    <n v="127.6"/>
    <s v="theater"/>
    <s v="musical"/>
  </r>
  <r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x v="40"/>
    <n v="0"/>
    <e v="#DIV/0!"/>
    <s v="theater"/>
    <s v="musical"/>
  </r>
  <r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x v="40"/>
    <n v="30.866666666666664"/>
    <n v="66.142857142857139"/>
    <s v="theater"/>
    <s v="musical"/>
  </r>
  <r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x v="40"/>
    <n v="6.5454545454545459"/>
    <n v="108"/>
    <s v="theater"/>
    <s v="musical"/>
  </r>
  <r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x v="40"/>
    <n v="4.0000000000000001E-3"/>
    <n v="1"/>
    <s v="theater"/>
    <s v="musical"/>
  </r>
  <r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x v="40"/>
    <n v="5.5"/>
    <n v="18.333333333333332"/>
    <s v="theater"/>
    <s v="musical"/>
  </r>
  <r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x v="40"/>
    <n v="0"/>
    <e v="#DIV/0!"/>
    <s v="theater"/>
    <s v="musical"/>
  </r>
  <r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x v="40"/>
    <n v="2.1428571428571428"/>
    <n v="7.5"/>
    <s v="theater"/>
    <s v="musical"/>
  </r>
  <r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x v="40"/>
    <n v="0"/>
    <e v="#DIV/0!"/>
    <s v="theater"/>
    <s v="musical"/>
  </r>
  <r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x v="40"/>
    <n v="16.420000000000002"/>
    <n v="68.416666666666671"/>
    <s v="theater"/>
    <s v="musical"/>
  </r>
  <r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x v="40"/>
    <n v="0.1"/>
    <n v="1"/>
    <s v="theater"/>
    <s v="musical"/>
  </r>
  <r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x v="40"/>
    <n v="4.8099999999999996"/>
    <n v="60.125"/>
    <s v="theater"/>
    <s v="musical"/>
  </r>
  <r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x v="40"/>
    <n v="6"/>
    <n v="15"/>
    <s v="theater"/>
    <s v="musical"/>
  </r>
  <r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x v="6"/>
    <n v="100.38249999999999"/>
    <n v="550.04109589041093"/>
    <s v="theater"/>
    <s v="plays"/>
  </r>
  <r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x v="6"/>
    <n v="104"/>
    <n v="97.5"/>
    <s v="theater"/>
    <s v="plays"/>
  </r>
  <r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x v="6"/>
    <n v="100"/>
    <n v="29.411764705882351"/>
    <s v="theater"/>
    <s v="plays"/>
  </r>
  <r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x v="6"/>
    <n v="104"/>
    <n v="57.777777777777779"/>
    <s v="theater"/>
    <s v="plays"/>
  </r>
  <r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x v="6"/>
    <n v="250.66666666666669"/>
    <n v="44.235294117647058"/>
    <s v="theater"/>
    <s v="plays"/>
  </r>
  <r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x v="6"/>
    <n v="100.49999999999999"/>
    <n v="60.909090909090907"/>
    <s v="theater"/>
    <s v="plays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x v="6"/>
    <n v="174.4"/>
    <n v="68.84210526315789"/>
    <s v="theater"/>
    <s v="plays"/>
  </r>
  <r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x v="6"/>
    <n v="116.26"/>
    <n v="73.582278481012665"/>
    <s v="theater"/>
    <s v="plays"/>
  </r>
  <r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x v="6"/>
    <n v="105.82000000000001"/>
    <n v="115.02173913043478"/>
    <s v="theater"/>
    <s v="plays"/>
  </r>
  <r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x v="6"/>
    <n v="110.75"/>
    <n v="110.75"/>
    <s v="theater"/>
    <s v="plays"/>
  </r>
  <r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x v="6"/>
    <n v="100.66666666666666"/>
    <n v="75.5"/>
    <s v="theater"/>
    <s v="plays"/>
  </r>
  <r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x v="6"/>
    <n v="102.03333333333333"/>
    <n v="235.46153846153845"/>
    <s v="theater"/>
    <s v="plays"/>
  </r>
  <r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x v="6"/>
    <n v="100"/>
    <n v="11.363636363636363"/>
    <s v="theater"/>
    <s v="plays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x v="6"/>
    <n v="111.00000000000001"/>
    <n v="92.5"/>
    <s v="theater"/>
    <s v="plays"/>
  </r>
  <r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x v="6"/>
    <n v="101.42500000000001"/>
    <n v="202.85"/>
    <s v="theater"/>
    <s v="plays"/>
  </r>
  <r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x v="6"/>
    <n v="104"/>
    <n v="26"/>
    <s v="theater"/>
    <s v="plays"/>
  </r>
  <r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x v="6"/>
    <n v="109.375"/>
    <n v="46.05263157894737"/>
    <s v="theater"/>
    <s v="plays"/>
  </r>
  <r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x v="6"/>
    <n v="115.16129032258064"/>
    <n v="51"/>
    <s v="theater"/>
    <s v="plays"/>
  </r>
  <r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x v="6"/>
    <n v="100"/>
    <n v="31.578947368421051"/>
    <s v="theater"/>
    <s v="plays"/>
  </r>
  <r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x v="6"/>
    <n v="103.17033333333335"/>
    <n v="53.363965517241382"/>
    <s v="theater"/>
    <s v="plays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x v="6"/>
    <n v="103.49999999999999"/>
    <n v="36.964285714285715"/>
    <s v="theater"/>
    <s v="plays"/>
  </r>
  <r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x v="6"/>
    <n v="138.19999999999999"/>
    <n v="81.294117647058826"/>
    <s v="theater"/>
    <s v="plays"/>
  </r>
  <r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x v="6"/>
    <n v="109.54545454545455"/>
    <n v="20.083333333333332"/>
    <s v="theater"/>
    <s v="plays"/>
  </r>
  <r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x v="6"/>
    <n v="100.85714285714286"/>
    <n v="88.25"/>
    <s v="theater"/>
    <s v="plays"/>
  </r>
  <r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x v="6"/>
    <n v="101.53333333333335"/>
    <n v="53.438596491228068"/>
    <s v="theater"/>
    <s v="plays"/>
  </r>
  <r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x v="6"/>
    <n v="113.625"/>
    <n v="39.868421052631582"/>
    <s v="theater"/>
    <s v="plays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x v="6"/>
    <n v="100"/>
    <n v="145.16129032258064"/>
    <s v="theater"/>
    <s v="plays"/>
  </r>
  <r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x v="6"/>
    <n v="140"/>
    <n v="23.333333333333332"/>
    <s v="theater"/>
    <s v="plays"/>
  </r>
  <r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x v="6"/>
    <n v="128.75"/>
    <n v="64.375"/>
    <s v="theater"/>
    <s v="plays"/>
  </r>
  <r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x v="6"/>
    <n v="102.90416666666667"/>
    <n v="62.052763819095475"/>
    <s v="theater"/>
    <s v="plays"/>
  </r>
  <r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x v="6"/>
    <n v="102.49999999999999"/>
    <n v="66.129032258064512"/>
    <s v="theater"/>
    <s v="plays"/>
  </r>
  <r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x v="6"/>
    <n v="110.1"/>
    <n v="73.400000000000006"/>
    <s v="theater"/>
    <s v="plays"/>
  </r>
  <r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x v="6"/>
    <n v="112.76666666666667"/>
    <n v="99.5"/>
    <s v="theater"/>
    <s v="plays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x v="6"/>
    <n v="111.9"/>
    <n v="62.166666666666664"/>
    <s v="theater"/>
    <s v="plays"/>
  </r>
  <r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x v="6"/>
    <n v="139.19999999999999"/>
    <n v="62.328358208955223"/>
    <s v="theater"/>
    <s v="plays"/>
  </r>
  <r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x v="6"/>
    <n v="110.85714285714286"/>
    <n v="58.787878787878789"/>
    <s v="theater"/>
    <s v="plays"/>
  </r>
  <r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x v="6"/>
    <n v="139.06666666666666"/>
    <n v="45.347826086956523"/>
    <s v="theater"/>
    <s v="plays"/>
  </r>
  <r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x v="6"/>
    <n v="105.69999999999999"/>
    <n v="41.944444444444443"/>
    <s v="theater"/>
    <s v="plays"/>
  </r>
  <r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x v="6"/>
    <n v="101.42857142857142"/>
    <n v="59.166666666666664"/>
    <s v="theater"/>
    <s v="plays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x v="6"/>
    <n v="100.245"/>
    <n v="200.49"/>
    <s v="theater"/>
    <s v="plays"/>
  </r>
  <r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x v="6"/>
    <n v="109.16666666666666"/>
    <n v="83.974358974358978"/>
    <s v="theater"/>
    <s v="plays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x v="6"/>
    <n v="118.33333333333333"/>
    <n v="57.258064516129032"/>
    <s v="theater"/>
    <s v="plays"/>
  </r>
  <r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x v="6"/>
    <n v="120"/>
    <n v="58.064516129032256"/>
    <s v="theater"/>
    <s v="plays"/>
  </r>
  <r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x v="6"/>
    <n v="127.96000000000001"/>
    <n v="186.80291970802921"/>
    <s v="theater"/>
    <s v="plays"/>
  </r>
  <r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x v="6"/>
    <n v="126"/>
    <n v="74.117647058823536"/>
    <s v="theater"/>
    <s v="plays"/>
  </r>
  <r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x v="6"/>
    <n v="129.12912912912913"/>
    <n v="30.714285714285715"/>
    <s v="theater"/>
    <s v="plays"/>
  </r>
  <r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x v="6"/>
    <n v="107.42857142857143"/>
    <n v="62.666666666666664"/>
    <s v="theater"/>
    <s v="plays"/>
  </r>
  <r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x v="6"/>
    <n v="100.125"/>
    <n v="121.36363636363636"/>
    <s v="theater"/>
    <s v="plays"/>
  </r>
  <r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x v="6"/>
    <n v="155"/>
    <n v="39.743589743589745"/>
    <s v="theater"/>
    <s v="plays"/>
  </r>
  <r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x v="6"/>
    <n v="108"/>
    <n v="72"/>
    <s v="theater"/>
    <s v="plays"/>
  </r>
  <r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x v="6"/>
    <n v="110.52"/>
    <n v="40.632352941176471"/>
    <s v="theater"/>
    <s v="plays"/>
  </r>
  <r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x v="6"/>
    <n v="100.8"/>
    <n v="63"/>
    <s v="theater"/>
    <s v="plays"/>
  </r>
  <r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x v="6"/>
    <n v="121.2"/>
    <n v="33.666666666666664"/>
    <s v="theater"/>
    <s v="plays"/>
  </r>
  <r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x v="6"/>
    <n v="100.33333333333334"/>
    <n v="38.589743589743591"/>
    <s v="theater"/>
    <s v="plays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x v="6"/>
    <n v="109.16666666666666"/>
    <n v="155.95238095238096"/>
    <s v="theater"/>
    <s v="plays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x v="6"/>
    <n v="123.42857142857142"/>
    <n v="43.2"/>
    <s v="theater"/>
    <s v="plays"/>
  </r>
  <r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x v="6"/>
    <n v="136.33666666666667"/>
    <n v="15.148518518518518"/>
    <s v="theater"/>
    <s v="plays"/>
  </r>
  <r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x v="6"/>
    <n v="103.46657233816768"/>
    <n v="83.571428571428569"/>
    <s v="theater"/>
    <s v="plays"/>
  </r>
  <r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x v="6"/>
    <n v="121.33333333333334"/>
    <n v="140"/>
    <s v="theater"/>
    <s v="plays"/>
  </r>
  <r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x v="6"/>
    <n v="186"/>
    <n v="80.869565217391298"/>
    <s v="theater"/>
    <s v="plays"/>
  </r>
  <r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x v="6"/>
    <n v="300"/>
    <n v="53.846153846153847"/>
    <s v="theater"/>
    <s v="plays"/>
  </r>
  <r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x v="6"/>
    <n v="108.25"/>
    <n v="30.928571428571427"/>
    <s v="theater"/>
    <s v="plays"/>
  </r>
  <r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x v="6"/>
    <n v="141.15384615384616"/>
    <n v="67.962962962962962"/>
    <s v="theater"/>
    <s v="plays"/>
  </r>
  <r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x v="6"/>
    <n v="113.99999999999999"/>
    <n v="27.142857142857142"/>
    <s v="theater"/>
    <s v="plays"/>
  </r>
  <r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x v="6"/>
    <n v="153.73333333333335"/>
    <n v="110.86538461538461"/>
    <s v="theater"/>
    <s v="plays"/>
  </r>
  <r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x v="6"/>
    <n v="101.49999999999999"/>
    <n v="106.84210526315789"/>
    <s v="theater"/>
    <s v="plays"/>
  </r>
  <r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x v="6"/>
    <n v="102.35000000000001"/>
    <n v="105.51546391752578"/>
    <s v="theater"/>
    <s v="plays"/>
  </r>
  <r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x v="6"/>
    <n v="102.57142857142858"/>
    <n v="132.96296296296296"/>
    <s v="theater"/>
    <s v="plays"/>
  </r>
  <r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x v="6"/>
    <n v="155.75"/>
    <n v="51.916666666666664"/>
    <s v="theater"/>
    <s v="plays"/>
  </r>
  <r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x v="6"/>
    <n v="100.75"/>
    <n v="310"/>
    <s v="theater"/>
    <s v="plays"/>
  </r>
  <r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x v="6"/>
    <n v="239.4"/>
    <n v="26.021739130434781"/>
    <s v="theater"/>
    <s v="plays"/>
  </r>
  <r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x v="6"/>
    <n v="210"/>
    <n v="105"/>
    <s v="theater"/>
    <s v="plays"/>
  </r>
  <r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x v="6"/>
    <n v="104.51515151515152"/>
    <n v="86.224999999999994"/>
    <s v="theater"/>
    <s v="plays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x v="6"/>
    <n v="100.8"/>
    <n v="114.54545454545455"/>
    <s v="theater"/>
    <s v="plays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x v="6"/>
    <n v="111.20000000000002"/>
    <n v="47.657142857142858"/>
    <s v="theater"/>
    <s v="plays"/>
  </r>
  <r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x v="6"/>
    <n v="102.04444444444445"/>
    <n v="72.888888888888886"/>
    <s v="theater"/>
    <s v="plays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x v="6"/>
    <n v="102.54767441860466"/>
    <n v="49.545505617977533"/>
    <s v="theater"/>
    <s v="plays"/>
  </r>
  <r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x v="6"/>
    <n v="127"/>
    <n v="25.4"/>
    <s v="theater"/>
    <s v="plays"/>
  </r>
  <r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x v="6"/>
    <n v="338.70588235294122"/>
    <n v="62.586956521739133"/>
    <s v="theater"/>
    <s v="plays"/>
  </r>
  <r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x v="6"/>
    <n v="100.75"/>
    <n v="61.060606060606062"/>
    <s v="theater"/>
    <s v="plays"/>
  </r>
  <r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x v="6"/>
    <n v="9.31"/>
    <n v="60.064516129032256"/>
    <s v="theater"/>
    <s v="plays"/>
  </r>
  <r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x v="6"/>
    <n v="7.24"/>
    <n v="72.400000000000006"/>
    <s v="theater"/>
    <s v="plays"/>
  </r>
  <r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x v="6"/>
    <n v="10"/>
    <n v="100"/>
    <s v="theater"/>
    <s v="plays"/>
  </r>
  <r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x v="6"/>
    <n v="11.272727272727273"/>
    <n v="51.666666666666664"/>
    <s v="theater"/>
    <s v="plays"/>
  </r>
  <r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x v="6"/>
    <n v="15.411764705882353"/>
    <n v="32.75"/>
    <s v="theater"/>
    <s v="plays"/>
  </r>
  <r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x v="6"/>
    <n v="0"/>
    <e v="#DIV/0!"/>
    <s v="theater"/>
    <s v="plays"/>
  </r>
  <r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x v="6"/>
    <n v="28.466666666666669"/>
    <n v="61"/>
    <s v="theater"/>
    <s v="plays"/>
  </r>
  <r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x v="6"/>
    <n v="13.333333333333334"/>
    <n v="10"/>
    <s v="theater"/>
    <s v="plays"/>
  </r>
  <r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x v="6"/>
    <n v="0.66666666666666674"/>
    <n v="10"/>
    <s v="theater"/>
    <s v="plays"/>
  </r>
  <r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x v="6"/>
    <n v="21.428571428571427"/>
    <n v="37.5"/>
    <s v="theater"/>
    <s v="plays"/>
  </r>
  <r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x v="6"/>
    <n v="18"/>
    <n v="45"/>
    <s v="theater"/>
    <s v="plays"/>
  </r>
  <r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x v="6"/>
    <n v="20.125"/>
    <n v="100.625"/>
    <s v="theater"/>
    <s v="plays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x v="6"/>
    <n v="17.899999999999999"/>
    <n v="25.571428571428573"/>
    <s v="theater"/>
    <s v="plays"/>
  </r>
  <r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x v="6"/>
    <n v="0"/>
    <e v="#DIV/0!"/>
    <s v="theater"/>
    <s v="plays"/>
  </r>
  <r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x v="6"/>
    <n v="2"/>
    <n v="25"/>
    <s v="theater"/>
    <s v="plays"/>
  </r>
  <r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x v="6"/>
    <n v="0"/>
    <e v="#DIV/0!"/>
    <s v="theater"/>
    <s v="plays"/>
  </r>
  <r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x v="6"/>
    <n v="0"/>
    <e v="#DIV/0!"/>
    <s v="theater"/>
    <s v="plays"/>
  </r>
  <r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x v="6"/>
    <n v="10"/>
    <n v="10"/>
    <s v="theater"/>
    <s v="plays"/>
  </r>
  <r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x v="6"/>
    <n v="2.3764705882352941"/>
    <n v="202"/>
    <s v="theater"/>
    <s v="plays"/>
  </r>
  <r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x v="6"/>
    <n v="1"/>
    <n v="25"/>
    <s v="theater"/>
    <s v="plays"/>
  </r>
  <r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x v="40"/>
    <n v="103.52"/>
    <n v="99.538461538461533"/>
    <s v="theater"/>
    <s v="musical"/>
  </r>
  <r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x v="40"/>
    <n v="105"/>
    <n v="75"/>
    <s v="theater"/>
    <s v="musical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x v="40"/>
    <n v="100.44999999999999"/>
    <n v="215.25"/>
    <s v="theater"/>
    <s v="musical"/>
  </r>
  <r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x v="40"/>
    <n v="132.6"/>
    <n v="120.54545454545455"/>
    <s v="theater"/>
    <s v="musical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x v="40"/>
    <n v="112.99999999999999"/>
    <n v="37.666666666666664"/>
    <s v="theater"/>
    <s v="musical"/>
  </r>
  <r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x v="40"/>
    <n v="103.34"/>
    <n v="172.23333333333332"/>
    <s v="theater"/>
    <s v="musical"/>
  </r>
  <r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x v="40"/>
    <n v="120"/>
    <n v="111.11111111111111"/>
    <s v="theater"/>
    <s v="musical"/>
  </r>
  <r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x v="40"/>
    <n v="129.63636363636363"/>
    <n v="25.464285714285715"/>
    <s v="theater"/>
    <s v="musical"/>
  </r>
  <r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x v="40"/>
    <n v="101.11111111111111"/>
    <n v="267.64705882352939"/>
    <s v="theater"/>
    <s v="musical"/>
  </r>
  <r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x v="40"/>
    <n v="108.51428571428572"/>
    <n v="75.959999999999994"/>
    <s v="theater"/>
    <s v="musical"/>
  </r>
  <r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x v="40"/>
    <n v="102.33333333333334"/>
    <n v="59.03846153846154"/>
    <s v="theater"/>
    <s v="musical"/>
  </r>
  <r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x v="40"/>
    <n v="110.24425000000002"/>
    <n v="50.111022727272733"/>
    <s v="theater"/>
    <s v="musical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x v="40"/>
    <n v="101.0154"/>
    <n v="55.502967032967035"/>
    <s v="theater"/>
    <s v="musical"/>
  </r>
  <r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x v="40"/>
    <n v="100"/>
    <n v="166.66666666666666"/>
    <s v="theater"/>
    <s v="musical"/>
  </r>
  <r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x v="40"/>
    <n v="106.24"/>
    <n v="47.428571428571431"/>
    <s v="theater"/>
    <s v="musical"/>
  </r>
  <r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x v="40"/>
    <n v="100"/>
    <n v="64.935064935064929"/>
    <s v="theater"/>
    <s v="musical"/>
  </r>
  <r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x v="40"/>
    <n v="100"/>
    <n v="55.555555555555557"/>
    <s v="theater"/>
    <s v="musical"/>
  </r>
  <r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x v="40"/>
    <n v="113.45714285714286"/>
    <n v="74.224299065420567"/>
    <s v="theater"/>
    <s v="musical"/>
  </r>
  <r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x v="40"/>
    <n v="102.65010000000001"/>
    <n v="106.9271875"/>
    <s v="theater"/>
    <s v="musical"/>
  </r>
  <r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x v="40"/>
    <n v="116.75"/>
    <n v="41.696428571428569"/>
    <s v="theater"/>
    <s v="musical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x v="40"/>
    <n v="107.65274999999998"/>
    <n v="74.243275862068955"/>
    <s v="theater"/>
    <s v="musical"/>
  </r>
  <r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x v="40"/>
    <n v="100"/>
    <n v="73.333333333333329"/>
    <s v="theater"/>
    <s v="musical"/>
  </r>
  <r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x v="40"/>
    <n v="100"/>
    <n v="100"/>
    <s v="theater"/>
    <s v="musical"/>
  </r>
  <r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x v="40"/>
    <n v="146"/>
    <n v="38.421052631578945"/>
    <s v="theater"/>
    <s v="musical"/>
  </r>
  <r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x v="40"/>
    <n v="110.2"/>
    <n v="166.96969696969697"/>
    <s v="theater"/>
    <s v="musical"/>
  </r>
  <r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x v="40"/>
    <n v="108.2"/>
    <n v="94.912280701754383"/>
    <s v="theater"/>
    <s v="musical"/>
  </r>
  <r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x v="40"/>
    <n v="100"/>
    <n v="100"/>
    <s v="theater"/>
    <s v="musical"/>
  </r>
  <r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x v="40"/>
    <n v="100.25"/>
    <n v="143.21428571428572"/>
    <s v="theater"/>
    <s v="musical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x v="40"/>
    <n v="106.71250000000001"/>
    <n v="90.819148936170208"/>
    <s v="theater"/>
    <s v="musical"/>
  </r>
  <r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x v="40"/>
    <n v="143.19999999999999"/>
    <n v="48.542372881355931"/>
    <s v="theater"/>
    <s v="musical"/>
  </r>
  <r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x v="40"/>
    <n v="105.04166666666667"/>
    <n v="70.027777777777771"/>
    <s v="theater"/>
    <s v="musical"/>
  </r>
  <r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x v="40"/>
    <n v="103.98"/>
    <n v="135.62608695652173"/>
    <s v="theater"/>
    <s v="musical"/>
  </r>
  <r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x v="40"/>
    <n v="120"/>
    <n v="100"/>
    <s v="theater"/>
    <s v="musical"/>
  </r>
  <r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x v="40"/>
    <n v="109.66666666666667"/>
    <n v="94.90384615384616"/>
    <s v="theater"/>
    <s v="musical"/>
  </r>
  <r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x v="40"/>
    <n v="101.75"/>
    <n v="75.370370370370367"/>
    <s v="theater"/>
    <s v="musical"/>
  </r>
  <r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x v="40"/>
    <n v="128.91666666666666"/>
    <n v="64.458333333333329"/>
    <s v="theater"/>
    <s v="musical"/>
  </r>
  <r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x v="40"/>
    <n v="114.99999999999999"/>
    <n v="115"/>
    <s v="theater"/>
    <s v="musical"/>
  </r>
  <r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x v="40"/>
    <n v="150.75"/>
    <n v="100.5"/>
    <s v="theater"/>
    <s v="musical"/>
  </r>
  <r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x v="40"/>
    <n v="110.96666666666665"/>
    <n v="93.774647887323937"/>
    <s v="theater"/>
    <s v="musical"/>
  </r>
  <r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x v="40"/>
    <n v="100.28571428571429"/>
    <n v="35.1"/>
    <s v="theater"/>
    <s v="musical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x v="40"/>
    <n v="0.66666666666666674"/>
    <n v="500"/>
    <s v="theater"/>
    <s v="musical"/>
  </r>
  <r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x v="40"/>
    <n v="3.267605633802817"/>
    <n v="29"/>
    <s v="theater"/>
    <s v="musical"/>
  </r>
  <r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x v="40"/>
    <n v="0"/>
    <e v="#DIV/0!"/>
    <s v="theater"/>
    <s v="musical"/>
  </r>
  <r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x v="40"/>
    <n v="0"/>
    <e v="#DIV/0!"/>
    <s v="theater"/>
    <s v="musical"/>
  </r>
  <r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x v="40"/>
    <n v="0.27999999999999997"/>
    <n v="17.5"/>
    <s v="theater"/>
    <s v="musical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x v="40"/>
    <n v="59.657142857142851"/>
    <n v="174"/>
    <s v="theater"/>
    <s v="musical"/>
  </r>
  <r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x v="40"/>
    <n v="1"/>
    <n v="50"/>
    <s v="theater"/>
    <s v="musical"/>
  </r>
  <r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x v="40"/>
    <n v="1.6666666666666667"/>
    <n v="5"/>
    <s v="theater"/>
    <s v="musical"/>
  </r>
  <r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x v="40"/>
    <n v="4.4444444444444444E-3"/>
    <n v="1"/>
    <s v="theater"/>
    <s v="musical"/>
  </r>
  <r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x v="40"/>
    <n v="89.666666666666657"/>
    <n v="145.40540540540542"/>
    <s v="theater"/>
    <s v="musical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x v="40"/>
    <n v="1.4642857142857144"/>
    <n v="205"/>
    <s v="theater"/>
    <s v="musical"/>
  </r>
  <r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x v="40"/>
    <n v="4.0199999999999996"/>
    <n v="100.5"/>
    <s v="theater"/>
    <s v="musical"/>
  </r>
  <r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x v="40"/>
    <n v="4.004545454545454"/>
    <n v="55.0625"/>
    <s v="theater"/>
    <s v="musical"/>
  </r>
  <r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x v="40"/>
    <n v="8.52"/>
    <n v="47.333333333333336"/>
    <s v="theater"/>
    <s v="musical"/>
  </r>
  <r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x v="40"/>
    <n v="0"/>
    <e v="#DIV/0!"/>
    <s v="theater"/>
    <s v="musical"/>
  </r>
  <r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x v="40"/>
    <n v="19.650000000000002"/>
    <n v="58.95"/>
    <s v="theater"/>
    <s v="musical"/>
  </r>
  <r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x v="40"/>
    <n v="0"/>
    <e v="#DIV/0!"/>
    <s v="theater"/>
    <s v="musical"/>
  </r>
  <r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x v="40"/>
    <n v="2E-3"/>
    <n v="1.5"/>
    <s v="theater"/>
    <s v="musical"/>
  </r>
  <r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x v="40"/>
    <n v="6.6666666666666666E-2"/>
    <n v="5"/>
    <s v="theater"/>
    <s v="musical"/>
  </r>
  <r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x v="40"/>
    <n v="30.333333333333336"/>
    <n v="50.555555555555557"/>
    <s v="theater"/>
    <s v="musical"/>
  </r>
  <r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x v="6"/>
    <n v="100"/>
    <n v="41.666666666666664"/>
    <s v="theater"/>
    <s v="plays"/>
  </r>
  <r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x v="6"/>
    <n v="101.25"/>
    <n v="53.289473684210527"/>
    <s v="theater"/>
    <s v="plays"/>
  </r>
  <r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x v="6"/>
    <n v="121.73333333333333"/>
    <n v="70.230769230769226"/>
    <s v="theater"/>
    <s v="plays"/>
  </r>
  <r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x v="6"/>
    <n v="330"/>
    <n v="43.421052631578945"/>
    <s v="theater"/>
    <s v="plays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x v="6"/>
    <n v="109.55"/>
    <n v="199.18181818181819"/>
    <s v="theater"/>
    <s v="plays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x v="6"/>
    <n v="100.95190476190474"/>
    <n v="78.518148148148143"/>
    <s v="theater"/>
    <s v="plays"/>
  </r>
  <r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x v="6"/>
    <n v="140.13333333333333"/>
    <n v="61.823529411764703"/>
    <s v="theater"/>
    <s v="plays"/>
  </r>
  <r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x v="6"/>
    <n v="100.001"/>
    <n v="50.000500000000002"/>
    <s v="theater"/>
    <s v="plays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x v="6"/>
    <n v="119.238"/>
    <n v="48.339729729729726"/>
    <s v="theater"/>
    <s v="plays"/>
  </r>
  <r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x v="6"/>
    <n v="107.25"/>
    <n v="107.25"/>
    <s v="theater"/>
    <s v="plays"/>
  </r>
  <r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x v="6"/>
    <n v="227.99999999999997"/>
    <n v="57"/>
    <s v="theater"/>
    <s v="plays"/>
  </r>
  <r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x v="6"/>
    <n v="106.4"/>
    <n v="40.92307692307692"/>
    <s v="theater"/>
    <s v="plays"/>
  </r>
  <r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x v="6"/>
    <n v="143.33333333333334"/>
    <n v="21.5"/>
    <s v="theater"/>
    <s v="plays"/>
  </r>
  <r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x v="6"/>
    <n v="104.54285714285714"/>
    <n v="79.543478260869563"/>
    <s v="theater"/>
    <s v="plays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x v="6"/>
    <n v="110.02000000000001"/>
    <n v="72.381578947368425"/>
    <s v="theater"/>
    <s v="plays"/>
  </r>
  <r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x v="6"/>
    <n v="106"/>
    <n v="64.634146341463421"/>
    <s v="theater"/>
    <s v="plays"/>
  </r>
  <r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x v="6"/>
    <n v="108"/>
    <n v="38.571428571428569"/>
    <s v="theater"/>
    <s v="plays"/>
  </r>
  <r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x v="6"/>
    <n v="105.42"/>
    <n v="107.57142857142857"/>
    <s v="theater"/>
    <s v="plays"/>
  </r>
  <r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x v="6"/>
    <n v="119.16666666666667"/>
    <n v="27.5"/>
    <s v="theater"/>
    <s v="plays"/>
  </r>
  <r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x v="6"/>
    <n v="152.66666666666666"/>
    <n v="70.461538461538467"/>
    <s v="theater"/>
    <s v="plays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x v="6"/>
    <n v="100"/>
    <n v="178.57142857142858"/>
    <s v="theater"/>
    <s v="plays"/>
  </r>
  <r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x v="6"/>
    <n v="100.2"/>
    <n v="62.625"/>
    <s v="theater"/>
    <s v="plays"/>
  </r>
  <r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x v="6"/>
    <n v="225"/>
    <n v="75"/>
    <s v="theater"/>
    <s v="plays"/>
  </r>
  <r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x v="6"/>
    <n v="106.02199999999999"/>
    <n v="58.901111111111113"/>
    <s v="theater"/>
    <s v="plays"/>
  </r>
  <r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x v="6"/>
    <n v="104.66666666666666"/>
    <n v="139.55555555555554"/>
    <s v="theater"/>
    <s v="plays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x v="6"/>
    <n v="116.66666666666667"/>
    <n v="70"/>
    <s v="theater"/>
    <s v="plays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x v="6"/>
    <n v="109.03333333333333"/>
    <n v="57.385964912280699"/>
    <s v="theater"/>
    <s v="plays"/>
  </r>
  <r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x v="6"/>
    <n v="160"/>
    <n v="40"/>
    <s v="theater"/>
    <s v="plays"/>
  </r>
  <r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x v="6"/>
    <n v="112.5"/>
    <n v="64.285714285714292"/>
    <s v="theater"/>
    <s v="plays"/>
  </r>
  <r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x v="6"/>
    <n v="102.1"/>
    <n v="120.11764705882354"/>
    <s v="theater"/>
    <s v="plays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x v="6"/>
    <n v="100.824"/>
    <n v="1008.24"/>
    <s v="theater"/>
    <s v="plays"/>
  </r>
  <r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x v="6"/>
    <n v="101.25"/>
    <n v="63.28125"/>
    <s v="theater"/>
    <s v="plays"/>
  </r>
  <r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x v="6"/>
    <n v="6500"/>
    <n v="21.666666666666668"/>
    <s v="theater"/>
    <s v="plays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x v="6"/>
    <n v="8.7200000000000006"/>
    <n v="25.647058823529413"/>
    <s v="theater"/>
    <s v="plays"/>
  </r>
  <r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x v="6"/>
    <n v="21.94"/>
    <n v="47.695652173913047"/>
    <s v="theater"/>
    <s v="plays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x v="6"/>
    <n v="21.3"/>
    <n v="56.05263157894737"/>
    <s v="theater"/>
    <s v="plays"/>
  </r>
  <r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x v="6"/>
    <n v="41.489795918367342"/>
    <n v="81.319999999999993"/>
    <s v="theater"/>
    <s v="plays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x v="6"/>
    <n v="2.105"/>
    <n v="70.166666666666671"/>
    <s v="theater"/>
    <s v="plays"/>
  </r>
  <r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x v="6"/>
    <n v="2.7"/>
    <n v="23.625"/>
    <s v="theater"/>
    <s v="plays"/>
  </r>
  <r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x v="6"/>
    <n v="16.161904761904761"/>
    <n v="188.55555555555554"/>
    <s v="theater"/>
    <s v="plays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x v="6"/>
    <n v="16.376923076923077"/>
    <n v="49.511627906976742"/>
    <s v="theater"/>
    <s v="plays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x v="6"/>
    <n v="7.043333333333333"/>
    <n v="75.464285714285708"/>
    <s v="theater"/>
    <s v="plays"/>
  </r>
  <r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x v="6"/>
    <n v="3.8"/>
    <n v="9.5"/>
    <s v="theater"/>
    <s v="plays"/>
  </r>
  <r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x v="6"/>
    <n v="34.08"/>
    <n v="35.5"/>
    <s v="theater"/>
    <s v="plays"/>
  </r>
  <r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x v="6"/>
    <n v="0.2"/>
    <n v="10"/>
    <s v="theater"/>
    <s v="plays"/>
  </r>
  <r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x v="6"/>
    <n v="2.5999999999999999E-2"/>
    <n v="13"/>
    <s v="theater"/>
    <s v="plays"/>
  </r>
  <r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x v="6"/>
    <n v="16.254545454545454"/>
    <n v="89.4"/>
    <s v="theater"/>
    <s v="plays"/>
  </r>
  <r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x v="6"/>
    <n v="2.5"/>
    <n v="25"/>
    <s v="theater"/>
    <s v="plays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x v="6"/>
    <n v="0.02"/>
    <n v="1"/>
    <s v="theater"/>
    <s v="plays"/>
  </r>
  <r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x v="6"/>
    <n v="5.2"/>
    <n v="65"/>
    <s v="theater"/>
    <s v="plays"/>
  </r>
  <r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x v="6"/>
    <n v="2"/>
    <n v="10"/>
    <s v="theater"/>
    <s v="plays"/>
  </r>
  <r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x v="6"/>
    <n v="0.04"/>
    <n v="1"/>
    <s v="theater"/>
    <s v="plays"/>
  </r>
  <r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x v="6"/>
    <n v="17.666666666666668"/>
    <n v="81.538461538461533"/>
    <s v="theater"/>
    <s v="plays"/>
  </r>
  <r>
    <s v="THE COMING OF THE LORD!"/>
    <n v="2000"/>
    <n v="100"/>
    <x v="2"/>
    <s v="US"/>
    <s v="USD"/>
    <n v="1415828820"/>
    <n v="1412258977"/>
    <x v="3861"/>
    <d v="2014-11-12T21:47:00"/>
    <b v="0"/>
    <n v="1"/>
    <b v="0"/>
    <x v="6"/>
    <n v="5"/>
    <n v="100"/>
    <s v="theater"/>
    <s v="plays"/>
  </r>
  <r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x v="6"/>
    <n v="1.3333333333333334E-2"/>
    <n v="1"/>
    <s v="theater"/>
    <s v="plays"/>
  </r>
  <r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x v="6"/>
    <n v="0"/>
    <e v="#DIV/0!"/>
    <s v="theater"/>
    <s v="plays"/>
  </r>
  <r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x v="6"/>
    <n v="1.2"/>
    <n v="20"/>
    <s v="theater"/>
    <s v="plays"/>
  </r>
  <r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x v="6"/>
    <n v="26.937422295897225"/>
    <n v="46.428571428571431"/>
    <s v="theater"/>
    <s v="plays"/>
  </r>
  <r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x v="6"/>
    <n v="0.54999999999999993"/>
    <n v="5.5"/>
    <s v="theater"/>
    <s v="plays"/>
  </r>
  <r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x v="6"/>
    <n v="12.55"/>
    <n v="50.2"/>
    <s v="theater"/>
    <s v="plays"/>
  </r>
  <r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x v="40"/>
    <n v="0.2"/>
    <n v="10"/>
    <s v="theater"/>
    <s v="musical"/>
  </r>
  <r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x v="40"/>
    <n v="3.4474868431088401"/>
    <n v="30.133333333333333"/>
    <s v="theater"/>
    <s v="musical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x v="40"/>
    <n v="15"/>
    <n v="150"/>
    <s v="theater"/>
    <s v="musical"/>
  </r>
  <r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x v="40"/>
    <n v="2.666666666666667"/>
    <n v="13.333333333333334"/>
    <s v="theater"/>
    <s v="musical"/>
  </r>
  <r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x v="40"/>
    <n v="0"/>
    <e v="#DIV/0!"/>
    <s v="theater"/>
    <s v="musical"/>
  </r>
  <r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x v="40"/>
    <n v="0"/>
    <e v="#DIV/0!"/>
    <s v="theater"/>
    <s v="musical"/>
  </r>
  <r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x v="40"/>
    <n v="0"/>
    <e v="#DIV/0!"/>
    <s v="theater"/>
    <s v="musical"/>
  </r>
  <r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x v="40"/>
    <n v="0"/>
    <e v="#DIV/0!"/>
    <s v="theater"/>
    <s v="musical"/>
  </r>
  <r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x v="40"/>
    <n v="52.794871794871788"/>
    <n v="44.760869565217391"/>
    <s v="theater"/>
    <s v="musical"/>
  </r>
  <r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x v="40"/>
    <n v="4.9639999999999995"/>
    <n v="88.642857142857139"/>
    <s v="theater"/>
    <s v="musical"/>
  </r>
  <r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x v="40"/>
    <n v="5.5555555555555552E-2"/>
    <n v="10"/>
    <s v="theater"/>
    <s v="musical"/>
  </r>
  <r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x v="40"/>
    <n v="0"/>
    <e v="#DIV/0!"/>
    <s v="theater"/>
    <s v="musical"/>
  </r>
  <r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x v="40"/>
    <n v="13.066666666666665"/>
    <n v="57.647058823529413"/>
    <s v="theater"/>
    <s v="musical"/>
  </r>
  <r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x v="40"/>
    <n v="5"/>
    <n v="25"/>
    <s v="theater"/>
    <s v="musical"/>
  </r>
  <r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x v="40"/>
    <n v="0"/>
    <e v="#DIV/0!"/>
    <s v="theater"/>
    <s v="musical"/>
  </r>
  <r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x v="40"/>
    <n v="0"/>
    <e v="#DIV/0!"/>
    <s v="theater"/>
    <s v="musical"/>
  </r>
  <r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x v="40"/>
    <n v="0"/>
    <e v="#DIV/0!"/>
    <s v="theater"/>
    <s v="musical"/>
  </r>
  <r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x v="40"/>
    <n v="0"/>
    <e v="#DIV/0!"/>
    <s v="theater"/>
    <s v="musical"/>
  </r>
  <r>
    <n v="1"/>
    <n v="10000"/>
    <n v="0"/>
    <x v="1"/>
    <s v="AU"/>
    <s v="AUD"/>
    <n v="1418275702"/>
    <n v="1415683702"/>
    <x v="3886"/>
    <d v="2014-12-11T05:28:22"/>
    <b v="0"/>
    <n v="0"/>
    <b v="0"/>
    <x v="40"/>
    <n v="0"/>
    <e v="#DIV/0!"/>
    <s v="theater"/>
    <s v="musical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x v="40"/>
    <n v="1.7500000000000002"/>
    <n v="17.5"/>
    <s v="theater"/>
    <s v="musical"/>
  </r>
  <r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x v="6"/>
    <n v="27.1"/>
    <n v="38.714285714285715"/>
    <s v="theater"/>
    <s v="plays"/>
  </r>
  <r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x v="6"/>
    <n v="1.4749999999999999"/>
    <n v="13.111111111111111"/>
    <s v="theater"/>
    <s v="plays"/>
  </r>
  <r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x v="6"/>
    <n v="16.826666666666668"/>
    <n v="315.5"/>
    <s v="theater"/>
    <s v="plays"/>
  </r>
  <r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x v="6"/>
    <n v="32.5"/>
    <n v="37.142857142857146"/>
    <s v="theater"/>
    <s v="plays"/>
  </r>
  <r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x v="6"/>
    <n v="0"/>
    <e v="#DIV/0!"/>
    <s v="theater"/>
    <s v="plays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x v="6"/>
    <n v="21.55"/>
    <n v="128.27380952380952"/>
    <s v="theater"/>
    <s v="plays"/>
  </r>
  <r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x v="6"/>
    <n v="3.4666666666666663"/>
    <n v="47.272727272727273"/>
    <s v="theater"/>
    <s v="plays"/>
  </r>
  <r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x v="6"/>
    <n v="5"/>
    <n v="50"/>
    <s v="theater"/>
    <s v="plays"/>
  </r>
  <r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x v="6"/>
    <n v="10.625"/>
    <n v="42.5"/>
    <s v="theater"/>
    <s v="plays"/>
  </r>
  <r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x v="6"/>
    <n v="17.599999999999998"/>
    <n v="44"/>
    <s v="theater"/>
    <s v="plays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x v="6"/>
    <n v="32.56"/>
    <n v="50.875"/>
    <s v="theater"/>
    <s v="plays"/>
  </r>
  <r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x v="6"/>
    <n v="1.25"/>
    <n v="62.5"/>
    <s v="theater"/>
    <s v="plays"/>
  </r>
  <r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x v="6"/>
    <n v="5.4"/>
    <n v="27"/>
    <s v="theater"/>
    <s v="plays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x v="6"/>
    <n v="0.83333333333333337"/>
    <n v="25"/>
    <s v="theater"/>
    <s v="plays"/>
  </r>
  <r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x v="6"/>
    <n v="48.833333333333336"/>
    <n v="47.258064516129032"/>
    <s v="theater"/>
    <s v="plays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x v="6"/>
    <n v="0"/>
    <e v="#DIV/0!"/>
    <s v="theater"/>
    <s v="plays"/>
  </r>
  <r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x v="6"/>
    <n v="0.03"/>
    <n v="1.5"/>
    <s v="theater"/>
    <s v="plays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x v="6"/>
    <n v="11.533333333333333"/>
    <n v="24.714285714285715"/>
    <s v="theater"/>
    <s v="plays"/>
  </r>
  <r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x v="6"/>
    <n v="67.333333333333329"/>
    <n v="63.125"/>
    <s v="theater"/>
    <s v="plays"/>
  </r>
  <r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x v="6"/>
    <n v="15.299999999999999"/>
    <n v="38.25"/>
    <s v="theater"/>
    <s v="plays"/>
  </r>
  <r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x v="6"/>
    <n v="8.6666666666666679"/>
    <n v="16.25"/>
    <s v="theater"/>
    <s v="plays"/>
  </r>
  <r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x v="6"/>
    <n v="0.22499999999999998"/>
    <n v="33.75"/>
    <s v="theater"/>
    <s v="plays"/>
  </r>
  <r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x v="6"/>
    <n v="3.0833333333333335"/>
    <n v="61.666666666666664"/>
    <s v="theater"/>
    <s v="plays"/>
  </r>
  <r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x v="6"/>
    <n v="37.412500000000001"/>
    <n v="83.138888888888886"/>
    <s v="theater"/>
    <s v="plays"/>
  </r>
  <r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x v="6"/>
    <n v="6.6666666666666671E-3"/>
    <n v="1"/>
    <s v="theater"/>
    <s v="plays"/>
  </r>
  <r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x v="6"/>
    <n v="10"/>
    <n v="142.85714285714286"/>
    <s v="theater"/>
    <s v="plays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x v="6"/>
    <n v="36.36"/>
    <n v="33.666666666666664"/>
    <s v="theater"/>
    <s v="plays"/>
  </r>
  <r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x v="6"/>
    <n v="0.33333333333333337"/>
    <n v="5"/>
    <s v="theater"/>
    <s v="plays"/>
  </r>
  <r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x v="6"/>
    <n v="0"/>
    <e v="#DIV/0!"/>
    <s v="theater"/>
    <s v="plays"/>
  </r>
  <r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x v="6"/>
    <n v="0.2857142857142857"/>
    <n v="10"/>
    <s v="theater"/>
    <s v="plays"/>
  </r>
  <r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x v="6"/>
    <n v="0.2"/>
    <n v="40"/>
    <s v="theater"/>
    <s v="plays"/>
  </r>
  <r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x v="6"/>
    <n v="1.7999999999999998"/>
    <n v="30"/>
    <s v="theater"/>
    <s v="plays"/>
  </r>
  <r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x v="6"/>
    <n v="5.4"/>
    <n v="45"/>
    <s v="theater"/>
    <s v="plays"/>
  </r>
  <r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x v="6"/>
    <n v="0"/>
    <e v="#DIV/0!"/>
    <s v="theater"/>
    <s v="plays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x v="6"/>
    <n v="8.1333333333333329"/>
    <n v="10.166666666666666"/>
    <s v="theater"/>
    <s v="plays"/>
  </r>
  <r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x v="6"/>
    <n v="12.034782608695652"/>
    <n v="81.411764705882348"/>
    <s v="theater"/>
    <s v="plays"/>
  </r>
  <r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x v="6"/>
    <n v="15.266666666666667"/>
    <n v="57.25"/>
    <s v="theater"/>
    <s v="plays"/>
  </r>
  <r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x v="6"/>
    <n v="10"/>
    <n v="5"/>
    <s v="theater"/>
    <s v="plays"/>
  </r>
  <r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x v="6"/>
    <n v="0.3"/>
    <n v="15"/>
    <s v="theater"/>
    <s v="plays"/>
  </r>
  <r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x v="6"/>
    <n v="1"/>
    <n v="12.5"/>
    <s v="theater"/>
    <s v="plays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x v="6"/>
    <n v="13.020000000000001"/>
    <n v="93"/>
    <s v="theater"/>
    <s v="plays"/>
  </r>
  <r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x v="6"/>
    <n v="2.2650000000000001"/>
    <n v="32.357142857142854"/>
    <s v="theater"/>
    <s v="plays"/>
  </r>
  <r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x v="6"/>
    <n v="0"/>
    <e v="#DIV/0!"/>
    <s v="theater"/>
    <s v="plays"/>
  </r>
  <r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x v="6"/>
    <n v="0"/>
    <e v="#DIV/0!"/>
    <s v="theater"/>
    <s v="plays"/>
  </r>
  <r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x v="6"/>
    <n v="8.3333333333333332E-3"/>
    <n v="1"/>
    <s v="theater"/>
    <s v="plays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x v="6"/>
    <n v="15.742857142857142"/>
    <n v="91.833333333333329"/>
    <s v="theater"/>
    <s v="plays"/>
  </r>
  <r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x v="6"/>
    <n v="11"/>
    <n v="45.833333333333336"/>
    <s v="theater"/>
    <s v="plays"/>
  </r>
  <r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x v="6"/>
    <n v="43.833333333333336"/>
    <n v="57.173913043478258"/>
    <s v="theater"/>
    <s v="plays"/>
  </r>
  <r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x v="6"/>
    <n v="0"/>
    <e v="#DIV/0!"/>
    <s v="theater"/>
    <s v="plays"/>
  </r>
  <r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x v="6"/>
    <n v="86.135181975736558"/>
    <n v="248.5"/>
    <s v="theater"/>
    <s v="plays"/>
  </r>
  <r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x v="6"/>
    <n v="12.196620583717358"/>
    <n v="79.400000000000006"/>
    <s v="theater"/>
    <s v="plays"/>
  </r>
  <r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x v="6"/>
    <n v="0.1"/>
    <n v="5"/>
    <s v="theater"/>
    <s v="plays"/>
  </r>
  <r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x v="6"/>
    <n v="0.22"/>
    <n v="5.5"/>
    <s v="theater"/>
    <s v="plays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x v="6"/>
    <n v="0.90909090909090906"/>
    <n v="25"/>
    <s v="theater"/>
    <s v="plays"/>
  </r>
  <r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x v="6"/>
    <n v="0"/>
    <e v="#DIV/0!"/>
    <s v="theater"/>
    <s v="plays"/>
  </r>
  <r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x v="6"/>
    <n v="35.64"/>
    <n v="137.07692307692307"/>
    <s v="theater"/>
    <s v="plays"/>
  </r>
  <r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x v="6"/>
    <n v="0"/>
    <e v="#DIV/0!"/>
    <s v="theater"/>
    <s v="plays"/>
  </r>
  <r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x v="6"/>
    <n v="0.25"/>
    <n v="5"/>
    <s v="theater"/>
    <s v="plays"/>
  </r>
  <r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x v="6"/>
    <n v="3.25"/>
    <n v="39"/>
    <s v="theater"/>
    <s v="plays"/>
  </r>
  <r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x v="6"/>
    <n v="3.3666666666666663"/>
    <n v="50.5"/>
    <s v="theater"/>
    <s v="plays"/>
  </r>
  <r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x v="6"/>
    <n v="0"/>
    <e v="#DIV/0!"/>
    <s v="theater"/>
    <s v="plays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x v="6"/>
    <n v="15.770000000000001"/>
    <n v="49.28125"/>
    <s v="theater"/>
    <s v="plays"/>
  </r>
  <r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x v="6"/>
    <n v="0.625"/>
    <n v="25"/>
    <s v="theater"/>
    <s v="plays"/>
  </r>
  <r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x v="6"/>
    <n v="5.0000000000000001E-4"/>
    <n v="1"/>
    <s v="theater"/>
    <s v="plays"/>
  </r>
  <r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x v="6"/>
    <n v="9.6153846153846159E-2"/>
    <n v="25"/>
    <s v="theater"/>
    <s v="plays"/>
  </r>
  <r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x v="6"/>
    <n v="0"/>
    <e v="#DIV/0!"/>
    <s v="theater"/>
    <s v="plays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x v="6"/>
    <n v="0"/>
    <e v="#DIV/0!"/>
    <s v="theater"/>
    <s v="plays"/>
  </r>
  <r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x v="6"/>
    <n v="24.285714285714285"/>
    <n v="53.125"/>
    <s v="theater"/>
    <s v="plays"/>
  </r>
  <r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x v="6"/>
    <n v="0"/>
    <e v="#DIV/0!"/>
    <s v="theater"/>
    <s v="plays"/>
  </r>
  <r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x v="6"/>
    <n v="2.5000000000000001E-2"/>
    <n v="7"/>
    <s v="theater"/>
    <s v="plays"/>
  </r>
  <r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x v="6"/>
    <n v="32.049999999999997"/>
    <n v="40.0625"/>
    <s v="theater"/>
    <s v="plays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x v="6"/>
    <n v="24.333333333333336"/>
    <n v="24.333333333333332"/>
    <s v="theater"/>
    <s v="plays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x v="6"/>
    <n v="1.5"/>
    <n v="11.25"/>
    <s v="theater"/>
    <s v="plays"/>
  </r>
  <r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x v="6"/>
    <n v="0.42"/>
    <n v="10.5"/>
    <s v="theater"/>
    <s v="plays"/>
  </r>
  <r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x v="6"/>
    <n v="3.214285714285714"/>
    <n v="15"/>
    <s v="theater"/>
    <s v="plays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x v="6"/>
    <n v="0"/>
    <e v="#DIV/0!"/>
    <s v="theater"/>
    <s v="plays"/>
  </r>
  <r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x v="6"/>
    <n v="6.3"/>
    <n v="42"/>
    <s v="theater"/>
    <s v="plays"/>
  </r>
  <r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x v="6"/>
    <n v="14.249999999999998"/>
    <n v="71.25"/>
    <s v="theater"/>
    <s v="plays"/>
  </r>
  <r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x v="6"/>
    <n v="0.6"/>
    <n v="22.5"/>
    <s v="theater"/>
    <s v="plays"/>
  </r>
  <r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x v="6"/>
    <n v="24.117647058823529"/>
    <n v="41"/>
    <s v="theater"/>
    <s v="plays"/>
  </r>
  <r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x v="6"/>
    <n v="10.54"/>
    <n v="47.909090909090907"/>
    <s v="theater"/>
    <s v="plays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x v="6"/>
    <n v="7.4690265486725664"/>
    <n v="35.166666666666664"/>
    <s v="theater"/>
    <s v="plays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x v="6"/>
    <n v="7.3333333333333334E-2"/>
    <n v="5.5"/>
    <s v="theater"/>
    <s v="plays"/>
  </r>
  <r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x v="6"/>
    <n v="0.97142857142857131"/>
    <n v="22.666666666666668"/>
    <s v="theater"/>
    <s v="plays"/>
  </r>
  <r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x v="6"/>
    <n v="21.099999999999998"/>
    <n v="26.375"/>
    <s v="theater"/>
    <s v="plays"/>
  </r>
  <r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x v="6"/>
    <n v="78.100000000000009"/>
    <n v="105.54054054054055"/>
    <s v="theater"/>
    <s v="plays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x v="6"/>
    <n v="32"/>
    <n v="29.09090909090909"/>
    <s v="theater"/>
    <s v="plays"/>
  </r>
  <r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x v="6"/>
    <n v="0"/>
    <e v="#DIV/0!"/>
    <s v="theater"/>
    <s v="plays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x v="6"/>
    <n v="47.692307692307693"/>
    <n v="62"/>
    <s v="theater"/>
    <s v="plays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x v="6"/>
    <n v="1.4500000000000002"/>
    <n v="217.5"/>
    <s v="theater"/>
    <s v="plays"/>
  </r>
  <r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x v="6"/>
    <n v="10.7"/>
    <n v="26.75"/>
    <s v="theater"/>
    <s v="plays"/>
  </r>
  <r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x v="6"/>
    <n v="1.8333333333333333"/>
    <n v="18.333333333333332"/>
    <s v="theater"/>
    <s v="plays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x v="6"/>
    <n v="18"/>
    <n v="64.285714285714292"/>
    <s v="theater"/>
    <s v="plays"/>
  </r>
  <r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x v="6"/>
    <n v="4.083333333333333"/>
    <n v="175"/>
    <s v="theater"/>
    <s v="plays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x v="6"/>
    <n v="20"/>
    <n v="34"/>
    <s v="theater"/>
    <s v="plays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x v="6"/>
    <n v="34.802513464991023"/>
    <n v="84.282608695652172"/>
    <s v="theater"/>
    <s v="plays"/>
  </r>
  <r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x v="6"/>
    <n v="6.3333333333333339"/>
    <n v="9.5"/>
    <s v="theater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x v="6"/>
    <n v="32.049999999999997"/>
    <n v="33.736842105263158"/>
    <s v="theater"/>
    <s v="plays"/>
  </r>
  <r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x v="6"/>
    <n v="9.76"/>
    <n v="37.53846153846154"/>
    <s v="theater"/>
    <s v="plays"/>
  </r>
  <r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x v="6"/>
    <n v="37.75"/>
    <n v="11.615384615384615"/>
    <s v="theater"/>
    <s v="plays"/>
  </r>
  <r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x v="6"/>
    <n v="2.1333333333333333"/>
    <n v="8"/>
    <s v="theater"/>
    <s v="plays"/>
  </r>
  <r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x v="6"/>
    <n v="0"/>
    <e v="#DIV/0!"/>
    <s v="theater"/>
    <s v="plays"/>
  </r>
  <r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x v="6"/>
    <n v="4.1818181818181817"/>
    <n v="23"/>
    <s v="theater"/>
    <s v="plays"/>
  </r>
  <r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x v="6"/>
    <n v="20"/>
    <n v="100"/>
    <s v="theater"/>
    <s v="plays"/>
  </r>
  <r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x v="6"/>
    <n v="5.41"/>
    <n v="60.111111111111114"/>
    <s v="theater"/>
    <s v="plays"/>
  </r>
  <r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x v="6"/>
    <n v="6.0000000000000001E-3"/>
    <n v="3"/>
    <s v="theater"/>
    <s v="plays"/>
  </r>
  <r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x v="6"/>
    <n v="0.25"/>
    <n v="5"/>
    <s v="theater"/>
    <s v="plays"/>
  </r>
  <r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x v="6"/>
    <n v="35"/>
    <n v="17.5"/>
    <s v="theater"/>
    <s v="plays"/>
  </r>
  <r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x v="6"/>
    <n v="16.566666666666666"/>
    <n v="29.235294117647058"/>
    <s v="theater"/>
    <s v="plays"/>
  </r>
  <r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x v="6"/>
    <n v="0"/>
    <e v="#DIV/0!"/>
    <s v="theater"/>
    <s v="plays"/>
  </r>
  <r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x v="6"/>
    <n v="57.199999999999996"/>
    <n v="59.583333333333336"/>
    <s v="theater"/>
    <s v="plays"/>
  </r>
  <r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x v="6"/>
    <n v="16.514285714285716"/>
    <n v="82.571428571428569"/>
    <s v="theater"/>
    <s v="plays"/>
  </r>
  <r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x v="6"/>
    <n v="0.125"/>
    <n v="10"/>
    <s v="theater"/>
    <s v="plays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x v="6"/>
    <n v="37.75"/>
    <n v="32.357142857142854"/>
    <s v="theater"/>
    <s v="plays"/>
  </r>
  <r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x v="6"/>
    <n v="1.8399999999999999"/>
    <n v="5.75"/>
    <s v="theater"/>
    <s v="plays"/>
  </r>
  <r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x v="6"/>
    <n v="10.050000000000001"/>
    <n v="100.5"/>
    <s v="theater"/>
    <s v="plays"/>
  </r>
  <r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x v="6"/>
    <n v="0.2"/>
    <n v="1"/>
    <s v="theater"/>
    <s v="plays"/>
  </r>
  <r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x v="6"/>
    <n v="1.3333333333333335"/>
    <n v="20"/>
    <s v="theater"/>
    <s v="plays"/>
  </r>
  <r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x v="6"/>
    <n v="6.6666666666666671E-3"/>
    <n v="2"/>
    <s v="theater"/>
    <s v="plays"/>
  </r>
  <r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x v="6"/>
    <n v="0.25"/>
    <n v="5"/>
    <s v="theater"/>
    <s v="plays"/>
  </r>
  <r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x v="6"/>
    <n v="6"/>
    <n v="15"/>
    <s v="theater"/>
    <s v="plays"/>
  </r>
  <r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x v="6"/>
    <n v="3.8860103626943006"/>
    <n v="25"/>
    <s v="theater"/>
    <s v="plays"/>
  </r>
  <r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x v="6"/>
    <n v="24.194444444444443"/>
    <n v="45.842105263157897"/>
    <s v="theater"/>
    <s v="plays"/>
  </r>
  <r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x v="6"/>
    <n v="7.6"/>
    <n v="4.75"/>
    <s v="theater"/>
    <s v="plays"/>
  </r>
  <r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x v="6"/>
    <n v="0"/>
    <e v="#DIV/0!"/>
    <s v="theater"/>
    <s v="plays"/>
  </r>
  <r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x v="6"/>
    <n v="1.3"/>
    <n v="13"/>
    <s v="theater"/>
    <s v="plays"/>
  </r>
  <r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x v="6"/>
    <n v="0"/>
    <e v="#DIV/0!"/>
    <s v="theater"/>
    <s v="plays"/>
  </r>
  <r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x v="6"/>
    <n v="1.4285714285714287E-2"/>
    <n v="1"/>
    <s v="theater"/>
    <s v="plays"/>
  </r>
  <r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x v="6"/>
    <n v="14.000000000000002"/>
    <n v="10"/>
    <s v="theater"/>
    <s v="plays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x v="6"/>
    <n v="1.05"/>
    <n v="52.5"/>
    <s v="theater"/>
    <s v="plays"/>
  </r>
  <r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x v="6"/>
    <n v="8.6666666666666679"/>
    <n v="32.5"/>
    <s v="theater"/>
    <s v="plays"/>
  </r>
  <r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x v="6"/>
    <n v="0.82857142857142851"/>
    <n v="7.25"/>
    <s v="theater"/>
    <s v="plays"/>
  </r>
  <r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x v="6"/>
    <n v="16.666666666666664"/>
    <n v="33.333333333333336"/>
    <s v="theater"/>
    <s v="plays"/>
  </r>
  <r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x v="6"/>
    <n v="0.83333333333333337"/>
    <n v="62.5"/>
    <s v="theater"/>
    <s v="plays"/>
  </r>
  <r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x v="6"/>
    <n v="69.561111111111103"/>
    <n v="63.558375634517766"/>
    <s v="theater"/>
    <s v="plays"/>
  </r>
  <r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x v="6"/>
    <n v="0"/>
    <e v="#DIV/0!"/>
    <s v="theater"/>
    <s v="plays"/>
  </r>
  <r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x v="6"/>
    <n v="1.25"/>
    <n v="10"/>
    <s v="theater"/>
    <s v="plays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x v="6"/>
    <n v="5"/>
    <n v="62.5"/>
    <s v="theater"/>
    <s v="plays"/>
  </r>
  <r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x v="6"/>
    <n v="0"/>
    <e v="#DIV/0!"/>
    <s v="theater"/>
    <s v="plays"/>
  </r>
  <r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x v="6"/>
    <n v="7.166666666666667"/>
    <n v="30.714285714285715"/>
    <s v="theater"/>
    <s v="plays"/>
  </r>
  <r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x v="6"/>
    <n v="28.050000000000004"/>
    <n v="51"/>
    <s v="theater"/>
    <s v="plays"/>
  </r>
  <r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x v="6"/>
    <n v="0"/>
    <e v="#DIV/0!"/>
    <s v="theater"/>
    <s v="plays"/>
  </r>
  <r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x v="6"/>
    <n v="16"/>
    <n v="66.666666666666671"/>
    <s v="theater"/>
    <s v="plays"/>
  </r>
  <r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x v="6"/>
    <n v="0"/>
    <e v="#DIV/0!"/>
    <s v="theater"/>
    <s v="plays"/>
  </r>
  <r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x v="6"/>
    <n v="6.8287037037037033"/>
    <n v="59"/>
    <s v="theater"/>
    <s v="plays"/>
  </r>
  <r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x v="6"/>
    <n v="25.698702928870294"/>
    <n v="65.340319148936175"/>
    <s v="theater"/>
    <s v="plays"/>
  </r>
  <r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x v="6"/>
    <n v="1.4814814814814816"/>
    <n v="100"/>
    <s v="theater"/>
    <s v="plays"/>
  </r>
  <r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x v="6"/>
    <n v="36.85"/>
    <n v="147.4"/>
    <s v="theater"/>
    <s v="plays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x v="6"/>
    <n v="47.05"/>
    <n v="166.05882352941177"/>
    <s v="theater"/>
    <s v="plays"/>
  </r>
  <r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x v="6"/>
    <n v="11.428571428571429"/>
    <n v="40"/>
    <s v="theater"/>
    <s v="plays"/>
  </r>
  <r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x v="6"/>
    <n v="12.04"/>
    <n v="75.25"/>
    <s v="theater"/>
    <s v="plays"/>
  </r>
  <r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x v="6"/>
    <n v="60"/>
    <n v="60"/>
    <s v="theater"/>
    <s v="plays"/>
  </r>
  <r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x v="6"/>
    <n v="31.25"/>
    <n v="1250"/>
    <s v="theater"/>
    <s v="plays"/>
  </r>
  <r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x v="6"/>
    <n v="0.42"/>
    <n v="10.5"/>
    <s v="theater"/>
    <s v="plays"/>
  </r>
  <r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x v="6"/>
    <n v="0.21"/>
    <n v="7"/>
    <s v="theater"/>
    <s v="plays"/>
  </r>
  <r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x v="6"/>
    <n v="0"/>
    <e v="#DIV/0!"/>
    <s v="theater"/>
    <s v="plays"/>
  </r>
  <r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x v="6"/>
    <n v="37.5"/>
    <n v="56.25"/>
    <s v="theater"/>
    <s v="plays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x v="6"/>
    <n v="0.02"/>
    <n v="1"/>
    <s v="theater"/>
    <s v="plays"/>
  </r>
  <r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x v="6"/>
    <n v="8.2142857142857135"/>
    <n v="38.333333333333336"/>
    <s v="theater"/>
    <s v="plays"/>
  </r>
  <r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x v="6"/>
    <n v="2.1999999999999997"/>
    <n v="27.5"/>
    <s v="theater"/>
    <s v="plays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x v="6"/>
    <n v="17.652941176470588"/>
    <n v="32.978021978021978"/>
    <s v="theater"/>
    <s v="plays"/>
  </r>
  <r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x v="6"/>
    <n v="0.08"/>
    <n v="16"/>
    <s v="theater"/>
    <s v="plays"/>
  </r>
  <r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x v="6"/>
    <n v="6.6666666666666666E-2"/>
    <n v="1"/>
    <s v="theater"/>
    <s v="plays"/>
  </r>
  <r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x v="6"/>
    <n v="0"/>
    <e v="#DIV/0!"/>
    <s v="theater"/>
    <s v="plays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x v="6"/>
    <n v="37.533333333333339"/>
    <n v="86.615384615384613"/>
    <s v="theater"/>
    <s v="plays"/>
  </r>
  <r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x v="6"/>
    <n v="22"/>
    <n v="55"/>
    <s v="theater"/>
    <s v="plays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x v="6"/>
    <n v="0"/>
    <e v="#DIV/0!"/>
    <s v="theater"/>
    <s v="plays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x v="6"/>
    <n v="17.62"/>
    <n v="41.952380952380949"/>
    <s v="theater"/>
    <s v="plays"/>
  </r>
  <r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x v="6"/>
    <n v="53"/>
    <n v="88.333333333333329"/>
    <s v="theater"/>
    <s v="plays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x v="6"/>
    <n v="22.142857142857142"/>
    <n v="129.16666666666666"/>
    <s v="theater"/>
    <s v="plays"/>
  </r>
  <r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x v="6"/>
    <n v="2.5333333333333332"/>
    <n v="23.75"/>
    <s v="theater"/>
    <s v="plays"/>
  </r>
  <r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x v="6"/>
    <n v="2.5"/>
    <n v="35.714285714285715"/>
    <s v="theater"/>
    <s v="plays"/>
  </r>
  <r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x v="6"/>
    <n v="2.85"/>
    <n v="57"/>
    <s v="theater"/>
    <s v="plays"/>
  </r>
  <r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x v="6"/>
    <n v="0"/>
    <e v="#DIV/0!"/>
    <s v="theater"/>
    <s v="plays"/>
  </r>
  <r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x v="6"/>
    <n v="2.4500000000000002"/>
    <n v="163.33333333333334"/>
    <s v="theater"/>
    <s v="plays"/>
  </r>
  <r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x v="6"/>
    <n v="1.4210526315789473"/>
    <n v="15"/>
    <s v="theater"/>
    <s v="plays"/>
  </r>
  <r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x v="6"/>
    <n v="19.25"/>
    <n v="64.166666666666671"/>
    <s v="theater"/>
    <s v="plays"/>
  </r>
  <r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x v="6"/>
    <n v="0.67500000000000004"/>
    <n v="6.75"/>
    <s v="theater"/>
    <s v="plays"/>
  </r>
  <r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x v="6"/>
    <n v="0.16666666666666669"/>
    <n v="25"/>
    <s v="theater"/>
    <s v="plays"/>
  </r>
  <r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x v="6"/>
    <n v="60.9"/>
    <n v="179.11764705882354"/>
    <s v="theater"/>
    <s v="plays"/>
  </r>
  <r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x v="6"/>
    <n v="1"/>
    <n v="34.950000000000003"/>
    <s v="theater"/>
    <s v="plays"/>
  </r>
  <r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x v="6"/>
    <n v="34.4"/>
    <n v="33.07692307692308"/>
    <s v="theater"/>
    <s v="plays"/>
  </r>
  <r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x v="6"/>
    <n v="16.5"/>
    <n v="27.5"/>
    <s v="theater"/>
    <s v="plays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x v="6"/>
    <n v="0"/>
    <e v="#DIV/0!"/>
    <s v="theater"/>
    <s v="plays"/>
  </r>
  <r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x v="6"/>
    <n v="0.4"/>
    <n v="2"/>
    <s v="theater"/>
    <s v="plays"/>
  </r>
  <r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x v="6"/>
    <n v="1.0571428571428572"/>
    <n v="18.5"/>
    <s v="theater"/>
    <s v="plays"/>
  </r>
  <r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x v="6"/>
    <n v="26.727272727272727"/>
    <n v="35"/>
    <s v="theater"/>
    <s v="plays"/>
  </r>
  <r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x v="6"/>
    <n v="28.799999999999997"/>
    <n v="44.307692307692307"/>
    <s v="theater"/>
    <s v="plays"/>
  </r>
  <r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x v="6"/>
    <n v="0"/>
    <e v="#DIV/0!"/>
    <s v="theater"/>
    <s v="plays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x v="6"/>
    <n v="8.9"/>
    <n v="222.5"/>
    <s v="theater"/>
    <s v="plays"/>
  </r>
  <r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x v="6"/>
    <n v="0"/>
    <e v="#DIV/0!"/>
    <s v="theater"/>
    <s v="plays"/>
  </r>
  <r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x v="6"/>
    <n v="0.16666666666666669"/>
    <n v="5"/>
    <s v="theater"/>
    <s v="plays"/>
  </r>
  <r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x v="6"/>
    <n v="0"/>
    <e v="#DIV/0!"/>
    <s v="theater"/>
    <s v="plays"/>
  </r>
  <r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x v="6"/>
    <n v="15.737410071942445"/>
    <n v="29.166666666666668"/>
    <s v="theater"/>
    <s v="plays"/>
  </r>
  <r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x v="6"/>
    <n v="2"/>
    <n v="1.5"/>
    <s v="theater"/>
    <s v="plays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x v="6"/>
    <n v="21.685714285714287"/>
    <n v="126.5"/>
    <s v="theater"/>
    <s v="plays"/>
  </r>
  <r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x v="6"/>
    <n v="0.33333333333333337"/>
    <n v="10"/>
    <s v="theater"/>
    <s v="plays"/>
  </r>
  <r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x v="6"/>
    <n v="0.2857142857142857"/>
    <n v="10"/>
    <s v="theater"/>
    <s v="plays"/>
  </r>
  <r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x v="6"/>
    <n v="4.7"/>
    <n v="9.4"/>
    <s v="theater"/>
    <s v="plays"/>
  </r>
  <r>
    <s v="Comedy Stage Play"/>
    <n v="9600"/>
    <n v="0"/>
    <x v="2"/>
    <s v="US"/>
    <s v="USD"/>
    <n v="1468777786"/>
    <n v="1466185786"/>
    <x v="4087"/>
    <d v="2016-07-17T17:49:46"/>
    <b v="0"/>
    <n v="0"/>
    <b v="0"/>
    <x v="6"/>
    <n v="0"/>
    <e v="#DIV/0!"/>
    <s v="theater"/>
    <s v="plays"/>
  </r>
  <r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x v="6"/>
    <n v="10.8"/>
    <n v="72"/>
    <s v="theater"/>
    <s v="plays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x v="6"/>
    <n v="4.8"/>
    <n v="30"/>
    <s v="theater"/>
    <s v="plays"/>
  </r>
  <r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x v="6"/>
    <n v="3.2"/>
    <n v="10.666666666666666"/>
    <s v="theater"/>
    <s v="plays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x v="6"/>
    <n v="12.75"/>
    <n v="25.5"/>
    <s v="theater"/>
    <s v="plays"/>
  </r>
  <r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x v="6"/>
    <n v="1.8181818181818181E-2"/>
    <n v="20"/>
    <s v="theater"/>
    <s v="plays"/>
  </r>
  <r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x v="6"/>
    <n v="2.4"/>
    <n v="15"/>
    <s v="theater"/>
    <s v="plays"/>
  </r>
  <r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x v="6"/>
    <n v="36.5"/>
    <n v="91.25"/>
    <s v="theater"/>
    <s v="plays"/>
  </r>
  <r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x v="6"/>
    <n v="2.666666666666667"/>
    <n v="800"/>
    <s v="theater"/>
    <s v="plays"/>
  </r>
  <r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x v="6"/>
    <n v="11.428571428571429"/>
    <n v="80"/>
    <s v="theater"/>
    <s v="plays"/>
  </r>
  <r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x v="6"/>
    <n v="0"/>
    <e v="#DIV/0!"/>
    <s v="theater"/>
    <s v="plays"/>
  </r>
  <r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x v="6"/>
    <n v="0"/>
    <e v="#DIV/0!"/>
    <s v="theater"/>
    <s v="plays"/>
  </r>
  <r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x v="6"/>
    <n v="1.1111111111111112"/>
    <n v="50"/>
    <s v="theater"/>
    <s v="plays"/>
  </r>
  <r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x v="6"/>
    <n v="0"/>
    <e v="#DIV/0!"/>
    <s v="theater"/>
    <s v="plays"/>
  </r>
  <r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x v="6"/>
    <n v="0"/>
    <e v="#DIV/0!"/>
    <s v="theater"/>
    <s v="plays"/>
  </r>
  <r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x v="6"/>
    <n v="27.400000000000002"/>
    <n v="22.833333333333332"/>
    <s v="theater"/>
    <s v="plays"/>
  </r>
  <r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x v="6"/>
    <n v="10"/>
    <n v="16.666666666666668"/>
    <s v="theater"/>
    <s v="plays"/>
  </r>
  <r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x v="6"/>
    <n v="21.366666666666667"/>
    <n v="45.785714285714285"/>
    <s v="theater"/>
    <s v="plays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x v="6"/>
    <n v="6.9696969696969706"/>
    <n v="383.33333333333331"/>
    <s v="theater"/>
    <s v="plays"/>
  </r>
  <r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x v="6"/>
    <n v="70.599999999999994"/>
    <n v="106.96969696969697"/>
    <s v="theater"/>
    <s v="plays"/>
  </r>
  <r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x v="6"/>
    <n v="2.0500000000000003"/>
    <n v="10.25"/>
    <s v="theater"/>
    <s v="plays"/>
  </r>
  <r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x v="6"/>
    <n v="1.9666666666666666"/>
    <n v="59"/>
    <s v="theater"/>
    <s v="plays"/>
  </r>
  <r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x v="6"/>
    <n v="0"/>
    <e v="#DIV/0!"/>
    <s v="theater"/>
    <s v="plays"/>
  </r>
  <r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x v="6"/>
    <n v="28.666666666666668"/>
    <n v="14.333333333333334"/>
    <s v="theater"/>
    <s v="plays"/>
  </r>
  <r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x v="6"/>
    <n v="3.1333333333333333"/>
    <n v="15.666666666666666"/>
    <s v="theater"/>
    <s v="plays"/>
  </r>
  <r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x v="6"/>
    <n v="0.04"/>
    <n v="1"/>
    <s v="theater"/>
    <s v="plays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x v="6"/>
    <n v="0.2"/>
    <n v="1"/>
    <s v="theater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4A0C7-59AA-4D61-BF45-7E9723DAF88D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2855AE-6087-4BFB-88B6-88E9365D1333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name="Parrent Category"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67ACCC-7B47-4308-A736-A69FC217FA29}" name="PivotTable8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name="outcome"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4">
    <i>
      <x/>
    </i>
    <i>
      <x v="1"/>
    </i>
    <i>
      <x v="3"/>
    </i>
    <i t="grand">
      <x/>
    </i>
  </colItems>
  <pageFields count="2">
    <pageField fld="19" hier="-1"/>
    <pageField fld="13" hier="-1"/>
  </pageFields>
  <dataFields count="1">
    <dataField name="Count of outcome" fld="3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146" zoomScale="47" zoomScaleNormal="55" workbookViewId="0">
      <selection activeCell="F163" sqref="F163"/>
    </sheetView>
  </sheetViews>
  <sheetFormatPr defaultRowHeight="14.4" x14ac:dyDescent="0.3"/>
  <cols>
    <col min="1" max="1" width="6.21875" bestFit="1" customWidth="1"/>
    <col min="2" max="2" width="44.77734375" style="3" bestFit="1" customWidth="1"/>
    <col min="3" max="3" width="48.44140625" style="3" bestFit="1" customWidth="1"/>
    <col min="4" max="4" width="12.21875" customWidth="1"/>
    <col min="5" max="5" width="13.44140625" bestFit="1" customWidth="1"/>
    <col min="6" max="6" width="11.44140625" bestFit="1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2" width="36.6640625" customWidth="1"/>
    <col min="13" max="13" width="12.88671875" bestFit="1" customWidth="1"/>
    <col min="14" max="14" width="18.6640625" bestFit="1" customWidth="1"/>
    <col min="15" max="15" width="11.44140625" bestFit="1" customWidth="1"/>
    <col min="16" max="16" width="33.88671875" bestFit="1" customWidth="1"/>
    <col min="17" max="17" width="19.88671875" style="6" bestFit="1" customWidth="1"/>
    <col min="18" max="18" width="22.109375" style="6" bestFit="1" customWidth="1"/>
    <col min="19" max="19" width="14.77734375" customWidth="1"/>
    <col min="20" max="20" width="18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8381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8355</v>
      </c>
      <c r="L1" s="1" t="s">
        <v>8366</v>
      </c>
      <c r="M1" s="1" t="s">
        <v>8260</v>
      </c>
      <c r="N1" s="1" t="s">
        <v>8261</v>
      </c>
      <c r="O1" s="1" t="s">
        <v>8262</v>
      </c>
      <c r="P1" s="1" t="s">
        <v>8309</v>
      </c>
      <c r="Q1" s="5" t="s">
        <v>8304</v>
      </c>
      <c r="R1" s="5" t="s">
        <v>8305</v>
      </c>
      <c r="S1" s="1" t="s">
        <v>8306</v>
      </c>
      <c r="T1" s="1" t="s">
        <v>8307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9">
        <f>(J2/86400)+DATE(1970,1,1)</f>
        <v>42177.007071759261</v>
      </c>
      <c r="L2" s="9">
        <f>(I2/86400)+DATE(1970,1,1)</f>
        <v>42208.125</v>
      </c>
      <c r="M2" t="b">
        <v>0</v>
      </c>
      <c r="N2">
        <v>182</v>
      </c>
      <c r="O2" t="b">
        <v>1</v>
      </c>
      <c r="P2" t="s">
        <v>8263</v>
      </c>
      <c r="Q2" s="7">
        <f>(E2/D2)*100</f>
        <v>136.85882352941178</v>
      </c>
      <c r="R2" s="6">
        <f>E2/N2</f>
        <v>63.917582417582416</v>
      </c>
      <c r="S2" t="str">
        <f>LEFT(P2,FIND("/",P2)-1)</f>
        <v>film &amp; video</v>
      </c>
      <c r="T2" t="str">
        <f>RIGHT(P2, LEN(P2) - FIND("/",P2))</f>
        <v>television</v>
      </c>
    </row>
    <row r="3" spans="1:20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9">
        <f t="shared" ref="K3:K66" si="0">(J3/86400)+DATE(1970,1,1)</f>
        <v>42766.600497685184</v>
      </c>
      <c r="L3" s="9">
        <f t="shared" ref="L3:L66" si="1">(I3/86400)+DATE(1970,1,1)</f>
        <v>42796.600497685184</v>
      </c>
      <c r="M3" t="b">
        <v>0</v>
      </c>
      <c r="N3">
        <v>79</v>
      </c>
      <c r="O3" t="b">
        <v>1</v>
      </c>
      <c r="P3" t="s">
        <v>8263</v>
      </c>
      <c r="Q3" s="7">
        <f t="shared" ref="Q3:Q66" si="2">(E3/D3)*100</f>
        <v>142.60827250608273</v>
      </c>
      <c r="R3" s="6">
        <f t="shared" ref="R3:R66" si="3">E3/N3</f>
        <v>185.48101265822785</v>
      </c>
      <c r="S3" t="str">
        <f t="shared" ref="S3:S66" si="4">LEFT(P3,FIND("/",P3)-1)</f>
        <v>film &amp; video</v>
      </c>
      <c r="T3" t="str">
        <f t="shared" ref="T3:T66" si="5">RIGHT(P3, LEN(P3) - FIND("/",P3))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9">
        <f t="shared" si="0"/>
        <v>42405.702349537038</v>
      </c>
      <c r="L4" s="9">
        <f t="shared" si="1"/>
        <v>42415.702349537038</v>
      </c>
      <c r="M4" t="b">
        <v>0</v>
      </c>
      <c r="N4">
        <v>35</v>
      </c>
      <c r="O4" t="b">
        <v>1</v>
      </c>
      <c r="P4" t="s">
        <v>8263</v>
      </c>
      <c r="Q4" s="7">
        <f t="shared" si="2"/>
        <v>105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9">
        <f t="shared" si="0"/>
        <v>41828.515127314815</v>
      </c>
      <c r="L5" s="9">
        <f t="shared" si="1"/>
        <v>41858.515127314815</v>
      </c>
      <c r="M5" t="b">
        <v>0</v>
      </c>
      <c r="N5">
        <v>150</v>
      </c>
      <c r="O5" t="b">
        <v>1</v>
      </c>
      <c r="P5" t="s">
        <v>8263</v>
      </c>
      <c r="Q5" s="7">
        <f t="shared" si="2"/>
        <v>103.89999999999999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9">
        <f t="shared" si="0"/>
        <v>42327.834247685183</v>
      </c>
      <c r="L6" s="9">
        <f t="shared" si="1"/>
        <v>42357.834247685183</v>
      </c>
      <c r="M6" t="b">
        <v>0</v>
      </c>
      <c r="N6">
        <v>284</v>
      </c>
      <c r="O6" t="b">
        <v>1</v>
      </c>
      <c r="P6" t="s">
        <v>8263</v>
      </c>
      <c r="Q6" s="7">
        <f t="shared" si="2"/>
        <v>122.99154545454545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9">
        <f t="shared" si="0"/>
        <v>42563.932951388888</v>
      </c>
      <c r="L7" s="9">
        <f t="shared" si="1"/>
        <v>42580.232638888891</v>
      </c>
      <c r="M7" t="b">
        <v>0</v>
      </c>
      <c r="N7">
        <v>47</v>
      </c>
      <c r="O7" t="b">
        <v>1</v>
      </c>
      <c r="P7" t="s">
        <v>8263</v>
      </c>
      <c r="Q7" s="7">
        <f t="shared" si="2"/>
        <v>109.77744436109028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9">
        <f t="shared" si="0"/>
        <v>41794.072337962964</v>
      </c>
      <c r="L8" s="9">
        <f t="shared" si="1"/>
        <v>41804.072337962964</v>
      </c>
      <c r="M8" t="b">
        <v>0</v>
      </c>
      <c r="N8">
        <v>58</v>
      </c>
      <c r="O8" t="b">
        <v>1</v>
      </c>
      <c r="P8" t="s">
        <v>8263</v>
      </c>
      <c r="Q8" s="7">
        <f t="shared" si="2"/>
        <v>106.4875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9">
        <f t="shared" si="0"/>
        <v>42516.047071759254</v>
      </c>
      <c r="L9" s="9">
        <f t="shared" si="1"/>
        <v>42556.047071759254</v>
      </c>
      <c r="M9" t="b">
        <v>0</v>
      </c>
      <c r="N9">
        <v>57</v>
      </c>
      <c r="O9" t="b">
        <v>1</v>
      </c>
      <c r="P9" t="s">
        <v>8263</v>
      </c>
      <c r="Q9" s="7">
        <f t="shared" si="2"/>
        <v>101.22222222222221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9">
        <f t="shared" si="0"/>
        <v>42468.94458333333</v>
      </c>
      <c r="L10" s="9">
        <f t="shared" si="1"/>
        <v>42475.875</v>
      </c>
      <c r="M10" t="b">
        <v>0</v>
      </c>
      <c r="N10">
        <v>12</v>
      </c>
      <c r="O10" t="b">
        <v>1</v>
      </c>
      <c r="P10" t="s">
        <v>8263</v>
      </c>
      <c r="Q10" s="7">
        <f t="shared" si="2"/>
        <v>100.04342857142856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9">
        <f t="shared" si="0"/>
        <v>42447.103518518517</v>
      </c>
      <c r="L11" s="9">
        <f t="shared" si="1"/>
        <v>42477.103518518517</v>
      </c>
      <c r="M11" t="b">
        <v>0</v>
      </c>
      <c r="N11">
        <v>20</v>
      </c>
      <c r="O11" t="b">
        <v>1</v>
      </c>
      <c r="P11" t="s">
        <v>8263</v>
      </c>
      <c r="Q11" s="7">
        <f t="shared" si="2"/>
        <v>125.998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9">
        <f t="shared" si="0"/>
        <v>41780.068043981482</v>
      </c>
      <c r="L12" s="9">
        <f t="shared" si="1"/>
        <v>41815.068043981482</v>
      </c>
      <c r="M12" t="b">
        <v>0</v>
      </c>
      <c r="N12">
        <v>19</v>
      </c>
      <c r="O12" t="b">
        <v>1</v>
      </c>
      <c r="P12" t="s">
        <v>8263</v>
      </c>
      <c r="Q12" s="7">
        <f t="shared" si="2"/>
        <v>100.49999999999999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9">
        <f t="shared" si="0"/>
        <v>42572.778495370367</v>
      </c>
      <c r="L13" s="9">
        <f t="shared" si="1"/>
        <v>42604.125</v>
      </c>
      <c r="M13" t="b">
        <v>0</v>
      </c>
      <c r="N13">
        <v>75</v>
      </c>
      <c r="O13" t="b">
        <v>1</v>
      </c>
      <c r="P13" t="s">
        <v>8263</v>
      </c>
      <c r="Q13" s="7">
        <f t="shared" si="2"/>
        <v>120.5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9">
        <f t="shared" si="0"/>
        <v>41791.713252314818</v>
      </c>
      <c r="L14" s="9">
        <f t="shared" si="1"/>
        <v>41836.125</v>
      </c>
      <c r="M14" t="b">
        <v>0</v>
      </c>
      <c r="N14">
        <v>827</v>
      </c>
      <c r="O14" t="b">
        <v>1</v>
      </c>
      <c r="P14" t="s">
        <v>8263</v>
      </c>
      <c r="Q14" s="7">
        <f t="shared" si="2"/>
        <v>165.29333333333335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9">
        <f t="shared" si="0"/>
        <v>42508.677187499998</v>
      </c>
      <c r="L15" s="9">
        <f t="shared" si="1"/>
        <v>42544.852083333331</v>
      </c>
      <c r="M15" t="b">
        <v>0</v>
      </c>
      <c r="N15">
        <v>51</v>
      </c>
      <c r="O15" t="b">
        <v>1</v>
      </c>
      <c r="P15" t="s">
        <v>8263</v>
      </c>
      <c r="Q15" s="7">
        <f t="shared" si="2"/>
        <v>159.97142857142856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9">
        <f t="shared" si="0"/>
        <v>41808.02648148148</v>
      </c>
      <c r="L16" s="9">
        <f t="shared" si="1"/>
        <v>41833.582638888889</v>
      </c>
      <c r="M16" t="b">
        <v>0</v>
      </c>
      <c r="N16">
        <v>41</v>
      </c>
      <c r="O16" t="b">
        <v>1</v>
      </c>
      <c r="P16" t="s">
        <v>8263</v>
      </c>
      <c r="Q16" s="7">
        <f t="shared" si="2"/>
        <v>100.93333333333334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9">
        <f t="shared" si="0"/>
        <v>42256.391875000001</v>
      </c>
      <c r="L17" s="9">
        <f t="shared" si="1"/>
        <v>42274.843055555553</v>
      </c>
      <c r="M17" t="b">
        <v>0</v>
      </c>
      <c r="N17">
        <v>98</v>
      </c>
      <c r="O17" t="b">
        <v>1</v>
      </c>
      <c r="P17" t="s">
        <v>8263</v>
      </c>
      <c r="Q17" s="7">
        <f t="shared" si="2"/>
        <v>106.60000000000001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9">
        <f t="shared" si="0"/>
        <v>41760.796423611115</v>
      </c>
      <c r="L18" s="9">
        <f t="shared" si="1"/>
        <v>41806.229166666664</v>
      </c>
      <c r="M18" t="b">
        <v>0</v>
      </c>
      <c r="N18">
        <v>70</v>
      </c>
      <c r="O18" t="b">
        <v>1</v>
      </c>
      <c r="P18" t="s">
        <v>8263</v>
      </c>
      <c r="Q18" s="7">
        <f t="shared" si="2"/>
        <v>100.24166666666667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9">
        <f t="shared" si="0"/>
        <v>41917.731736111113</v>
      </c>
      <c r="L19" s="9">
        <f t="shared" si="1"/>
        <v>41947.773402777777</v>
      </c>
      <c r="M19" t="b">
        <v>0</v>
      </c>
      <c r="N19">
        <v>36</v>
      </c>
      <c r="O19" t="b">
        <v>1</v>
      </c>
      <c r="P19" t="s">
        <v>8263</v>
      </c>
      <c r="Q19" s="7">
        <f t="shared" si="2"/>
        <v>100.66666666666666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9">
        <f t="shared" si="0"/>
        <v>41869.542314814811</v>
      </c>
      <c r="L20" s="9">
        <f t="shared" si="1"/>
        <v>41899.542314814811</v>
      </c>
      <c r="M20" t="b">
        <v>0</v>
      </c>
      <c r="N20">
        <v>342</v>
      </c>
      <c r="O20" t="b">
        <v>1</v>
      </c>
      <c r="P20" t="s">
        <v>8263</v>
      </c>
      <c r="Q20" s="7">
        <f t="shared" si="2"/>
        <v>106.32110000000002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9">
        <f t="shared" si="0"/>
        <v>42175.816365740742</v>
      </c>
      <c r="L21" s="9">
        <f t="shared" si="1"/>
        <v>42205.816365740742</v>
      </c>
      <c r="M21" t="b">
        <v>0</v>
      </c>
      <c r="N21">
        <v>22</v>
      </c>
      <c r="O21" t="b">
        <v>1</v>
      </c>
      <c r="P21" t="s">
        <v>8263</v>
      </c>
      <c r="Q21" s="7">
        <f t="shared" si="2"/>
        <v>145.29411764705881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9">
        <f t="shared" si="0"/>
        <v>42200.758240740739</v>
      </c>
      <c r="L22" s="9">
        <f t="shared" si="1"/>
        <v>42260.758240740739</v>
      </c>
      <c r="M22" t="b">
        <v>0</v>
      </c>
      <c r="N22">
        <v>25</v>
      </c>
      <c r="O22" t="b">
        <v>1</v>
      </c>
      <c r="P22" t="s">
        <v>8263</v>
      </c>
      <c r="Q22" s="7">
        <f t="shared" si="2"/>
        <v>100.2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9">
        <f t="shared" si="0"/>
        <v>41878.627187500002</v>
      </c>
      <c r="L23" s="9">
        <f t="shared" si="1"/>
        <v>41908.627187500002</v>
      </c>
      <c r="M23" t="b">
        <v>0</v>
      </c>
      <c r="N23">
        <v>101</v>
      </c>
      <c r="O23" t="b">
        <v>1</v>
      </c>
      <c r="P23" t="s">
        <v>8263</v>
      </c>
      <c r="Q23" s="7">
        <f t="shared" si="2"/>
        <v>109.13513513513513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9">
        <f t="shared" si="0"/>
        <v>41989.91134259259</v>
      </c>
      <c r="L24" s="9">
        <f t="shared" si="1"/>
        <v>42005.332638888889</v>
      </c>
      <c r="M24" t="b">
        <v>0</v>
      </c>
      <c r="N24">
        <v>8</v>
      </c>
      <c r="O24" t="b">
        <v>1</v>
      </c>
      <c r="P24" t="s">
        <v>8263</v>
      </c>
      <c r="Q24" s="7">
        <f t="shared" si="2"/>
        <v>117.14285714285715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9">
        <f t="shared" si="0"/>
        <v>42097.778946759259</v>
      </c>
      <c r="L25" s="9">
        <f t="shared" si="1"/>
        <v>42124.638888888891</v>
      </c>
      <c r="M25" t="b">
        <v>0</v>
      </c>
      <c r="N25">
        <v>23</v>
      </c>
      <c r="O25" t="b">
        <v>1</v>
      </c>
      <c r="P25" t="s">
        <v>8263</v>
      </c>
      <c r="Q25" s="7">
        <f t="shared" si="2"/>
        <v>118.5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9">
        <f t="shared" si="0"/>
        <v>42229.820173611108</v>
      </c>
      <c r="L26" s="9">
        <f t="shared" si="1"/>
        <v>42262.818749999999</v>
      </c>
      <c r="M26" t="b">
        <v>0</v>
      </c>
      <c r="N26">
        <v>574</v>
      </c>
      <c r="O26" t="b">
        <v>1</v>
      </c>
      <c r="P26" t="s">
        <v>8263</v>
      </c>
      <c r="Q26" s="7">
        <f t="shared" si="2"/>
        <v>108.80768571428572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9">
        <f t="shared" si="0"/>
        <v>42318.025011574078</v>
      </c>
      <c r="L27" s="9">
        <f t="shared" si="1"/>
        <v>42378.025011574078</v>
      </c>
      <c r="M27" t="b">
        <v>0</v>
      </c>
      <c r="N27">
        <v>14</v>
      </c>
      <c r="O27" t="b">
        <v>1</v>
      </c>
      <c r="P27" t="s">
        <v>8263</v>
      </c>
      <c r="Q27" s="7">
        <f t="shared" si="2"/>
        <v>133.33333333333331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9">
        <f t="shared" si="0"/>
        <v>41828.515555555554</v>
      </c>
      <c r="L28" s="9">
        <f t="shared" si="1"/>
        <v>41868.515555555554</v>
      </c>
      <c r="M28" t="b">
        <v>0</v>
      </c>
      <c r="N28">
        <v>19</v>
      </c>
      <c r="O28" t="b">
        <v>1</v>
      </c>
      <c r="P28" t="s">
        <v>8263</v>
      </c>
      <c r="Q28" s="7">
        <f t="shared" si="2"/>
        <v>155.20000000000002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9">
        <f t="shared" si="0"/>
        <v>41929.164733796293</v>
      </c>
      <c r="L29" s="9">
        <f t="shared" si="1"/>
        <v>41959.206400462965</v>
      </c>
      <c r="M29" t="b">
        <v>0</v>
      </c>
      <c r="N29">
        <v>150</v>
      </c>
      <c r="O29" t="b">
        <v>1</v>
      </c>
      <c r="P29" t="s">
        <v>8263</v>
      </c>
      <c r="Q29" s="7">
        <f t="shared" si="2"/>
        <v>111.72500000000001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9">
        <f t="shared" si="0"/>
        <v>42324.96393518518</v>
      </c>
      <c r="L30" s="9">
        <f t="shared" si="1"/>
        <v>42354.96393518518</v>
      </c>
      <c r="M30" t="b">
        <v>0</v>
      </c>
      <c r="N30">
        <v>71</v>
      </c>
      <c r="O30" t="b">
        <v>1</v>
      </c>
      <c r="P30" t="s">
        <v>8263</v>
      </c>
      <c r="Q30" s="7">
        <f t="shared" si="2"/>
        <v>100.35000000000001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9">
        <f t="shared" si="0"/>
        <v>41812.67324074074</v>
      </c>
      <c r="L31" s="9">
        <f t="shared" si="1"/>
        <v>41842.67324074074</v>
      </c>
      <c r="M31" t="b">
        <v>0</v>
      </c>
      <c r="N31">
        <v>117</v>
      </c>
      <c r="O31" t="b">
        <v>1</v>
      </c>
      <c r="P31" t="s">
        <v>8263</v>
      </c>
      <c r="Q31" s="7">
        <f t="shared" si="2"/>
        <v>123.33333333333334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9">
        <f t="shared" si="0"/>
        <v>41842.292997685188</v>
      </c>
      <c r="L32" s="9">
        <f t="shared" si="1"/>
        <v>41872.292997685188</v>
      </c>
      <c r="M32" t="b">
        <v>0</v>
      </c>
      <c r="N32">
        <v>53</v>
      </c>
      <c r="O32" t="b">
        <v>1</v>
      </c>
      <c r="P32" t="s">
        <v>8263</v>
      </c>
      <c r="Q32" s="7">
        <f t="shared" si="2"/>
        <v>101.29975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9">
        <f t="shared" si="0"/>
        <v>42376.79206018518</v>
      </c>
      <c r="L33" s="9">
        <f t="shared" si="1"/>
        <v>42394.79206018518</v>
      </c>
      <c r="M33" t="b">
        <v>0</v>
      </c>
      <c r="N33">
        <v>1</v>
      </c>
      <c r="O33" t="b">
        <v>1</v>
      </c>
      <c r="P33" t="s">
        <v>8263</v>
      </c>
      <c r="Q33" s="7">
        <f t="shared" si="2"/>
        <v>100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9">
        <f t="shared" si="0"/>
        <v>42461.627511574072</v>
      </c>
      <c r="L34" s="9">
        <f t="shared" si="1"/>
        <v>42503.165972222225</v>
      </c>
      <c r="M34" t="b">
        <v>0</v>
      </c>
      <c r="N34">
        <v>89</v>
      </c>
      <c r="O34" t="b">
        <v>1</v>
      </c>
      <c r="P34" t="s">
        <v>8263</v>
      </c>
      <c r="Q34" s="7">
        <f t="shared" si="2"/>
        <v>100.24604569420035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9">
        <f t="shared" si="0"/>
        <v>42286.660891203705</v>
      </c>
      <c r="L35" s="9">
        <f t="shared" si="1"/>
        <v>42316.702557870369</v>
      </c>
      <c r="M35" t="b">
        <v>0</v>
      </c>
      <c r="N35">
        <v>64</v>
      </c>
      <c r="O35" t="b">
        <v>1</v>
      </c>
      <c r="P35" t="s">
        <v>8263</v>
      </c>
      <c r="Q35" s="7">
        <f t="shared" si="2"/>
        <v>102.0952380952381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9">
        <f t="shared" si="0"/>
        <v>41841.321770833332</v>
      </c>
      <c r="L36" s="9">
        <f t="shared" si="1"/>
        <v>41856.321770833332</v>
      </c>
      <c r="M36" t="b">
        <v>0</v>
      </c>
      <c r="N36">
        <v>68</v>
      </c>
      <c r="O36" t="b">
        <v>1</v>
      </c>
      <c r="P36" t="s">
        <v>8263</v>
      </c>
      <c r="Q36" s="7">
        <f t="shared" si="2"/>
        <v>130.46153846153845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9">
        <f t="shared" si="0"/>
        <v>42098.291828703703</v>
      </c>
      <c r="L37" s="9">
        <f t="shared" si="1"/>
        <v>42122</v>
      </c>
      <c r="M37" t="b">
        <v>0</v>
      </c>
      <c r="N37">
        <v>28</v>
      </c>
      <c r="O37" t="b">
        <v>1</v>
      </c>
      <c r="P37" t="s">
        <v>8263</v>
      </c>
      <c r="Q37" s="7">
        <f t="shared" si="2"/>
        <v>166.5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9">
        <f t="shared" si="0"/>
        <v>42068.307002314818</v>
      </c>
      <c r="L38" s="9">
        <f t="shared" si="1"/>
        <v>42098.265335648146</v>
      </c>
      <c r="M38" t="b">
        <v>0</v>
      </c>
      <c r="N38">
        <v>44</v>
      </c>
      <c r="O38" t="b">
        <v>1</v>
      </c>
      <c r="P38" t="s">
        <v>8263</v>
      </c>
      <c r="Q38" s="7">
        <f t="shared" si="2"/>
        <v>142.15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9">
        <f t="shared" si="0"/>
        <v>42032.693043981482</v>
      </c>
      <c r="L39" s="9">
        <f t="shared" si="1"/>
        <v>42062.693043981482</v>
      </c>
      <c r="M39" t="b">
        <v>0</v>
      </c>
      <c r="N39">
        <v>253</v>
      </c>
      <c r="O39" t="b">
        <v>1</v>
      </c>
      <c r="P39" t="s">
        <v>8263</v>
      </c>
      <c r="Q39" s="7">
        <f t="shared" si="2"/>
        <v>183.44090909090909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9">
        <f t="shared" si="0"/>
        <v>41375.057222222225</v>
      </c>
      <c r="L40" s="9">
        <f t="shared" si="1"/>
        <v>41405.057222222225</v>
      </c>
      <c r="M40" t="b">
        <v>0</v>
      </c>
      <c r="N40">
        <v>66</v>
      </c>
      <c r="O40" t="b">
        <v>1</v>
      </c>
      <c r="P40" t="s">
        <v>8263</v>
      </c>
      <c r="Q40" s="7">
        <f t="shared" si="2"/>
        <v>110.04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9">
        <f t="shared" si="0"/>
        <v>41754.047083333331</v>
      </c>
      <c r="L41" s="9">
        <f t="shared" si="1"/>
        <v>41784.957638888889</v>
      </c>
      <c r="M41" t="b">
        <v>0</v>
      </c>
      <c r="N41">
        <v>217</v>
      </c>
      <c r="O41" t="b">
        <v>1</v>
      </c>
      <c r="P41" t="s">
        <v>8263</v>
      </c>
      <c r="Q41" s="7">
        <f t="shared" si="2"/>
        <v>130.98000000000002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9">
        <f t="shared" si="0"/>
        <v>41789.21398148148</v>
      </c>
      <c r="L42" s="9">
        <f t="shared" si="1"/>
        <v>41809.166666666664</v>
      </c>
      <c r="M42" t="b">
        <v>0</v>
      </c>
      <c r="N42">
        <v>16</v>
      </c>
      <c r="O42" t="b">
        <v>1</v>
      </c>
      <c r="P42" t="s">
        <v>8263</v>
      </c>
      <c r="Q42" s="7">
        <f t="shared" si="2"/>
        <v>101.35000000000001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9">
        <f t="shared" si="0"/>
        <v>41887.568912037037</v>
      </c>
      <c r="L43" s="9">
        <f t="shared" si="1"/>
        <v>41917.568912037037</v>
      </c>
      <c r="M43" t="b">
        <v>0</v>
      </c>
      <c r="N43">
        <v>19</v>
      </c>
      <c r="O43" t="b">
        <v>1</v>
      </c>
      <c r="P43" t="s">
        <v>8263</v>
      </c>
      <c r="Q43" s="7">
        <f t="shared" si="2"/>
        <v>100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9">
        <f t="shared" si="0"/>
        <v>41971.639189814814</v>
      </c>
      <c r="L44" s="9">
        <f t="shared" si="1"/>
        <v>42001.639189814814</v>
      </c>
      <c r="M44" t="b">
        <v>0</v>
      </c>
      <c r="N44">
        <v>169</v>
      </c>
      <c r="O44" t="b">
        <v>1</v>
      </c>
      <c r="P44" t="s">
        <v>8263</v>
      </c>
      <c r="Q44" s="7">
        <f t="shared" si="2"/>
        <v>141.85714285714286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9">
        <f t="shared" si="0"/>
        <v>41802.790347222224</v>
      </c>
      <c r="L45" s="9">
        <f t="shared" si="1"/>
        <v>41833</v>
      </c>
      <c r="M45" t="b">
        <v>0</v>
      </c>
      <c r="N45">
        <v>263</v>
      </c>
      <c r="O45" t="b">
        <v>1</v>
      </c>
      <c r="P45" t="s">
        <v>8263</v>
      </c>
      <c r="Q45" s="7">
        <f t="shared" si="2"/>
        <v>308.65999999999997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9">
        <f t="shared" si="0"/>
        <v>41874.098807870367</v>
      </c>
      <c r="L46" s="9">
        <f t="shared" si="1"/>
        <v>41919.098807870367</v>
      </c>
      <c r="M46" t="b">
        <v>0</v>
      </c>
      <c r="N46">
        <v>15</v>
      </c>
      <c r="O46" t="b">
        <v>1</v>
      </c>
      <c r="P46" t="s">
        <v>8263</v>
      </c>
      <c r="Q46" s="7">
        <f t="shared" si="2"/>
        <v>100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9">
        <f t="shared" si="0"/>
        <v>42457.623923611114</v>
      </c>
      <c r="L47" s="9">
        <f t="shared" si="1"/>
        <v>42487.623923611114</v>
      </c>
      <c r="M47" t="b">
        <v>0</v>
      </c>
      <c r="N47">
        <v>61</v>
      </c>
      <c r="O47" t="b">
        <v>1</v>
      </c>
      <c r="P47" t="s">
        <v>8263</v>
      </c>
      <c r="Q47" s="7">
        <f t="shared" si="2"/>
        <v>120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9">
        <f t="shared" si="0"/>
        <v>42323.96497685185</v>
      </c>
      <c r="L48" s="9">
        <f t="shared" si="1"/>
        <v>42353.96497685185</v>
      </c>
      <c r="M48" t="b">
        <v>0</v>
      </c>
      <c r="N48">
        <v>45</v>
      </c>
      <c r="O48" t="b">
        <v>1</v>
      </c>
      <c r="P48" t="s">
        <v>8263</v>
      </c>
      <c r="Q48" s="7">
        <f t="shared" si="2"/>
        <v>104.16666666666667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9">
        <f t="shared" si="0"/>
        <v>41932.819525462961</v>
      </c>
      <c r="L49" s="9">
        <f t="shared" si="1"/>
        <v>41992.861192129625</v>
      </c>
      <c r="M49" t="b">
        <v>0</v>
      </c>
      <c r="N49">
        <v>70</v>
      </c>
      <c r="O49" t="b">
        <v>1</v>
      </c>
      <c r="P49" t="s">
        <v>8263</v>
      </c>
      <c r="Q49" s="7">
        <f t="shared" si="2"/>
        <v>107.61100000000002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9">
        <f t="shared" si="0"/>
        <v>42033.516898148147</v>
      </c>
      <c r="L50" s="9">
        <f t="shared" si="1"/>
        <v>42064.5</v>
      </c>
      <c r="M50" t="b">
        <v>0</v>
      </c>
      <c r="N50">
        <v>38</v>
      </c>
      <c r="O50" t="b">
        <v>1</v>
      </c>
      <c r="P50" t="s">
        <v>8263</v>
      </c>
      <c r="Q50" s="7">
        <f t="shared" si="2"/>
        <v>107.94999999999999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9">
        <f t="shared" si="0"/>
        <v>42271.176446759258</v>
      </c>
      <c r="L51" s="9">
        <f t="shared" si="1"/>
        <v>42301.176446759258</v>
      </c>
      <c r="M51" t="b">
        <v>0</v>
      </c>
      <c r="N51">
        <v>87</v>
      </c>
      <c r="O51" t="b">
        <v>1</v>
      </c>
      <c r="P51" t="s">
        <v>8263</v>
      </c>
      <c r="Q51" s="7">
        <f t="shared" si="2"/>
        <v>100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9">
        <f t="shared" si="0"/>
        <v>41995.752986111111</v>
      </c>
      <c r="L52" s="9">
        <f t="shared" si="1"/>
        <v>42034.708333333328</v>
      </c>
      <c r="M52" t="b">
        <v>0</v>
      </c>
      <c r="N52">
        <v>22</v>
      </c>
      <c r="O52" t="b">
        <v>1</v>
      </c>
      <c r="P52" t="s">
        <v>8263</v>
      </c>
      <c r="Q52" s="7">
        <f t="shared" si="2"/>
        <v>100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9">
        <f t="shared" si="0"/>
        <v>42196.928668981476</v>
      </c>
      <c r="L53" s="9">
        <f t="shared" si="1"/>
        <v>42226.928668981476</v>
      </c>
      <c r="M53" t="b">
        <v>0</v>
      </c>
      <c r="N53">
        <v>119</v>
      </c>
      <c r="O53" t="b">
        <v>1</v>
      </c>
      <c r="P53" t="s">
        <v>8263</v>
      </c>
      <c r="Q53" s="7">
        <f t="shared" si="2"/>
        <v>128.0181818181818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9">
        <f t="shared" si="0"/>
        <v>41807.701921296299</v>
      </c>
      <c r="L54" s="9">
        <f t="shared" si="1"/>
        <v>41837.701921296299</v>
      </c>
      <c r="M54" t="b">
        <v>0</v>
      </c>
      <c r="N54">
        <v>52</v>
      </c>
      <c r="O54" t="b">
        <v>1</v>
      </c>
      <c r="P54" t="s">
        <v>8263</v>
      </c>
      <c r="Q54" s="7">
        <f t="shared" si="2"/>
        <v>116.21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9">
        <f t="shared" si="0"/>
        <v>41719.549131944441</v>
      </c>
      <c r="L55" s="9">
        <f t="shared" si="1"/>
        <v>41733.916666666664</v>
      </c>
      <c r="M55" t="b">
        <v>0</v>
      </c>
      <c r="N55">
        <v>117</v>
      </c>
      <c r="O55" t="b">
        <v>1</v>
      </c>
      <c r="P55" t="s">
        <v>8263</v>
      </c>
      <c r="Q55" s="7">
        <f t="shared" si="2"/>
        <v>109.63333333333334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9">
        <f t="shared" si="0"/>
        <v>42333.713206018518</v>
      </c>
      <c r="L56" s="9">
        <f t="shared" si="1"/>
        <v>42363.713206018518</v>
      </c>
      <c r="M56" t="b">
        <v>0</v>
      </c>
      <c r="N56">
        <v>52</v>
      </c>
      <c r="O56" t="b">
        <v>1</v>
      </c>
      <c r="P56" t="s">
        <v>8263</v>
      </c>
      <c r="Q56" s="7">
        <f t="shared" si="2"/>
        <v>101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9">
        <f t="shared" si="0"/>
        <v>42496.968935185185</v>
      </c>
      <c r="L57" s="9">
        <f t="shared" si="1"/>
        <v>42517.968935185185</v>
      </c>
      <c r="M57" t="b">
        <v>0</v>
      </c>
      <c r="N57">
        <v>86</v>
      </c>
      <c r="O57" t="b">
        <v>1</v>
      </c>
      <c r="P57" t="s">
        <v>8263</v>
      </c>
      <c r="Q57" s="7">
        <f t="shared" si="2"/>
        <v>128.95348837209301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9">
        <f t="shared" si="0"/>
        <v>42149.548888888894</v>
      </c>
      <c r="L58" s="9">
        <f t="shared" si="1"/>
        <v>42163.666666666672</v>
      </c>
      <c r="M58" t="b">
        <v>0</v>
      </c>
      <c r="N58">
        <v>174</v>
      </c>
      <c r="O58" t="b">
        <v>1</v>
      </c>
      <c r="P58" t="s">
        <v>8263</v>
      </c>
      <c r="Q58" s="7">
        <f t="shared" si="2"/>
        <v>107.26249999999999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9">
        <f t="shared" si="0"/>
        <v>42089.83289351852</v>
      </c>
      <c r="L59" s="9">
        <f t="shared" si="1"/>
        <v>42119.83289351852</v>
      </c>
      <c r="M59" t="b">
        <v>0</v>
      </c>
      <c r="N59">
        <v>69</v>
      </c>
      <c r="O59" t="b">
        <v>1</v>
      </c>
      <c r="P59" t="s">
        <v>8263</v>
      </c>
      <c r="Q59" s="7">
        <f t="shared" si="2"/>
        <v>101.89999999999999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9">
        <f t="shared" si="0"/>
        <v>41932.745046296295</v>
      </c>
      <c r="L60" s="9">
        <f t="shared" si="1"/>
        <v>41962.786712962959</v>
      </c>
      <c r="M60" t="b">
        <v>0</v>
      </c>
      <c r="N60">
        <v>75</v>
      </c>
      <c r="O60" t="b">
        <v>1</v>
      </c>
      <c r="P60" t="s">
        <v>8263</v>
      </c>
      <c r="Q60" s="7">
        <f t="shared" si="2"/>
        <v>102.91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9">
        <f t="shared" si="0"/>
        <v>42230.235833333332</v>
      </c>
      <c r="L61" s="9">
        <f t="shared" si="1"/>
        <v>42261.875</v>
      </c>
      <c r="M61" t="b">
        <v>0</v>
      </c>
      <c r="N61">
        <v>33</v>
      </c>
      <c r="O61" t="b">
        <v>1</v>
      </c>
      <c r="P61" t="s">
        <v>8263</v>
      </c>
      <c r="Q61" s="7">
        <f t="shared" si="2"/>
        <v>100.12570000000001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9">
        <f t="shared" si="0"/>
        <v>41701.901817129634</v>
      </c>
      <c r="L62" s="9">
        <f t="shared" si="1"/>
        <v>41721</v>
      </c>
      <c r="M62" t="b">
        <v>0</v>
      </c>
      <c r="N62">
        <v>108</v>
      </c>
      <c r="O62" t="b">
        <v>1</v>
      </c>
      <c r="P62" t="s">
        <v>8264</v>
      </c>
      <c r="Q62" s="7">
        <f t="shared" si="2"/>
        <v>103.29622222222221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9">
        <f t="shared" si="0"/>
        <v>41409.814317129625</v>
      </c>
      <c r="L63" s="9">
        <f t="shared" si="1"/>
        <v>41431.814317129625</v>
      </c>
      <c r="M63" t="b">
        <v>0</v>
      </c>
      <c r="N63">
        <v>23</v>
      </c>
      <c r="O63" t="b">
        <v>1</v>
      </c>
      <c r="P63" t="s">
        <v>8264</v>
      </c>
      <c r="Q63" s="7">
        <f t="shared" si="2"/>
        <v>148.30000000000001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9">
        <f t="shared" si="0"/>
        <v>41311.799513888887</v>
      </c>
      <c r="L64" s="9">
        <f t="shared" si="1"/>
        <v>41336.799513888887</v>
      </c>
      <c r="M64" t="b">
        <v>0</v>
      </c>
      <c r="N64">
        <v>48</v>
      </c>
      <c r="O64" t="b">
        <v>1</v>
      </c>
      <c r="P64" t="s">
        <v>8264</v>
      </c>
      <c r="Q64" s="7">
        <f t="shared" si="2"/>
        <v>154.73333333333332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9">
        <f t="shared" si="0"/>
        <v>41612.912187499998</v>
      </c>
      <c r="L65" s="9">
        <f t="shared" si="1"/>
        <v>41636.207638888889</v>
      </c>
      <c r="M65" t="b">
        <v>0</v>
      </c>
      <c r="N65">
        <v>64</v>
      </c>
      <c r="O65" t="b">
        <v>1</v>
      </c>
      <c r="P65" t="s">
        <v>8264</v>
      </c>
      <c r="Q65" s="7">
        <f t="shared" si="2"/>
        <v>113.51849999999999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9">
        <f t="shared" si="0"/>
        <v>41433.01829861111</v>
      </c>
      <c r="L66" s="9">
        <f t="shared" si="1"/>
        <v>41463.01829861111</v>
      </c>
      <c r="M66" t="b">
        <v>0</v>
      </c>
      <c r="N66">
        <v>24</v>
      </c>
      <c r="O66" t="b">
        <v>1</v>
      </c>
      <c r="P66" t="s">
        <v>8264</v>
      </c>
      <c r="Q66" s="7">
        <f t="shared" si="2"/>
        <v>173.33333333333334</v>
      </c>
      <c r="R66" s="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9">
        <f t="shared" ref="K67:K130" si="6">(J67/86400)+DATE(1970,1,1)</f>
        <v>41835.821226851855</v>
      </c>
      <c r="L67" s="9">
        <f t="shared" ref="L67:L130" si="7">(I67/86400)+DATE(1970,1,1)</f>
        <v>41862.249305555553</v>
      </c>
      <c r="M67" t="b">
        <v>0</v>
      </c>
      <c r="N67">
        <v>57</v>
      </c>
      <c r="O67" t="b">
        <v>1</v>
      </c>
      <c r="P67" t="s">
        <v>8264</v>
      </c>
      <c r="Q67" s="7">
        <f t="shared" ref="Q67:Q130" si="8">(E67/D67)*100</f>
        <v>107.52857142857141</v>
      </c>
      <c r="R67" s="6">
        <f t="shared" ref="R67:R130" si="9">E67/N67</f>
        <v>132.05263157894737</v>
      </c>
      <c r="S67" t="str">
        <f t="shared" ref="S67:S130" si="10">LEFT(P67,FIND("/",P67)-1)</f>
        <v>film &amp; video</v>
      </c>
      <c r="T67" t="str">
        <f t="shared" ref="T67:T130" si="11">RIGHT(P67, LEN(P67) - FIND("/",P67))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9">
        <f t="shared" si="6"/>
        <v>42539.849768518514</v>
      </c>
      <c r="L68" s="9">
        <f t="shared" si="7"/>
        <v>42569.849768518514</v>
      </c>
      <c r="M68" t="b">
        <v>0</v>
      </c>
      <c r="N68">
        <v>26</v>
      </c>
      <c r="O68" t="b">
        <v>1</v>
      </c>
      <c r="P68" t="s">
        <v>8264</v>
      </c>
      <c r="Q68" s="7">
        <f t="shared" si="8"/>
        <v>118.6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9">
        <f t="shared" si="6"/>
        <v>41075.583379629628</v>
      </c>
      <c r="L69" s="9">
        <f t="shared" si="7"/>
        <v>41105.583379629628</v>
      </c>
      <c r="M69" t="b">
        <v>0</v>
      </c>
      <c r="N69">
        <v>20</v>
      </c>
      <c r="O69" t="b">
        <v>1</v>
      </c>
      <c r="P69" t="s">
        <v>8264</v>
      </c>
      <c r="Q69" s="7">
        <f t="shared" si="8"/>
        <v>116.25000000000001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9">
        <f t="shared" si="6"/>
        <v>41663.569340277776</v>
      </c>
      <c r="L70" s="9">
        <f t="shared" si="7"/>
        <v>41693.569340277776</v>
      </c>
      <c r="M70" t="b">
        <v>0</v>
      </c>
      <c r="N70">
        <v>36</v>
      </c>
      <c r="O70" t="b">
        <v>1</v>
      </c>
      <c r="P70" t="s">
        <v>8264</v>
      </c>
      <c r="Q70" s="7">
        <f t="shared" si="8"/>
        <v>127.16666666666667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9">
        <f t="shared" si="6"/>
        <v>40786.187789351854</v>
      </c>
      <c r="L71" s="9">
        <f t="shared" si="7"/>
        <v>40818.290972222225</v>
      </c>
      <c r="M71" t="b">
        <v>0</v>
      </c>
      <c r="N71">
        <v>178</v>
      </c>
      <c r="O71" t="b">
        <v>1</v>
      </c>
      <c r="P71" t="s">
        <v>8264</v>
      </c>
      <c r="Q71" s="7">
        <f t="shared" si="8"/>
        <v>110.9423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9">
        <f t="shared" si="6"/>
        <v>40730.896354166667</v>
      </c>
      <c r="L72" s="9">
        <f t="shared" si="7"/>
        <v>40790.896354166667</v>
      </c>
      <c r="M72" t="b">
        <v>0</v>
      </c>
      <c r="N72">
        <v>17</v>
      </c>
      <c r="O72" t="b">
        <v>1</v>
      </c>
      <c r="P72" t="s">
        <v>8264</v>
      </c>
      <c r="Q72" s="7">
        <f t="shared" si="8"/>
        <v>127.2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9">
        <f t="shared" si="6"/>
        <v>40997.271493055552</v>
      </c>
      <c r="L73" s="9">
        <f t="shared" si="7"/>
        <v>41057.271493055552</v>
      </c>
      <c r="M73" t="b">
        <v>0</v>
      </c>
      <c r="N73">
        <v>32</v>
      </c>
      <c r="O73" t="b">
        <v>1</v>
      </c>
      <c r="P73" t="s">
        <v>8264</v>
      </c>
      <c r="Q73" s="7">
        <f t="shared" si="8"/>
        <v>123.94444444444443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9">
        <f t="shared" si="6"/>
        <v>41208.010196759264</v>
      </c>
      <c r="L74" s="9">
        <f t="shared" si="7"/>
        <v>41228</v>
      </c>
      <c r="M74" t="b">
        <v>0</v>
      </c>
      <c r="N74">
        <v>41</v>
      </c>
      <c r="O74" t="b">
        <v>1</v>
      </c>
      <c r="P74" t="s">
        <v>8264</v>
      </c>
      <c r="Q74" s="7">
        <f t="shared" si="8"/>
        <v>108.40909090909091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9">
        <f t="shared" si="6"/>
        <v>40587.75675925926</v>
      </c>
      <c r="L75" s="9">
        <f t="shared" si="7"/>
        <v>40666.165972222225</v>
      </c>
      <c r="M75" t="b">
        <v>0</v>
      </c>
      <c r="N75">
        <v>18</v>
      </c>
      <c r="O75" t="b">
        <v>1</v>
      </c>
      <c r="P75" t="s">
        <v>8264</v>
      </c>
      <c r="Q75" s="7">
        <f t="shared" si="8"/>
        <v>100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9">
        <f t="shared" si="6"/>
        <v>42360.487210648149</v>
      </c>
      <c r="L76" s="9">
        <f t="shared" si="7"/>
        <v>42390.487210648149</v>
      </c>
      <c r="M76" t="b">
        <v>0</v>
      </c>
      <c r="N76">
        <v>29</v>
      </c>
      <c r="O76" t="b">
        <v>1</v>
      </c>
      <c r="P76" t="s">
        <v>8264</v>
      </c>
      <c r="Q76" s="7">
        <f t="shared" si="8"/>
        <v>112.93199999999999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9">
        <f t="shared" si="6"/>
        <v>41357.209166666667</v>
      </c>
      <c r="L77" s="9">
        <f t="shared" si="7"/>
        <v>41387.209166666667</v>
      </c>
      <c r="M77" t="b">
        <v>0</v>
      </c>
      <c r="N77">
        <v>47</v>
      </c>
      <c r="O77" t="b">
        <v>1</v>
      </c>
      <c r="P77" t="s">
        <v>8264</v>
      </c>
      <c r="Q77" s="7">
        <f t="shared" si="8"/>
        <v>115.42857142857143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9">
        <f t="shared" si="6"/>
        <v>40844.691643518519</v>
      </c>
      <c r="L78" s="9">
        <f t="shared" si="7"/>
        <v>40904.733310185184</v>
      </c>
      <c r="M78" t="b">
        <v>0</v>
      </c>
      <c r="N78">
        <v>15</v>
      </c>
      <c r="O78" t="b">
        <v>1</v>
      </c>
      <c r="P78" t="s">
        <v>8264</v>
      </c>
      <c r="Q78" s="7">
        <f t="shared" si="8"/>
        <v>153.33333333333334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9">
        <f t="shared" si="6"/>
        <v>40997.144872685181</v>
      </c>
      <c r="L79" s="9">
        <f t="shared" si="7"/>
        <v>41050.124305555553</v>
      </c>
      <c r="M79" t="b">
        <v>0</v>
      </c>
      <c r="N79">
        <v>26</v>
      </c>
      <c r="O79" t="b">
        <v>1</v>
      </c>
      <c r="P79" t="s">
        <v>8264</v>
      </c>
      <c r="Q79" s="7">
        <f t="shared" si="8"/>
        <v>392.5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9">
        <f t="shared" si="6"/>
        <v>42604.730567129634</v>
      </c>
      <c r="L80" s="9">
        <f t="shared" si="7"/>
        <v>42614.730567129634</v>
      </c>
      <c r="M80" t="b">
        <v>0</v>
      </c>
      <c r="N80">
        <v>35</v>
      </c>
      <c r="O80" t="b">
        <v>1</v>
      </c>
      <c r="P80" t="s">
        <v>8264</v>
      </c>
      <c r="Q80" s="7">
        <f t="shared" si="8"/>
        <v>2702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9">
        <f t="shared" si="6"/>
        <v>41724.776539351849</v>
      </c>
      <c r="L81" s="9">
        <f t="shared" si="7"/>
        <v>41754.776539351849</v>
      </c>
      <c r="M81" t="b">
        <v>0</v>
      </c>
      <c r="N81">
        <v>41</v>
      </c>
      <c r="O81" t="b">
        <v>1</v>
      </c>
      <c r="P81" t="s">
        <v>8264</v>
      </c>
      <c r="Q81" s="7">
        <f t="shared" si="8"/>
        <v>127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9">
        <f t="shared" si="6"/>
        <v>41583.083981481483</v>
      </c>
      <c r="L82" s="9">
        <f t="shared" si="7"/>
        <v>41618.083981481483</v>
      </c>
      <c r="M82" t="b">
        <v>0</v>
      </c>
      <c r="N82">
        <v>47</v>
      </c>
      <c r="O82" t="b">
        <v>1</v>
      </c>
      <c r="P82" t="s">
        <v>8264</v>
      </c>
      <c r="Q82" s="7">
        <f t="shared" si="8"/>
        <v>107.25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9">
        <f t="shared" si="6"/>
        <v>41100.158877314811</v>
      </c>
      <c r="L83" s="9">
        <f t="shared" si="7"/>
        <v>41104.126388888893</v>
      </c>
      <c r="M83" t="b">
        <v>0</v>
      </c>
      <c r="N83">
        <v>28</v>
      </c>
      <c r="O83" t="b">
        <v>1</v>
      </c>
      <c r="P83" t="s">
        <v>8264</v>
      </c>
      <c r="Q83" s="7">
        <f t="shared" si="8"/>
        <v>198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9">
        <f t="shared" si="6"/>
        <v>40795.820150462961</v>
      </c>
      <c r="L84" s="9">
        <f t="shared" si="7"/>
        <v>40825.820150462961</v>
      </c>
      <c r="M84" t="b">
        <v>0</v>
      </c>
      <c r="N84">
        <v>100</v>
      </c>
      <c r="O84" t="b">
        <v>1</v>
      </c>
      <c r="P84" t="s">
        <v>8264</v>
      </c>
      <c r="Q84" s="7">
        <f t="shared" si="8"/>
        <v>100.01249999999999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9">
        <f t="shared" si="6"/>
        <v>42042.615613425922</v>
      </c>
      <c r="L85" s="9">
        <f t="shared" si="7"/>
        <v>42057.479166666672</v>
      </c>
      <c r="M85" t="b">
        <v>0</v>
      </c>
      <c r="N85">
        <v>13</v>
      </c>
      <c r="O85" t="b">
        <v>1</v>
      </c>
      <c r="P85" t="s">
        <v>8264</v>
      </c>
      <c r="Q85" s="7">
        <f t="shared" si="8"/>
        <v>102.49999999999999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9">
        <f t="shared" si="6"/>
        <v>40648.757939814815</v>
      </c>
      <c r="L86" s="9">
        <f t="shared" si="7"/>
        <v>40678.757939814815</v>
      </c>
      <c r="M86" t="b">
        <v>0</v>
      </c>
      <c r="N86">
        <v>7</v>
      </c>
      <c r="O86" t="b">
        <v>1</v>
      </c>
      <c r="P86" t="s">
        <v>8264</v>
      </c>
      <c r="Q86" s="7">
        <f t="shared" si="8"/>
        <v>100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9">
        <f t="shared" si="6"/>
        <v>40779.125428240739</v>
      </c>
      <c r="L87" s="9">
        <f t="shared" si="7"/>
        <v>40809.125428240739</v>
      </c>
      <c r="M87" t="b">
        <v>0</v>
      </c>
      <c r="N87">
        <v>21</v>
      </c>
      <c r="O87" t="b">
        <v>1</v>
      </c>
      <c r="P87" t="s">
        <v>8264</v>
      </c>
      <c r="Q87" s="7">
        <f t="shared" si="8"/>
        <v>125.49999999999999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9">
        <f t="shared" si="6"/>
        <v>42291.556076388893</v>
      </c>
      <c r="L88" s="9">
        <f t="shared" si="7"/>
        <v>42365.59774305555</v>
      </c>
      <c r="M88" t="b">
        <v>0</v>
      </c>
      <c r="N88">
        <v>17</v>
      </c>
      <c r="O88" t="b">
        <v>1</v>
      </c>
      <c r="P88" t="s">
        <v>8264</v>
      </c>
      <c r="Q88" s="7">
        <f t="shared" si="8"/>
        <v>106.46666666666667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9">
        <f t="shared" si="6"/>
        <v>40322.539386574077</v>
      </c>
      <c r="L89" s="9">
        <f t="shared" si="7"/>
        <v>40332.070138888885</v>
      </c>
      <c r="M89" t="b">
        <v>0</v>
      </c>
      <c r="N89">
        <v>25</v>
      </c>
      <c r="O89" t="b">
        <v>1</v>
      </c>
      <c r="P89" t="s">
        <v>8264</v>
      </c>
      <c r="Q89" s="7">
        <f t="shared" si="8"/>
        <v>104.60000000000001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9">
        <f t="shared" si="6"/>
        <v>41786.65892361111</v>
      </c>
      <c r="L90" s="9">
        <f t="shared" si="7"/>
        <v>41812.65892361111</v>
      </c>
      <c r="M90" t="b">
        <v>0</v>
      </c>
      <c r="N90">
        <v>60</v>
      </c>
      <c r="O90" t="b">
        <v>1</v>
      </c>
      <c r="P90" t="s">
        <v>8264</v>
      </c>
      <c r="Q90" s="7">
        <f t="shared" si="8"/>
        <v>102.85714285714285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9">
        <f t="shared" si="6"/>
        <v>41402.752222222218</v>
      </c>
      <c r="L91" s="9">
        <f t="shared" si="7"/>
        <v>41427.752222222218</v>
      </c>
      <c r="M91" t="b">
        <v>0</v>
      </c>
      <c r="N91">
        <v>56</v>
      </c>
      <c r="O91" t="b">
        <v>1</v>
      </c>
      <c r="P91" t="s">
        <v>8264</v>
      </c>
      <c r="Q91" s="7">
        <f t="shared" si="8"/>
        <v>115.06666666666668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9">
        <f t="shared" si="6"/>
        <v>40706.297442129631</v>
      </c>
      <c r="L92" s="9">
        <f t="shared" si="7"/>
        <v>40736.297442129631</v>
      </c>
      <c r="M92" t="b">
        <v>0</v>
      </c>
      <c r="N92">
        <v>16</v>
      </c>
      <c r="O92" t="b">
        <v>1</v>
      </c>
      <c r="P92" t="s">
        <v>8264</v>
      </c>
      <c r="Q92" s="7">
        <f t="shared" si="8"/>
        <v>100.4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9">
        <f t="shared" si="6"/>
        <v>40619.402361111112</v>
      </c>
      <c r="L93" s="9">
        <f t="shared" si="7"/>
        <v>40680.402361111112</v>
      </c>
      <c r="M93" t="b">
        <v>0</v>
      </c>
      <c r="N93">
        <v>46</v>
      </c>
      <c r="O93" t="b">
        <v>1</v>
      </c>
      <c r="P93" t="s">
        <v>8264</v>
      </c>
      <c r="Q93" s="7">
        <f t="shared" si="8"/>
        <v>120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9">
        <f t="shared" si="6"/>
        <v>42721.198877314819</v>
      </c>
      <c r="L94" s="9">
        <f t="shared" si="7"/>
        <v>42767.333333333328</v>
      </c>
      <c r="M94" t="b">
        <v>0</v>
      </c>
      <c r="N94">
        <v>43</v>
      </c>
      <c r="O94" t="b">
        <v>1</v>
      </c>
      <c r="P94" t="s">
        <v>8264</v>
      </c>
      <c r="Q94" s="7">
        <f t="shared" si="8"/>
        <v>105.2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9">
        <f t="shared" si="6"/>
        <v>41065.858067129629</v>
      </c>
      <c r="L95" s="9">
        <f t="shared" si="7"/>
        <v>41093.875</v>
      </c>
      <c r="M95" t="b">
        <v>0</v>
      </c>
      <c r="N95">
        <v>15</v>
      </c>
      <c r="O95" t="b">
        <v>1</v>
      </c>
      <c r="P95" t="s">
        <v>8264</v>
      </c>
      <c r="Q95" s="7">
        <f t="shared" si="8"/>
        <v>110.60000000000001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9">
        <f t="shared" si="6"/>
        <v>41716.717847222222</v>
      </c>
      <c r="L96" s="9">
        <f t="shared" si="7"/>
        <v>41736.717847222222</v>
      </c>
      <c r="M96" t="b">
        <v>0</v>
      </c>
      <c r="N96">
        <v>12</v>
      </c>
      <c r="O96" t="b">
        <v>1</v>
      </c>
      <c r="P96" t="s">
        <v>8264</v>
      </c>
      <c r="Q96" s="7">
        <f t="shared" si="8"/>
        <v>104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9">
        <f t="shared" si="6"/>
        <v>40935.005104166667</v>
      </c>
      <c r="L97" s="9">
        <f t="shared" si="7"/>
        <v>40965.005104166667</v>
      </c>
      <c r="M97" t="b">
        <v>0</v>
      </c>
      <c r="N97">
        <v>21</v>
      </c>
      <c r="O97" t="b">
        <v>1</v>
      </c>
      <c r="P97" t="s">
        <v>8264</v>
      </c>
      <c r="Q97" s="7">
        <f t="shared" si="8"/>
        <v>131.42857142857142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9">
        <f t="shared" si="6"/>
        <v>40324.662511574075</v>
      </c>
      <c r="L98" s="9">
        <f t="shared" si="7"/>
        <v>40391.125</v>
      </c>
      <c r="M98" t="b">
        <v>0</v>
      </c>
      <c r="N98">
        <v>34</v>
      </c>
      <c r="O98" t="b">
        <v>1</v>
      </c>
      <c r="P98" t="s">
        <v>8264</v>
      </c>
      <c r="Q98" s="7">
        <f t="shared" si="8"/>
        <v>114.66666666666667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9">
        <f t="shared" si="6"/>
        <v>40706.135208333333</v>
      </c>
      <c r="L99" s="9">
        <f t="shared" si="7"/>
        <v>40736.135208333333</v>
      </c>
      <c r="M99" t="b">
        <v>0</v>
      </c>
      <c r="N99">
        <v>8</v>
      </c>
      <c r="O99" t="b">
        <v>1</v>
      </c>
      <c r="P99" t="s">
        <v>8264</v>
      </c>
      <c r="Q99" s="7">
        <f t="shared" si="8"/>
        <v>106.25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9">
        <f t="shared" si="6"/>
        <v>41214.794837962967</v>
      </c>
      <c r="L100" s="9">
        <f t="shared" si="7"/>
        <v>41250.979166666664</v>
      </c>
      <c r="M100" t="b">
        <v>0</v>
      </c>
      <c r="N100">
        <v>60</v>
      </c>
      <c r="O100" t="b">
        <v>1</v>
      </c>
      <c r="P100" t="s">
        <v>8264</v>
      </c>
      <c r="Q100" s="7">
        <f t="shared" si="8"/>
        <v>106.25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9">
        <f t="shared" si="6"/>
        <v>41631.902766203704</v>
      </c>
      <c r="L101" s="9">
        <f t="shared" si="7"/>
        <v>41661.902766203704</v>
      </c>
      <c r="M101" t="b">
        <v>0</v>
      </c>
      <c r="N101">
        <v>39</v>
      </c>
      <c r="O101" t="b">
        <v>1</v>
      </c>
      <c r="P101" t="s">
        <v>8264</v>
      </c>
      <c r="Q101" s="7">
        <f t="shared" si="8"/>
        <v>106.01933333333334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9">
        <f t="shared" si="6"/>
        <v>41197.753310185188</v>
      </c>
      <c r="L102" s="9">
        <f t="shared" si="7"/>
        <v>41217.794976851852</v>
      </c>
      <c r="M102" t="b">
        <v>0</v>
      </c>
      <c r="N102">
        <v>26</v>
      </c>
      <c r="O102" t="b">
        <v>1</v>
      </c>
      <c r="P102" t="s">
        <v>8264</v>
      </c>
      <c r="Q102" s="7">
        <f t="shared" si="8"/>
        <v>100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9">
        <f t="shared" si="6"/>
        <v>41274.776736111111</v>
      </c>
      <c r="L103" s="9">
        <f t="shared" si="7"/>
        <v>41298.776736111111</v>
      </c>
      <c r="M103" t="b">
        <v>0</v>
      </c>
      <c r="N103">
        <v>35</v>
      </c>
      <c r="O103" t="b">
        <v>1</v>
      </c>
      <c r="P103" t="s">
        <v>8264</v>
      </c>
      <c r="Q103" s="7">
        <f t="shared" si="8"/>
        <v>100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9">
        <f t="shared" si="6"/>
        <v>40505.131168981483</v>
      </c>
      <c r="L104" s="9">
        <f t="shared" si="7"/>
        <v>40535.131168981483</v>
      </c>
      <c r="M104" t="b">
        <v>0</v>
      </c>
      <c r="N104">
        <v>65</v>
      </c>
      <c r="O104" t="b">
        <v>1</v>
      </c>
      <c r="P104" t="s">
        <v>8264</v>
      </c>
      <c r="Q104" s="7">
        <f t="shared" si="8"/>
        <v>127.75000000000001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9">
        <f t="shared" si="6"/>
        <v>41682.805902777778</v>
      </c>
      <c r="L105" s="9">
        <f t="shared" si="7"/>
        <v>41705.805902777778</v>
      </c>
      <c r="M105" t="b">
        <v>0</v>
      </c>
      <c r="N105">
        <v>49</v>
      </c>
      <c r="O105" t="b">
        <v>1</v>
      </c>
      <c r="P105" t="s">
        <v>8264</v>
      </c>
      <c r="Q105" s="7">
        <f t="shared" si="8"/>
        <v>105.15384615384616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9">
        <f t="shared" si="6"/>
        <v>40612.695208333331</v>
      </c>
      <c r="L106" s="9">
        <f t="shared" si="7"/>
        <v>40636.041666666664</v>
      </c>
      <c r="M106" t="b">
        <v>0</v>
      </c>
      <c r="N106">
        <v>10</v>
      </c>
      <c r="O106" t="b">
        <v>1</v>
      </c>
      <c r="P106" t="s">
        <v>8264</v>
      </c>
      <c r="Q106" s="7">
        <f t="shared" si="8"/>
        <v>120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9">
        <f t="shared" si="6"/>
        <v>42485.724768518514</v>
      </c>
      <c r="L107" s="9">
        <f t="shared" si="7"/>
        <v>42504</v>
      </c>
      <c r="M107" t="b">
        <v>0</v>
      </c>
      <c r="N107">
        <v>60</v>
      </c>
      <c r="O107" t="b">
        <v>1</v>
      </c>
      <c r="P107" t="s">
        <v>8264</v>
      </c>
      <c r="Q107" s="7">
        <f t="shared" si="8"/>
        <v>107.40909090909089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9">
        <f t="shared" si="6"/>
        <v>40987.776631944442</v>
      </c>
      <c r="L108" s="9">
        <f t="shared" si="7"/>
        <v>41001.776631944442</v>
      </c>
      <c r="M108" t="b">
        <v>0</v>
      </c>
      <c r="N108">
        <v>27</v>
      </c>
      <c r="O108" t="b">
        <v>1</v>
      </c>
      <c r="P108" t="s">
        <v>8264</v>
      </c>
      <c r="Q108" s="7">
        <f t="shared" si="8"/>
        <v>100.49999999999999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9">
        <f t="shared" si="6"/>
        <v>40635.982488425929</v>
      </c>
      <c r="L109" s="9">
        <f t="shared" si="7"/>
        <v>40657.982488425929</v>
      </c>
      <c r="M109" t="b">
        <v>0</v>
      </c>
      <c r="N109">
        <v>69</v>
      </c>
      <c r="O109" t="b">
        <v>1</v>
      </c>
      <c r="P109" t="s">
        <v>8264</v>
      </c>
      <c r="Q109" s="7">
        <f t="shared" si="8"/>
        <v>102.46666666666667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9">
        <f t="shared" si="6"/>
        <v>41365.613078703704</v>
      </c>
      <c r="L110" s="9">
        <f t="shared" si="7"/>
        <v>41425.613078703704</v>
      </c>
      <c r="M110" t="b">
        <v>0</v>
      </c>
      <c r="N110">
        <v>47</v>
      </c>
      <c r="O110" t="b">
        <v>1</v>
      </c>
      <c r="P110" t="s">
        <v>8264</v>
      </c>
      <c r="Q110" s="7">
        <f t="shared" si="8"/>
        <v>246.66666666666669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9">
        <f t="shared" si="6"/>
        <v>40570.025810185187</v>
      </c>
      <c r="L111" s="9">
        <f t="shared" si="7"/>
        <v>40600.025810185187</v>
      </c>
      <c r="M111" t="b">
        <v>0</v>
      </c>
      <c r="N111">
        <v>47</v>
      </c>
      <c r="O111" t="b">
        <v>1</v>
      </c>
      <c r="P111" t="s">
        <v>8264</v>
      </c>
      <c r="Q111" s="7">
        <f t="shared" si="8"/>
        <v>219.49999999999997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9">
        <f t="shared" si="6"/>
        <v>41557.949687500004</v>
      </c>
      <c r="L112" s="9">
        <f t="shared" si="7"/>
        <v>41592.249305555553</v>
      </c>
      <c r="M112" t="b">
        <v>0</v>
      </c>
      <c r="N112">
        <v>26</v>
      </c>
      <c r="O112" t="b">
        <v>1</v>
      </c>
      <c r="P112" t="s">
        <v>8264</v>
      </c>
      <c r="Q112" s="7">
        <f t="shared" si="8"/>
        <v>130.76923076923077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9">
        <f t="shared" si="6"/>
        <v>42125.333182870367</v>
      </c>
      <c r="L113" s="9">
        <f t="shared" si="7"/>
        <v>42155.333182870367</v>
      </c>
      <c r="M113" t="b">
        <v>0</v>
      </c>
      <c r="N113">
        <v>53</v>
      </c>
      <c r="O113" t="b">
        <v>1</v>
      </c>
      <c r="P113" t="s">
        <v>8264</v>
      </c>
      <c r="Q113" s="7">
        <f t="shared" si="8"/>
        <v>154.57142857142858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9">
        <f t="shared" si="6"/>
        <v>41718.043032407411</v>
      </c>
      <c r="L114" s="9">
        <f t="shared" si="7"/>
        <v>41742.083333333336</v>
      </c>
      <c r="M114" t="b">
        <v>0</v>
      </c>
      <c r="N114">
        <v>81</v>
      </c>
      <c r="O114" t="b">
        <v>1</v>
      </c>
      <c r="P114" t="s">
        <v>8264</v>
      </c>
      <c r="Q114" s="7">
        <f t="shared" si="8"/>
        <v>104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9">
        <f t="shared" si="6"/>
        <v>40753.758425925924</v>
      </c>
      <c r="L115" s="9">
        <f t="shared" si="7"/>
        <v>40761.625</v>
      </c>
      <c r="M115" t="b">
        <v>0</v>
      </c>
      <c r="N115">
        <v>78</v>
      </c>
      <c r="O115" t="b">
        <v>1</v>
      </c>
      <c r="P115" t="s">
        <v>8264</v>
      </c>
      <c r="Q115" s="7">
        <f t="shared" si="8"/>
        <v>141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9">
        <f t="shared" si="6"/>
        <v>40861.27416666667</v>
      </c>
      <c r="L116" s="9">
        <f t="shared" si="7"/>
        <v>40921.27416666667</v>
      </c>
      <c r="M116" t="b">
        <v>0</v>
      </c>
      <c r="N116">
        <v>35</v>
      </c>
      <c r="O116" t="b">
        <v>1</v>
      </c>
      <c r="P116" t="s">
        <v>8264</v>
      </c>
      <c r="Q116" s="7">
        <f t="shared" si="8"/>
        <v>103.33333333333334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9">
        <f t="shared" si="6"/>
        <v>40918.738935185189</v>
      </c>
      <c r="L117" s="9">
        <f t="shared" si="7"/>
        <v>40943.738935185189</v>
      </c>
      <c r="M117" t="b">
        <v>0</v>
      </c>
      <c r="N117">
        <v>22</v>
      </c>
      <c r="O117" t="b">
        <v>1</v>
      </c>
      <c r="P117" t="s">
        <v>8264</v>
      </c>
      <c r="Q117" s="7">
        <f t="shared" si="8"/>
        <v>140.44444444444443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9">
        <f t="shared" si="6"/>
        <v>40595.497164351851</v>
      </c>
      <c r="L118" s="9">
        <f t="shared" si="7"/>
        <v>40641.455497685187</v>
      </c>
      <c r="M118" t="b">
        <v>0</v>
      </c>
      <c r="N118">
        <v>57</v>
      </c>
      <c r="O118" t="b">
        <v>1</v>
      </c>
      <c r="P118" t="s">
        <v>8264</v>
      </c>
      <c r="Q118" s="7">
        <f t="shared" si="8"/>
        <v>113.65714285714286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9">
        <f t="shared" si="6"/>
        <v>40248.834999999999</v>
      </c>
      <c r="L119" s="9">
        <f t="shared" si="7"/>
        <v>40338.791666666664</v>
      </c>
      <c r="M119" t="b">
        <v>0</v>
      </c>
      <c r="N119">
        <v>27</v>
      </c>
      <c r="O119" t="b">
        <v>1</v>
      </c>
      <c r="P119" t="s">
        <v>8264</v>
      </c>
      <c r="Q119" s="7">
        <f t="shared" si="8"/>
        <v>100.49377777777779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9">
        <f t="shared" si="6"/>
        <v>40723.053657407407</v>
      </c>
      <c r="L120" s="9">
        <f t="shared" si="7"/>
        <v>40753.053657407407</v>
      </c>
      <c r="M120" t="b">
        <v>0</v>
      </c>
      <c r="N120">
        <v>39</v>
      </c>
      <c r="O120" t="b">
        <v>1</v>
      </c>
      <c r="P120" t="s">
        <v>8264</v>
      </c>
      <c r="Q120" s="7">
        <f t="shared" si="8"/>
        <v>113.03159999999998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9">
        <f t="shared" si="6"/>
        <v>40739.069282407407</v>
      </c>
      <c r="L121" s="9">
        <f t="shared" si="7"/>
        <v>40768.958333333336</v>
      </c>
      <c r="M121" t="b">
        <v>0</v>
      </c>
      <c r="N121">
        <v>37</v>
      </c>
      <c r="O121" t="b">
        <v>1</v>
      </c>
      <c r="P121" t="s">
        <v>8264</v>
      </c>
      <c r="Q121" s="7">
        <f t="shared" si="8"/>
        <v>104.55692307692308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9">
        <f t="shared" si="6"/>
        <v>42616.049849537041</v>
      </c>
      <c r="L122" s="9">
        <f t="shared" si="7"/>
        <v>42646.049849537041</v>
      </c>
      <c r="M122" t="b">
        <v>0</v>
      </c>
      <c r="N122">
        <v>1</v>
      </c>
      <c r="O122" t="b">
        <v>0</v>
      </c>
      <c r="P122" t="s">
        <v>8265</v>
      </c>
      <c r="Q122" s="7">
        <f t="shared" si="8"/>
        <v>1.4285714285714287E-2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9">
        <f t="shared" si="6"/>
        <v>42096.704976851848</v>
      </c>
      <c r="L123" s="9">
        <f t="shared" si="7"/>
        <v>42112.427777777775</v>
      </c>
      <c r="M123" t="b">
        <v>0</v>
      </c>
      <c r="N123">
        <v>1</v>
      </c>
      <c r="O123" t="b">
        <v>0</v>
      </c>
      <c r="P123" t="s">
        <v>8265</v>
      </c>
      <c r="Q123" s="7">
        <f t="shared" si="8"/>
        <v>3.3333333333333333E-2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9">
        <f t="shared" si="6"/>
        <v>42593.431793981479</v>
      </c>
      <c r="L124" s="9">
        <f t="shared" si="7"/>
        <v>42653.431793981479</v>
      </c>
      <c r="M124" t="b">
        <v>0</v>
      </c>
      <c r="N124">
        <v>0</v>
      </c>
      <c r="O124" t="b">
        <v>0</v>
      </c>
      <c r="P124" t="s">
        <v>8265</v>
      </c>
      <c r="Q124" s="7">
        <f t="shared" si="8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9">
        <f t="shared" si="6"/>
        <v>41904.781990740739</v>
      </c>
      <c r="L125" s="9">
        <f t="shared" si="7"/>
        <v>41940.916666666664</v>
      </c>
      <c r="M125" t="b">
        <v>0</v>
      </c>
      <c r="N125">
        <v>6</v>
      </c>
      <c r="O125" t="b">
        <v>0</v>
      </c>
      <c r="P125" t="s">
        <v>8265</v>
      </c>
      <c r="Q125" s="7">
        <f t="shared" si="8"/>
        <v>0.27454545454545454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9">
        <f t="shared" si="6"/>
        <v>42114.928726851853</v>
      </c>
      <c r="L126" s="9">
        <f t="shared" si="7"/>
        <v>42139.928726851853</v>
      </c>
      <c r="M126" t="b">
        <v>0</v>
      </c>
      <c r="N126">
        <v>0</v>
      </c>
      <c r="O126" t="b">
        <v>0</v>
      </c>
      <c r="P126" t="s">
        <v>8265</v>
      </c>
      <c r="Q126" s="7">
        <f t="shared" si="8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9">
        <f t="shared" si="6"/>
        <v>42709.993981481486</v>
      </c>
      <c r="L127" s="9">
        <f t="shared" si="7"/>
        <v>42769.993981481486</v>
      </c>
      <c r="M127" t="b">
        <v>0</v>
      </c>
      <c r="N127">
        <v>6</v>
      </c>
      <c r="O127" t="b">
        <v>0</v>
      </c>
      <c r="P127" t="s">
        <v>8265</v>
      </c>
      <c r="Q127" s="7">
        <f t="shared" si="8"/>
        <v>14.000000000000002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9">
        <f t="shared" si="6"/>
        <v>42135.589548611111</v>
      </c>
      <c r="L128" s="9">
        <f t="shared" si="7"/>
        <v>42166.083333333328</v>
      </c>
      <c r="M128" t="b">
        <v>0</v>
      </c>
      <c r="N128">
        <v>13</v>
      </c>
      <c r="O128" t="b">
        <v>0</v>
      </c>
      <c r="P128" t="s">
        <v>8265</v>
      </c>
      <c r="Q128" s="7">
        <f t="shared" si="8"/>
        <v>5.548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9">
        <f t="shared" si="6"/>
        <v>42067.62431712963</v>
      </c>
      <c r="L129" s="9">
        <f t="shared" si="7"/>
        <v>42097.582650462966</v>
      </c>
      <c r="M129" t="b">
        <v>0</v>
      </c>
      <c r="N129">
        <v>4</v>
      </c>
      <c r="O129" t="b">
        <v>0</v>
      </c>
      <c r="P129" t="s">
        <v>8265</v>
      </c>
      <c r="Q129" s="7">
        <f t="shared" si="8"/>
        <v>2.375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9">
        <f t="shared" si="6"/>
        <v>42628.22792824074</v>
      </c>
      <c r="L130" s="9">
        <f t="shared" si="7"/>
        <v>42663.22792824074</v>
      </c>
      <c r="M130" t="b">
        <v>0</v>
      </c>
      <c r="N130">
        <v>6</v>
      </c>
      <c r="O130" t="b">
        <v>0</v>
      </c>
      <c r="P130" t="s">
        <v>8265</v>
      </c>
      <c r="Q130" s="7">
        <f t="shared" si="8"/>
        <v>1.867</v>
      </c>
      <c r="R130" s="6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9">
        <f t="shared" ref="K131:K194" si="12">(J131/86400)+DATE(1970,1,1)</f>
        <v>41882.937303240738</v>
      </c>
      <c r="L131" s="9">
        <f t="shared" ref="L131:L194" si="13">(I131/86400)+DATE(1970,1,1)</f>
        <v>41942.937303240738</v>
      </c>
      <c r="M131" t="b">
        <v>0</v>
      </c>
      <c r="N131">
        <v>0</v>
      </c>
      <c r="O131" t="b">
        <v>0</v>
      </c>
      <c r="P131" t="s">
        <v>8265</v>
      </c>
      <c r="Q131" s="7">
        <f t="shared" ref="Q131:Q194" si="14">(E131/D131)*100</f>
        <v>0</v>
      </c>
      <c r="R131" s="6" t="e">
        <f t="shared" ref="R131:R194" si="15">E131/N131</f>
        <v>#DIV/0!</v>
      </c>
      <c r="S131" t="str">
        <f t="shared" ref="S131:S194" si="16">LEFT(P131,FIND("/",P131)-1)</f>
        <v>film &amp; video</v>
      </c>
      <c r="T131" t="str">
        <f t="shared" ref="T131:T194" si="17">RIGHT(P131, LEN(P131) - FIND("/",P131))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9">
        <f t="shared" si="12"/>
        <v>41778.91541666667</v>
      </c>
      <c r="L132" s="9">
        <f t="shared" si="13"/>
        <v>41806.844444444447</v>
      </c>
      <c r="M132" t="b">
        <v>0</v>
      </c>
      <c r="N132">
        <v>0</v>
      </c>
      <c r="O132" t="b">
        <v>0</v>
      </c>
      <c r="P132" t="s">
        <v>8265</v>
      </c>
      <c r="Q132" s="7">
        <f t="shared" si="14"/>
        <v>0</v>
      </c>
      <c r="R132" s="6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9">
        <f t="shared" si="12"/>
        <v>42541.837511574078</v>
      </c>
      <c r="L133" s="9">
        <f t="shared" si="13"/>
        <v>42557</v>
      </c>
      <c r="M133" t="b">
        <v>0</v>
      </c>
      <c r="N133">
        <v>0</v>
      </c>
      <c r="O133" t="b">
        <v>0</v>
      </c>
      <c r="P133" t="s">
        <v>8265</v>
      </c>
      <c r="Q133" s="7">
        <f t="shared" si="14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9">
        <f t="shared" si="12"/>
        <v>41905.812581018516</v>
      </c>
      <c r="L134" s="9">
        <f t="shared" si="13"/>
        <v>41950.854247685187</v>
      </c>
      <c r="M134" t="b">
        <v>0</v>
      </c>
      <c r="N134">
        <v>81</v>
      </c>
      <c r="O134" t="b">
        <v>0</v>
      </c>
      <c r="P134" t="s">
        <v>8265</v>
      </c>
      <c r="Q134" s="7">
        <f t="shared" si="14"/>
        <v>9.5687499999999996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9">
        <f t="shared" si="12"/>
        <v>42491.80768518518</v>
      </c>
      <c r="L135" s="9">
        <f t="shared" si="13"/>
        <v>42521.729861111111</v>
      </c>
      <c r="M135" t="b">
        <v>0</v>
      </c>
      <c r="N135">
        <v>0</v>
      </c>
      <c r="O135" t="b">
        <v>0</v>
      </c>
      <c r="P135" t="s">
        <v>8265</v>
      </c>
      <c r="Q135" s="7">
        <f t="shared" si="14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9">
        <f t="shared" si="12"/>
        <v>42221.909930555557</v>
      </c>
      <c r="L136" s="9">
        <f t="shared" si="13"/>
        <v>42251.708333333328</v>
      </c>
      <c r="M136" t="b">
        <v>0</v>
      </c>
      <c r="N136">
        <v>0</v>
      </c>
      <c r="O136" t="b">
        <v>0</v>
      </c>
      <c r="P136" t="s">
        <v>8265</v>
      </c>
      <c r="Q136" s="7">
        <f t="shared" si="14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9">
        <f t="shared" si="12"/>
        <v>41788.381909722222</v>
      </c>
      <c r="L137" s="9">
        <f t="shared" si="13"/>
        <v>41821.791666666664</v>
      </c>
      <c r="M137" t="b">
        <v>0</v>
      </c>
      <c r="N137">
        <v>5</v>
      </c>
      <c r="O137" t="b">
        <v>0</v>
      </c>
      <c r="P137" t="s">
        <v>8265</v>
      </c>
      <c r="Q137" s="7">
        <f t="shared" si="14"/>
        <v>13.433333333333334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9">
        <f t="shared" si="12"/>
        <v>42096.410115740742</v>
      </c>
      <c r="L138" s="9">
        <f t="shared" si="13"/>
        <v>42140.427777777775</v>
      </c>
      <c r="M138" t="b">
        <v>0</v>
      </c>
      <c r="N138">
        <v>0</v>
      </c>
      <c r="O138" t="b">
        <v>0</v>
      </c>
      <c r="P138" t="s">
        <v>8265</v>
      </c>
      <c r="Q138" s="7">
        <f t="shared" si="14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9">
        <f t="shared" si="12"/>
        <v>42239.573993055557</v>
      </c>
      <c r="L139" s="9">
        <f t="shared" si="13"/>
        <v>42289.573993055557</v>
      </c>
      <c r="M139" t="b">
        <v>0</v>
      </c>
      <c r="N139">
        <v>0</v>
      </c>
      <c r="O139" t="b">
        <v>0</v>
      </c>
      <c r="P139" t="s">
        <v>8265</v>
      </c>
      <c r="Q139" s="7">
        <f t="shared" si="14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9">
        <f t="shared" si="12"/>
        <v>42186.257418981477</v>
      </c>
      <c r="L140" s="9">
        <f t="shared" si="13"/>
        <v>42217.207638888889</v>
      </c>
      <c r="M140" t="b">
        <v>0</v>
      </c>
      <c r="N140">
        <v>58</v>
      </c>
      <c r="O140" t="b">
        <v>0</v>
      </c>
      <c r="P140" t="s">
        <v>8265</v>
      </c>
      <c r="Q140" s="7">
        <f t="shared" si="14"/>
        <v>3.1413333333333333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9">
        <f t="shared" si="12"/>
        <v>42187.920972222222</v>
      </c>
      <c r="L141" s="9">
        <f t="shared" si="13"/>
        <v>42197.920972222222</v>
      </c>
      <c r="M141" t="b">
        <v>0</v>
      </c>
      <c r="N141">
        <v>1</v>
      </c>
      <c r="O141" t="b">
        <v>0</v>
      </c>
      <c r="P141" t="s">
        <v>8265</v>
      </c>
      <c r="Q141" s="7">
        <f t="shared" si="14"/>
        <v>100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9">
        <f t="shared" si="12"/>
        <v>42053.198287037041</v>
      </c>
      <c r="L142" s="9">
        <f t="shared" si="13"/>
        <v>42083.15662037037</v>
      </c>
      <c r="M142" t="b">
        <v>0</v>
      </c>
      <c r="N142">
        <v>0</v>
      </c>
      <c r="O142" t="b">
        <v>0</v>
      </c>
      <c r="P142" t="s">
        <v>8265</v>
      </c>
      <c r="Q142" s="7">
        <f t="shared" si="14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9">
        <f t="shared" si="12"/>
        <v>42110.153043981481</v>
      </c>
      <c r="L143" s="9">
        <f t="shared" si="13"/>
        <v>42155.153043981481</v>
      </c>
      <c r="M143" t="b">
        <v>0</v>
      </c>
      <c r="N143">
        <v>28</v>
      </c>
      <c r="O143" t="b">
        <v>0</v>
      </c>
      <c r="P143" t="s">
        <v>8265</v>
      </c>
      <c r="Q143" s="7">
        <f t="shared" si="14"/>
        <v>10.775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9">
        <f t="shared" si="12"/>
        <v>41938.893263888887</v>
      </c>
      <c r="L144" s="9">
        <f t="shared" si="13"/>
        <v>41959.934930555552</v>
      </c>
      <c r="M144" t="b">
        <v>0</v>
      </c>
      <c r="N144">
        <v>1</v>
      </c>
      <c r="O144" t="b">
        <v>0</v>
      </c>
      <c r="P144" t="s">
        <v>8265</v>
      </c>
      <c r="Q144" s="7">
        <f t="shared" si="14"/>
        <v>0.33333333333333337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9">
        <f t="shared" si="12"/>
        <v>42559.064143518517</v>
      </c>
      <c r="L145" s="9">
        <f t="shared" si="13"/>
        <v>42616.246527777781</v>
      </c>
      <c r="M145" t="b">
        <v>0</v>
      </c>
      <c r="N145">
        <v>0</v>
      </c>
      <c r="O145" t="b">
        <v>0</v>
      </c>
      <c r="P145" t="s">
        <v>8265</v>
      </c>
      <c r="Q145" s="7">
        <f t="shared" si="14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9">
        <f t="shared" si="12"/>
        <v>42047.762407407412</v>
      </c>
      <c r="L146" s="9">
        <f t="shared" si="13"/>
        <v>42107.72074074074</v>
      </c>
      <c r="M146" t="b">
        <v>0</v>
      </c>
      <c r="N146">
        <v>37</v>
      </c>
      <c r="O146" t="b">
        <v>0</v>
      </c>
      <c r="P146" t="s">
        <v>8265</v>
      </c>
      <c r="Q146" s="7">
        <f t="shared" si="14"/>
        <v>27.6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9">
        <f t="shared" si="12"/>
        <v>42200.542268518519</v>
      </c>
      <c r="L147" s="9">
        <f t="shared" si="13"/>
        <v>42227.542268518519</v>
      </c>
      <c r="M147" t="b">
        <v>0</v>
      </c>
      <c r="N147">
        <v>9</v>
      </c>
      <c r="O147" t="b">
        <v>0</v>
      </c>
      <c r="P147" t="s">
        <v>8265</v>
      </c>
      <c r="Q147" s="7">
        <f t="shared" si="14"/>
        <v>7.5111111111111111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9">
        <f t="shared" si="12"/>
        <v>42693.016180555554</v>
      </c>
      <c r="L148" s="9">
        <f t="shared" si="13"/>
        <v>42753.016180555554</v>
      </c>
      <c r="M148" t="b">
        <v>0</v>
      </c>
      <c r="N148">
        <v>3</v>
      </c>
      <c r="O148" t="b">
        <v>0</v>
      </c>
      <c r="P148" t="s">
        <v>8265</v>
      </c>
      <c r="Q148" s="7">
        <f t="shared" si="14"/>
        <v>0.57499999999999996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9">
        <f t="shared" si="12"/>
        <v>41969.767824074079</v>
      </c>
      <c r="L149" s="9">
        <f t="shared" si="13"/>
        <v>42012.762499999997</v>
      </c>
      <c r="M149" t="b">
        <v>0</v>
      </c>
      <c r="N149">
        <v>0</v>
      </c>
      <c r="O149" t="b">
        <v>0</v>
      </c>
      <c r="P149" t="s">
        <v>8265</v>
      </c>
      <c r="Q149" s="7">
        <f t="shared" si="14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9">
        <f t="shared" si="12"/>
        <v>42397.281666666662</v>
      </c>
      <c r="L150" s="9">
        <f t="shared" si="13"/>
        <v>42427.281666666662</v>
      </c>
      <c r="M150" t="b">
        <v>0</v>
      </c>
      <c r="N150">
        <v>2</v>
      </c>
      <c r="O150" t="b">
        <v>0</v>
      </c>
      <c r="P150" t="s">
        <v>8265</v>
      </c>
      <c r="Q150" s="7">
        <f t="shared" si="14"/>
        <v>0.08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9">
        <f t="shared" si="12"/>
        <v>41968.172106481477</v>
      </c>
      <c r="L151" s="9">
        <f t="shared" si="13"/>
        <v>41998.333333333328</v>
      </c>
      <c r="M151" t="b">
        <v>0</v>
      </c>
      <c r="N151">
        <v>6</v>
      </c>
      <c r="O151" t="b">
        <v>0</v>
      </c>
      <c r="P151" t="s">
        <v>8265</v>
      </c>
      <c r="Q151" s="7">
        <f t="shared" si="14"/>
        <v>0.91999999999999993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9">
        <f t="shared" si="12"/>
        <v>42090.161828703705</v>
      </c>
      <c r="L152" s="9">
        <f t="shared" si="13"/>
        <v>42150.161828703705</v>
      </c>
      <c r="M152" t="b">
        <v>0</v>
      </c>
      <c r="N152">
        <v>67</v>
      </c>
      <c r="O152" t="b">
        <v>0</v>
      </c>
      <c r="P152" t="s">
        <v>8265</v>
      </c>
      <c r="Q152" s="7">
        <f t="shared" si="14"/>
        <v>23.163076923076922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9">
        <f t="shared" si="12"/>
        <v>42113.550821759258</v>
      </c>
      <c r="L153" s="9">
        <f t="shared" si="13"/>
        <v>42173.550821759258</v>
      </c>
      <c r="M153" t="b">
        <v>0</v>
      </c>
      <c r="N153">
        <v>5</v>
      </c>
      <c r="O153" t="b">
        <v>0</v>
      </c>
      <c r="P153" t="s">
        <v>8265</v>
      </c>
      <c r="Q153" s="7">
        <f t="shared" si="14"/>
        <v>5.5999999999999994E-2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9">
        <f t="shared" si="12"/>
        <v>41875.077546296292</v>
      </c>
      <c r="L154" s="9">
        <f t="shared" si="13"/>
        <v>41905.077546296292</v>
      </c>
      <c r="M154" t="b">
        <v>0</v>
      </c>
      <c r="N154">
        <v>2</v>
      </c>
      <c r="O154" t="b">
        <v>0</v>
      </c>
      <c r="P154" t="s">
        <v>8265</v>
      </c>
      <c r="Q154" s="7">
        <f t="shared" si="14"/>
        <v>7.8947368421052634E-3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9">
        <f t="shared" si="12"/>
        <v>41933.586157407408</v>
      </c>
      <c r="L155" s="9">
        <f t="shared" si="13"/>
        <v>41975.627824074079</v>
      </c>
      <c r="M155" t="b">
        <v>0</v>
      </c>
      <c r="N155">
        <v>10</v>
      </c>
      <c r="O155" t="b">
        <v>0</v>
      </c>
      <c r="P155" t="s">
        <v>8265</v>
      </c>
      <c r="Q155" s="7">
        <f t="shared" si="14"/>
        <v>0.71799999999999997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9">
        <f t="shared" si="12"/>
        <v>42115.547395833331</v>
      </c>
      <c r="L156" s="9">
        <f t="shared" si="13"/>
        <v>42158.547395833331</v>
      </c>
      <c r="M156" t="b">
        <v>0</v>
      </c>
      <c r="N156">
        <v>3</v>
      </c>
      <c r="O156" t="b">
        <v>0</v>
      </c>
      <c r="P156" t="s">
        <v>8265</v>
      </c>
      <c r="Q156" s="7">
        <f t="shared" si="14"/>
        <v>2.666666666666667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9">
        <f t="shared" si="12"/>
        <v>42168.559432870374</v>
      </c>
      <c r="L157" s="9">
        <f t="shared" si="13"/>
        <v>42208.559432870374</v>
      </c>
      <c r="M157" t="b">
        <v>0</v>
      </c>
      <c r="N157">
        <v>4</v>
      </c>
      <c r="O157" t="b">
        <v>0</v>
      </c>
      <c r="P157" t="s">
        <v>8265</v>
      </c>
      <c r="Q157" s="7">
        <f t="shared" si="14"/>
        <v>6.0000000000000001E-3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9">
        <f t="shared" si="12"/>
        <v>41794.124953703707</v>
      </c>
      <c r="L158" s="9">
        <f t="shared" si="13"/>
        <v>41854.124953703707</v>
      </c>
      <c r="M158" t="b">
        <v>0</v>
      </c>
      <c r="N158">
        <v>15</v>
      </c>
      <c r="O158" t="b">
        <v>0</v>
      </c>
      <c r="P158" t="s">
        <v>8265</v>
      </c>
      <c r="Q158" s="7">
        <f t="shared" si="14"/>
        <v>5.0999999999999996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9">
        <f t="shared" si="12"/>
        <v>42396.911712962959</v>
      </c>
      <c r="L159" s="9">
        <f t="shared" si="13"/>
        <v>42426.911712962959</v>
      </c>
      <c r="M159" t="b">
        <v>0</v>
      </c>
      <c r="N159">
        <v>2</v>
      </c>
      <c r="O159" t="b">
        <v>0</v>
      </c>
      <c r="P159" t="s">
        <v>8265</v>
      </c>
      <c r="Q159" s="7">
        <f t="shared" si="14"/>
        <v>0.26711185308848079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9">
        <f t="shared" si="12"/>
        <v>41904.07671296296</v>
      </c>
      <c r="L160" s="9">
        <f t="shared" si="13"/>
        <v>41934.07671296296</v>
      </c>
      <c r="M160" t="b">
        <v>0</v>
      </c>
      <c r="N160">
        <v>0</v>
      </c>
      <c r="O160" t="b">
        <v>0</v>
      </c>
      <c r="P160" t="s">
        <v>8265</v>
      </c>
      <c r="Q160" s="7">
        <f t="shared" si="14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9">
        <f t="shared" si="12"/>
        <v>42514.434548611112</v>
      </c>
      <c r="L161" s="9">
        <f t="shared" si="13"/>
        <v>42554.434548611112</v>
      </c>
      <c r="M161" t="b">
        <v>0</v>
      </c>
      <c r="N161">
        <v>1</v>
      </c>
      <c r="O161" t="b">
        <v>0</v>
      </c>
      <c r="P161" t="s">
        <v>8265</v>
      </c>
      <c r="Q161" s="7">
        <f t="shared" si="14"/>
        <v>2E-3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9">
        <f t="shared" si="12"/>
        <v>42171.913090277776</v>
      </c>
      <c r="L162" s="9">
        <f t="shared" si="13"/>
        <v>42231.913090277776</v>
      </c>
      <c r="M162" t="b">
        <v>0</v>
      </c>
      <c r="N162">
        <v>0</v>
      </c>
      <c r="O162" t="b">
        <v>0</v>
      </c>
      <c r="P162" t="s">
        <v>8266</v>
      </c>
      <c r="Q162" s="7">
        <f t="shared" si="14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9">
        <f t="shared" si="12"/>
        <v>41792.687442129631</v>
      </c>
      <c r="L163" s="9">
        <f t="shared" si="13"/>
        <v>41822.687442129631</v>
      </c>
      <c r="M163" t="b">
        <v>0</v>
      </c>
      <c r="N163">
        <v>1</v>
      </c>
      <c r="O163" t="b">
        <v>0</v>
      </c>
      <c r="P163" t="s">
        <v>8266</v>
      </c>
      <c r="Q163" s="7">
        <f t="shared" si="14"/>
        <v>0.01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9">
        <f t="shared" si="12"/>
        <v>41835.126805555556</v>
      </c>
      <c r="L164" s="9">
        <f t="shared" si="13"/>
        <v>41867.987500000003</v>
      </c>
      <c r="M164" t="b">
        <v>0</v>
      </c>
      <c r="N164">
        <v>10</v>
      </c>
      <c r="O164" t="b">
        <v>0</v>
      </c>
      <c r="P164" t="s">
        <v>8266</v>
      </c>
      <c r="Q164" s="7">
        <f t="shared" si="14"/>
        <v>15.535714285714286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9">
        <f t="shared" si="12"/>
        <v>42243.961273148147</v>
      </c>
      <c r="L165" s="9">
        <f t="shared" si="13"/>
        <v>42278</v>
      </c>
      <c r="M165" t="b">
        <v>0</v>
      </c>
      <c r="N165">
        <v>0</v>
      </c>
      <c r="O165" t="b">
        <v>0</v>
      </c>
      <c r="P165" t="s">
        <v>8266</v>
      </c>
      <c r="Q165" s="7">
        <f t="shared" si="14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9">
        <f t="shared" si="12"/>
        <v>41841.762743055559</v>
      </c>
      <c r="L166" s="9">
        <f t="shared" si="13"/>
        <v>41901.762743055559</v>
      </c>
      <c r="M166" t="b">
        <v>0</v>
      </c>
      <c r="N166">
        <v>7</v>
      </c>
      <c r="O166" t="b">
        <v>0</v>
      </c>
      <c r="P166" t="s">
        <v>8266</v>
      </c>
      <c r="Q166" s="7">
        <f t="shared" si="14"/>
        <v>0.53333333333333333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9">
        <f t="shared" si="12"/>
        <v>42351.658842592587</v>
      </c>
      <c r="L167" s="9">
        <f t="shared" si="13"/>
        <v>42381.658842592587</v>
      </c>
      <c r="M167" t="b">
        <v>0</v>
      </c>
      <c r="N167">
        <v>0</v>
      </c>
      <c r="O167" t="b">
        <v>0</v>
      </c>
      <c r="P167" t="s">
        <v>8266</v>
      </c>
      <c r="Q167" s="7">
        <f t="shared" si="14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9">
        <f t="shared" si="12"/>
        <v>42721.075949074075</v>
      </c>
      <c r="L168" s="9">
        <f t="shared" si="13"/>
        <v>42751.075949074075</v>
      </c>
      <c r="M168" t="b">
        <v>0</v>
      </c>
      <c r="N168">
        <v>1</v>
      </c>
      <c r="O168" t="b">
        <v>0</v>
      </c>
      <c r="P168" t="s">
        <v>8266</v>
      </c>
      <c r="Q168" s="7">
        <f t="shared" si="14"/>
        <v>60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9">
        <f t="shared" si="12"/>
        <v>42160.927488425921</v>
      </c>
      <c r="L169" s="9">
        <f t="shared" si="13"/>
        <v>42220.927488425921</v>
      </c>
      <c r="M169" t="b">
        <v>0</v>
      </c>
      <c r="N169">
        <v>2</v>
      </c>
      <c r="O169" t="b">
        <v>0</v>
      </c>
      <c r="P169" t="s">
        <v>8266</v>
      </c>
      <c r="Q169" s="7">
        <f t="shared" si="14"/>
        <v>0.01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9">
        <f t="shared" si="12"/>
        <v>42052.83530092593</v>
      </c>
      <c r="L170" s="9">
        <f t="shared" si="13"/>
        <v>42082.793634259258</v>
      </c>
      <c r="M170" t="b">
        <v>0</v>
      </c>
      <c r="N170">
        <v>3</v>
      </c>
      <c r="O170" t="b">
        <v>0</v>
      </c>
      <c r="P170" t="s">
        <v>8266</v>
      </c>
      <c r="Q170" s="7">
        <f t="shared" si="14"/>
        <v>4.0625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9">
        <f t="shared" si="12"/>
        <v>41900.505312499998</v>
      </c>
      <c r="L171" s="9">
        <f t="shared" si="13"/>
        <v>41930.505312499998</v>
      </c>
      <c r="M171" t="b">
        <v>0</v>
      </c>
      <c r="N171">
        <v>10</v>
      </c>
      <c r="O171" t="b">
        <v>0</v>
      </c>
      <c r="P171" t="s">
        <v>8266</v>
      </c>
      <c r="Q171" s="7">
        <f t="shared" si="14"/>
        <v>22.400000000000002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9">
        <f t="shared" si="12"/>
        <v>42216.977812500001</v>
      </c>
      <c r="L172" s="9">
        <f t="shared" si="13"/>
        <v>42246.227777777778</v>
      </c>
      <c r="M172" t="b">
        <v>0</v>
      </c>
      <c r="N172">
        <v>10</v>
      </c>
      <c r="O172" t="b">
        <v>0</v>
      </c>
      <c r="P172" t="s">
        <v>8266</v>
      </c>
      <c r="Q172" s="7">
        <f t="shared" si="14"/>
        <v>3.25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9">
        <f t="shared" si="12"/>
        <v>42534.180717592593</v>
      </c>
      <c r="L173" s="9">
        <f t="shared" si="13"/>
        <v>42594.180717592593</v>
      </c>
      <c r="M173" t="b">
        <v>0</v>
      </c>
      <c r="N173">
        <v>1</v>
      </c>
      <c r="O173" t="b">
        <v>0</v>
      </c>
      <c r="P173" t="s">
        <v>8266</v>
      </c>
      <c r="Q173" s="7">
        <f t="shared" si="14"/>
        <v>2E-3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9">
        <f t="shared" si="12"/>
        <v>42047.394942129627</v>
      </c>
      <c r="L174" s="9">
        <f t="shared" si="13"/>
        <v>42082.353275462963</v>
      </c>
      <c r="M174" t="b">
        <v>0</v>
      </c>
      <c r="N174">
        <v>0</v>
      </c>
      <c r="O174" t="b">
        <v>0</v>
      </c>
      <c r="P174" t="s">
        <v>8266</v>
      </c>
      <c r="Q174" s="7">
        <f t="shared" si="14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9">
        <f t="shared" si="12"/>
        <v>42033.573009259257</v>
      </c>
      <c r="L175" s="9">
        <f t="shared" si="13"/>
        <v>42063.573009259257</v>
      </c>
      <c r="M175" t="b">
        <v>0</v>
      </c>
      <c r="N175">
        <v>0</v>
      </c>
      <c r="O175" t="b">
        <v>0</v>
      </c>
      <c r="P175" t="s">
        <v>8266</v>
      </c>
      <c r="Q175" s="7">
        <f t="shared" si="14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9">
        <f t="shared" si="12"/>
        <v>42072.758981481486</v>
      </c>
      <c r="L176" s="9">
        <f t="shared" si="13"/>
        <v>42132.758981481486</v>
      </c>
      <c r="M176" t="b">
        <v>0</v>
      </c>
      <c r="N176">
        <v>0</v>
      </c>
      <c r="O176" t="b">
        <v>0</v>
      </c>
      <c r="P176" t="s">
        <v>8266</v>
      </c>
      <c r="Q176" s="7">
        <f t="shared" si="14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9">
        <f t="shared" si="12"/>
        <v>41855.777905092589</v>
      </c>
      <c r="L177" s="9">
        <f t="shared" si="13"/>
        <v>41880.777905092589</v>
      </c>
      <c r="M177" t="b">
        <v>0</v>
      </c>
      <c r="N177">
        <v>26</v>
      </c>
      <c r="O177" t="b">
        <v>0</v>
      </c>
      <c r="P177" t="s">
        <v>8266</v>
      </c>
      <c r="Q177" s="7">
        <f t="shared" si="14"/>
        <v>6.4850000000000003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9">
        <f t="shared" si="12"/>
        <v>42191.824062500003</v>
      </c>
      <c r="L178" s="9">
        <f t="shared" si="13"/>
        <v>42221.824062500003</v>
      </c>
      <c r="M178" t="b">
        <v>0</v>
      </c>
      <c r="N178">
        <v>0</v>
      </c>
      <c r="O178" t="b">
        <v>0</v>
      </c>
      <c r="P178" t="s">
        <v>8266</v>
      </c>
      <c r="Q178" s="7">
        <f t="shared" si="14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9">
        <f t="shared" si="12"/>
        <v>42070.047754629632</v>
      </c>
      <c r="L179" s="9">
        <f t="shared" si="13"/>
        <v>42087.00608796296</v>
      </c>
      <c r="M179" t="b">
        <v>0</v>
      </c>
      <c r="N179">
        <v>7</v>
      </c>
      <c r="O179" t="b">
        <v>0</v>
      </c>
      <c r="P179" t="s">
        <v>8266</v>
      </c>
      <c r="Q179" s="7">
        <f t="shared" si="14"/>
        <v>40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9">
        <f t="shared" si="12"/>
        <v>42304.955381944441</v>
      </c>
      <c r="L180" s="9">
        <f t="shared" si="13"/>
        <v>42334.997048611112</v>
      </c>
      <c r="M180" t="b">
        <v>0</v>
      </c>
      <c r="N180">
        <v>0</v>
      </c>
      <c r="O180" t="b">
        <v>0</v>
      </c>
      <c r="P180" t="s">
        <v>8266</v>
      </c>
      <c r="Q180" s="7">
        <f t="shared" si="14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9">
        <f t="shared" si="12"/>
        <v>42403.080497685187</v>
      </c>
      <c r="L181" s="9">
        <f t="shared" si="13"/>
        <v>42433.080497685187</v>
      </c>
      <c r="M181" t="b">
        <v>0</v>
      </c>
      <c r="N181">
        <v>2</v>
      </c>
      <c r="O181" t="b">
        <v>0</v>
      </c>
      <c r="P181" t="s">
        <v>8266</v>
      </c>
      <c r="Q181" s="7">
        <f t="shared" si="14"/>
        <v>20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9">
        <f t="shared" si="12"/>
        <v>42067.991238425922</v>
      </c>
      <c r="L182" s="9">
        <f t="shared" si="13"/>
        <v>42107.791666666672</v>
      </c>
      <c r="M182" t="b">
        <v>0</v>
      </c>
      <c r="N182">
        <v>13</v>
      </c>
      <c r="O182" t="b">
        <v>0</v>
      </c>
      <c r="P182" t="s">
        <v>8266</v>
      </c>
      <c r="Q182" s="7">
        <f t="shared" si="14"/>
        <v>33.416666666666664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9">
        <f t="shared" si="12"/>
        <v>42147.741840277777</v>
      </c>
      <c r="L183" s="9">
        <f t="shared" si="13"/>
        <v>42177.741840277777</v>
      </c>
      <c r="M183" t="b">
        <v>0</v>
      </c>
      <c r="N183">
        <v>4</v>
      </c>
      <c r="O183" t="b">
        <v>0</v>
      </c>
      <c r="P183" t="s">
        <v>8266</v>
      </c>
      <c r="Q183" s="7">
        <f t="shared" si="14"/>
        <v>21.092608822670172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9">
        <f t="shared" si="12"/>
        <v>42712.011944444443</v>
      </c>
      <c r="L184" s="9">
        <f t="shared" si="13"/>
        <v>42742.011944444443</v>
      </c>
      <c r="M184" t="b">
        <v>0</v>
      </c>
      <c r="N184">
        <v>0</v>
      </c>
      <c r="O184" t="b">
        <v>0</v>
      </c>
      <c r="P184" t="s">
        <v>8266</v>
      </c>
      <c r="Q184" s="7">
        <f t="shared" si="14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9">
        <f t="shared" si="12"/>
        <v>41939.810300925928</v>
      </c>
      <c r="L185" s="9">
        <f t="shared" si="13"/>
        <v>41969.851967592593</v>
      </c>
      <c r="M185" t="b">
        <v>0</v>
      </c>
      <c r="N185">
        <v>12</v>
      </c>
      <c r="O185" t="b">
        <v>0</v>
      </c>
      <c r="P185" t="s">
        <v>8266</v>
      </c>
      <c r="Q185" s="7">
        <f t="shared" si="14"/>
        <v>35.856000000000002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9">
        <f t="shared" si="12"/>
        <v>41825.791226851856</v>
      </c>
      <c r="L186" s="9">
        <f t="shared" si="13"/>
        <v>41883.165972222225</v>
      </c>
      <c r="M186" t="b">
        <v>0</v>
      </c>
      <c r="N186">
        <v>2</v>
      </c>
      <c r="O186" t="b">
        <v>0</v>
      </c>
      <c r="P186" t="s">
        <v>8266</v>
      </c>
      <c r="Q186" s="7">
        <f t="shared" si="14"/>
        <v>3.4000000000000004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9">
        <f t="shared" si="12"/>
        <v>42570.91133101852</v>
      </c>
      <c r="L187" s="9">
        <f t="shared" si="13"/>
        <v>42600.91133101852</v>
      </c>
      <c r="M187" t="b">
        <v>0</v>
      </c>
      <c r="N187">
        <v>10</v>
      </c>
      <c r="O187" t="b">
        <v>0</v>
      </c>
      <c r="P187" t="s">
        <v>8266</v>
      </c>
      <c r="Q187" s="7">
        <f t="shared" si="14"/>
        <v>5.5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9">
        <f t="shared" si="12"/>
        <v>42767.812893518523</v>
      </c>
      <c r="L188" s="9">
        <f t="shared" si="13"/>
        <v>42797.833333333328</v>
      </c>
      <c r="M188" t="b">
        <v>0</v>
      </c>
      <c r="N188">
        <v>0</v>
      </c>
      <c r="O188" t="b">
        <v>0</v>
      </c>
      <c r="P188" t="s">
        <v>8266</v>
      </c>
      <c r="Q188" s="7">
        <f t="shared" si="14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9">
        <f t="shared" si="12"/>
        <v>42182.234456018516</v>
      </c>
      <c r="L189" s="9">
        <f t="shared" si="13"/>
        <v>42206.290972222225</v>
      </c>
      <c r="M189" t="b">
        <v>0</v>
      </c>
      <c r="N189">
        <v>5</v>
      </c>
      <c r="O189" t="b">
        <v>0</v>
      </c>
      <c r="P189" t="s">
        <v>8266</v>
      </c>
      <c r="Q189" s="7">
        <f t="shared" si="14"/>
        <v>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9">
        <f t="shared" si="12"/>
        <v>41857.18304398148</v>
      </c>
      <c r="L190" s="9">
        <f t="shared" si="13"/>
        <v>41887.18304398148</v>
      </c>
      <c r="M190" t="b">
        <v>0</v>
      </c>
      <c r="N190">
        <v>0</v>
      </c>
      <c r="O190" t="b">
        <v>0</v>
      </c>
      <c r="P190" t="s">
        <v>8266</v>
      </c>
      <c r="Q190" s="7">
        <f t="shared" si="14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9">
        <f t="shared" si="12"/>
        <v>42556.690706018519</v>
      </c>
      <c r="L191" s="9">
        <f t="shared" si="13"/>
        <v>42616.690706018519</v>
      </c>
      <c r="M191" t="b">
        <v>0</v>
      </c>
      <c r="N191">
        <v>5</v>
      </c>
      <c r="O191" t="b">
        <v>0</v>
      </c>
      <c r="P191" t="s">
        <v>8266</v>
      </c>
      <c r="Q191" s="7">
        <f t="shared" si="14"/>
        <v>6.8999999999999992E-2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9">
        <f t="shared" si="12"/>
        <v>42527.650995370372</v>
      </c>
      <c r="L192" s="9">
        <f t="shared" si="13"/>
        <v>42537.650995370372</v>
      </c>
      <c r="M192" t="b">
        <v>0</v>
      </c>
      <c r="N192">
        <v>1</v>
      </c>
      <c r="O192" t="b">
        <v>0</v>
      </c>
      <c r="P192" t="s">
        <v>8266</v>
      </c>
      <c r="Q192" s="7">
        <f t="shared" si="14"/>
        <v>0.41666666666666669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9">
        <f t="shared" si="12"/>
        <v>42239.441412037035</v>
      </c>
      <c r="L193" s="9">
        <f t="shared" si="13"/>
        <v>42279.441412037035</v>
      </c>
      <c r="M193" t="b">
        <v>0</v>
      </c>
      <c r="N193">
        <v>3</v>
      </c>
      <c r="O193" t="b">
        <v>0</v>
      </c>
      <c r="P193" t="s">
        <v>8266</v>
      </c>
      <c r="Q193" s="7">
        <f t="shared" si="14"/>
        <v>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9">
        <f t="shared" si="12"/>
        <v>41899.792037037041</v>
      </c>
      <c r="L194" s="9">
        <f t="shared" si="13"/>
        <v>41929.792037037041</v>
      </c>
      <c r="M194" t="b">
        <v>0</v>
      </c>
      <c r="N194">
        <v>3</v>
      </c>
      <c r="O194" t="b">
        <v>0</v>
      </c>
      <c r="P194" t="s">
        <v>8266</v>
      </c>
      <c r="Q194" s="7">
        <f t="shared" si="14"/>
        <v>1.6999999999999999E-3</v>
      </c>
      <c r="R194" s="6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9">
        <f t="shared" ref="K195:K258" si="18">(J195/86400)+DATE(1970,1,1)</f>
        <v>41911.934791666667</v>
      </c>
      <c r="L195" s="9">
        <f t="shared" ref="L195:L258" si="19">(I195/86400)+DATE(1970,1,1)</f>
        <v>41971.976458333331</v>
      </c>
      <c r="M195" t="b">
        <v>0</v>
      </c>
      <c r="N195">
        <v>0</v>
      </c>
      <c r="O195" t="b">
        <v>0</v>
      </c>
      <c r="P195" t="s">
        <v>8266</v>
      </c>
      <c r="Q195" s="7">
        <f t="shared" ref="Q195:Q258" si="20">(E195/D195)*100</f>
        <v>0</v>
      </c>
      <c r="R195" s="6" t="e">
        <f t="shared" ref="R195:R258" si="21">E195/N195</f>
        <v>#DIV/0!</v>
      </c>
      <c r="S195" t="str">
        <f t="shared" ref="S195:S258" si="22">LEFT(P195,FIND("/",P195)-1)</f>
        <v>film &amp; video</v>
      </c>
      <c r="T195" t="str">
        <f t="shared" ref="T195:T258" si="23">RIGHT(P195, LEN(P195) - FIND("/",P195))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9">
        <f t="shared" si="18"/>
        <v>42375.996886574074</v>
      </c>
      <c r="L196" s="9">
        <f t="shared" si="19"/>
        <v>42435.996886574074</v>
      </c>
      <c r="M196" t="b">
        <v>0</v>
      </c>
      <c r="N196">
        <v>3</v>
      </c>
      <c r="O196" t="b">
        <v>0</v>
      </c>
      <c r="P196" t="s">
        <v>8266</v>
      </c>
      <c r="Q196" s="7">
        <f t="shared" si="20"/>
        <v>0.12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9">
        <f t="shared" si="18"/>
        <v>42135.67050925926</v>
      </c>
      <c r="L197" s="9">
        <f t="shared" si="19"/>
        <v>42195.67050925926</v>
      </c>
      <c r="M197" t="b">
        <v>0</v>
      </c>
      <c r="N197">
        <v>0</v>
      </c>
      <c r="O197" t="b">
        <v>0</v>
      </c>
      <c r="P197" t="s">
        <v>8266</v>
      </c>
      <c r="Q197" s="7">
        <f t="shared" si="20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9">
        <f t="shared" si="18"/>
        <v>42259.542800925927</v>
      </c>
      <c r="L198" s="9">
        <f t="shared" si="19"/>
        <v>42287.875</v>
      </c>
      <c r="M198" t="b">
        <v>0</v>
      </c>
      <c r="N198">
        <v>19</v>
      </c>
      <c r="O198" t="b">
        <v>0</v>
      </c>
      <c r="P198" t="s">
        <v>8266</v>
      </c>
      <c r="Q198" s="7">
        <f t="shared" si="20"/>
        <v>41.857142857142861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9">
        <f t="shared" si="18"/>
        <v>42741.848379629635</v>
      </c>
      <c r="L199" s="9">
        <f t="shared" si="19"/>
        <v>42783.875</v>
      </c>
      <c r="M199" t="b">
        <v>0</v>
      </c>
      <c r="N199">
        <v>8</v>
      </c>
      <c r="O199" t="b">
        <v>0</v>
      </c>
      <c r="P199" t="s">
        <v>8266</v>
      </c>
      <c r="Q199" s="7">
        <f t="shared" si="20"/>
        <v>10.48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9">
        <f t="shared" si="18"/>
        <v>41887.383356481485</v>
      </c>
      <c r="L200" s="9">
        <f t="shared" si="19"/>
        <v>41917.383356481485</v>
      </c>
      <c r="M200" t="b">
        <v>0</v>
      </c>
      <c r="N200">
        <v>6</v>
      </c>
      <c r="O200" t="b">
        <v>0</v>
      </c>
      <c r="P200" t="s">
        <v>8266</v>
      </c>
      <c r="Q200" s="7">
        <f t="shared" si="20"/>
        <v>1.1159999999999999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9">
        <f t="shared" si="18"/>
        <v>42584.123865740738</v>
      </c>
      <c r="L201" s="9">
        <f t="shared" si="19"/>
        <v>42614.123865740738</v>
      </c>
      <c r="M201" t="b">
        <v>0</v>
      </c>
      <c r="N201">
        <v>0</v>
      </c>
      <c r="O201" t="b">
        <v>0</v>
      </c>
      <c r="P201" t="s">
        <v>8266</v>
      </c>
      <c r="Q201" s="7">
        <f t="shared" si="20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9">
        <f t="shared" si="18"/>
        <v>41867.083368055552</v>
      </c>
      <c r="L202" s="9">
        <f t="shared" si="19"/>
        <v>41897.083368055552</v>
      </c>
      <c r="M202" t="b">
        <v>0</v>
      </c>
      <c r="N202">
        <v>18</v>
      </c>
      <c r="O202" t="b">
        <v>0</v>
      </c>
      <c r="P202" t="s">
        <v>8266</v>
      </c>
      <c r="Q202" s="7">
        <f t="shared" si="20"/>
        <v>26.192500000000003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9">
        <f t="shared" si="18"/>
        <v>42023.818622685183</v>
      </c>
      <c r="L203" s="9">
        <f t="shared" si="19"/>
        <v>42043.818622685183</v>
      </c>
      <c r="M203" t="b">
        <v>0</v>
      </c>
      <c r="N203">
        <v>7</v>
      </c>
      <c r="O203" t="b">
        <v>0</v>
      </c>
      <c r="P203" t="s">
        <v>8266</v>
      </c>
      <c r="Q203" s="7">
        <f t="shared" si="20"/>
        <v>58.461538461538467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9">
        <f t="shared" si="18"/>
        <v>42255.927824074075</v>
      </c>
      <c r="L204" s="9">
        <f t="shared" si="19"/>
        <v>42285.874305555553</v>
      </c>
      <c r="M204" t="b">
        <v>0</v>
      </c>
      <c r="N204">
        <v>0</v>
      </c>
      <c r="O204" t="b">
        <v>0</v>
      </c>
      <c r="P204" t="s">
        <v>8266</v>
      </c>
      <c r="Q204" s="7">
        <f t="shared" si="20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9">
        <f t="shared" si="18"/>
        <v>41973.847962962958</v>
      </c>
      <c r="L205" s="9">
        <f t="shared" si="19"/>
        <v>42033.847962962958</v>
      </c>
      <c r="M205" t="b">
        <v>0</v>
      </c>
      <c r="N205">
        <v>8</v>
      </c>
      <c r="O205" t="b">
        <v>0</v>
      </c>
      <c r="P205" t="s">
        <v>8266</v>
      </c>
      <c r="Q205" s="7">
        <f t="shared" si="20"/>
        <v>29.84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9">
        <f t="shared" si="18"/>
        <v>42556.583368055552</v>
      </c>
      <c r="L206" s="9">
        <f t="shared" si="19"/>
        <v>42586.583368055552</v>
      </c>
      <c r="M206" t="b">
        <v>0</v>
      </c>
      <c r="N206">
        <v>1293</v>
      </c>
      <c r="O206" t="b">
        <v>0</v>
      </c>
      <c r="P206" t="s">
        <v>8266</v>
      </c>
      <c r="Q206" s="7">
        <f t="shared" si="20"/>
        <v>50.721666666666664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9">
        <f t="shared" si="18"/>
        <v>42248.632199074069</v>
      </c>
      <c r="L207" s="9">
        <f t="shared" si="19"/>
        <v>42283.632199074069</v>
      </c>
      <c r="M207" t="b">
        <v>0</v>
      </c>
      <c r="N207">
        <v>17</v>
      </c>
      <c r="O207" t="b">
        <v>0</v>
      </c>
      <c r="P207" t="s">
        <v>8266</v>
      </c>
      <c r="Q207" s="7">
        <f t="shared" si="20"/>
        <v>16.25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9">
        <f t="shared" si="18"/>
        <v>42567.004432870366</v>
      </c>
      <c r="L208" s="9">
        <f t="shared" si="19"/>
        <v>42588.004432870366</v>
      </c>
      <c r="M208" t="b">
        <v>0</v>
      </c>
      <c r="N208">
        <v>0</v>
      </c>
      <c r="O208" t="b">
        <v>0</v>
      </c>
      <c r="P208" t="s">
        <v>8266</v>
      </c>
      <c r="Q208" s="7">
        <f t="shared" si="20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9">
        <f t="shared" si="18"/>
        <v>41978.197199074071</v>
      </c>
      <c r="L209" s="9">
        <f t="shared" si="19"/>
        <v>42008.197199074071</v>
      </c>
      <c r="M209" t="b">
        <v>0</v>
      </c>
      <c r="N209">
        <v>13</v>
      </c>
      <c r="O209" t="b">
        <v>0</v>
      </c>
      <c r="P209" t="s">
        <v>8266</v>
      </c>
      <c r="Q209" s="7">
        <f t="shared" si="20"/>
        <v>15.214285714285714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9">
        <f t="shared" si="18"/>
        <v>41959.369988425926</v>
      </c>
      <c r="L210" s="9">
        <f t="shared" si="19"/>
        <v>41989.369988425926</v>
      </c>
      <c r="M210" t="b">
        <v>0</v>
      </c>
      <c r="N210">
        <v>0</v>
      </c>
      <c r="O210" t="b">
        <v>0</v>
      </c>
      <c r="P210" t="s">
        <v>8266</v>
      </c>
      <c r="Q210" s="7">
        <f t="shared" si="20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9">
        <f t="shared" si="18"/>
        <v>42165.922858796301</v>
      </c>
      <c r="L211" s="9">
        <f t="shared" si="19"/>
        <v>42195.922858796301</v>
      </c>
      <c r="M211" t="b">
        <v>0</v>
      </c>
      <c r="N211">
        <v>0</v>
      </c>
      <c r="O211" t="b">
        <v>0</v>
      </c>
      <c r="P211" t="s">
        <v>8266</v>
      </c>
      <c r="Q211" s="7">
        <f t="shared" si="20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9">
        <f t="shared" si="18"/>
        <v>42249.064722222218</v>
      </c>
      <c r="L212" s="9">
        <f t="shared" si="19"/>
        <v>42278.208333333328</v>
      </c>
      <c r="M212" t="b">
        <v>0</v>
      </c>
      <c r="N212">
        <v>33</v>
      </c>
      <c r="O212" t="b">
        <v>0</v>
      </c>
      <c r="P212" t="s">
        <v>8266</v>
      </c>
      <c r="Q212" s="7">
        <f t="shared" si="20"/>
        <v>25.25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9">
        <f t="shared" si="18"/>
        <v>42236.159918981481</v>
      </c>
      <c r="L213" s="9">
        <f t="shared" si="19"/>
        <v>42266.159918981481</v>
      </c>
      <c r="M213" t="b">
        <v>0</v>
      </c>
      <c r="N213">
        <v>12</v>
      </c>
      <c r="O213" t="b">
        <v>0</v>
      </c>
      <c r="P213" t="s">
        <v>8266</v>
      </c>
      <c r="Q213" s="7">
        <f t="shared" si="20"/>
        <v>44.6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9">
        <f t="shared" si="18"/>
        <v>42416.881018518514</v>
      </c>
      <c r="L214" s="9">
        <f t="shared" si="19"/>
        <v>42476.839351851857</v>
      </c>
      <c r="M214" t="b">
        <v>0</v>
      </c>
      <c r="N214">
        <v>1</v>
      </c>
      <c r="O214" t="b">
        <v>0</v>
      </c>
      <c r="P214" t="s">
        <v>8266</v>
      </c>
      <c r="Q214" s="7">
        <f t="shared" si="20"/>
        <v>1.5873015873015872E-2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9">
        <f t="shared" si="18"/>
        <v>42202.594293981485</v>
      </c>
      <c r="L215" s="9">
        <f t="shared" si="19"/>
        <v>42232.587974537033</v>
      </c>
      <c r="M215" t="b">
        <v>0</v>
      </c>
      <c r="N215">
        <v>1</v>
      </c>
      <c r="O215" t="b">
        <v>0</v>
      </c>
      <c r="P215" t="s">
        <v>8266</v>
      </c>
      <c r="Q215" s="7">
        <f t="shared" si="20"/>
        <v>0.04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9">
        <f t="shared" si="18"/>
        <v>42009.64061342593</v>
      </c>
      <c r="L216" s="9">
        <f t="shared" si="19"/>
        <v>42069.64061342593</v>
      </c>
      <c r="M216" t="b">
        <v>0</v>
      </c>
      <c r="N216">
        <v>1</v>
      </c>
      <c r="O216" t="b">
        <v>0</v>
      </c>
      <c r="P216" t="s">
        <v>8266</v>
      </c>
      <c r="Q216" s="7">
        <f t="shared" si="20"/>
        <v>8.0000000000000002E-3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9">
        <f t="shared" si="18"/>
        <v>42375.230115740742</v>
      </c>
      <c r="L217" s="9">
        <f t="shared" si="19"/>
        <v>42417.999305555553</v>
      </c>
      <c r="M217" t="b">
        <v>0</v>
      </c>
      <c r="N217">
        <v>1</v>
      </c>
      <c r="O217" t="b">
        <v>0</v>
      </c>
      <c r="P217" t="s">
        <v>8266</v>
      </c>
      <c r="Q217" s="7">
        <f t="shared" si="20"/>
        <v>0.22727272727272727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9">
        <f t="shared" si="18"/>
        <v>42066.958761574075</v>
      </c>
      <c r="L218" s="9">
        <f t="shared" si="19"/>
        <v>42116.917094907403</v>
      </c>
      <c r="M218" t="b">
        <v>0</v>
      </c>
      <c r="N218">
        <v>84</v>
      </c>
      <c r="O218" t="b">
        <v>0</v>
      </c>
      <c r="P218" t="s">
        <v>8266</v>
      </c>
      <c r="Q218" s="7">
        <f t="shared" si="20"/>
        <v>55.698440000000005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9">
        <f t="shared" si="18"/>
        <v>41970.64061342593</v>
      </c>
      <c r="L219" s="9">
        <f t="shared" si="19"/>
        <v>42001.64061342593</v>
      </c>
      <c r="M219" t="b">
        <v>0</v>
      </c>
      <c r="N219">
        <v>38</v>
      </c>
      <c r="O219" t="b">
        <v>0</v>
      </c>
      <c r="P219" t="s">
        <v>8266</v>
      </c>
      <c r="Q219" s="7">
        <f t="shared" si="20"/>
        <v>11.943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9">
        <f t="shared" si="18"/>
        <v>42079.628344907411</v>
      </c>
      <c r="L220" s="9">
        <f t="shared" si="19"/>
        <v>42139.628344907411</v>
      </c>
      <c r="M220" t="b">
        <v>0</v>
      </c>
      <c r="N220">
        <v>1</v>
      </c>
      <c r="O220" t="b">
        <v>0</v>
      </c>
      <c r="P220" t="s">
        <v>8266</v>
      </c>
      <c r="Q220" s="7">
        <f t="shared" si="20"/>
        <v>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9">
        <f t="shared" si="18"/>
        <v>42429.326678240745</v>
      </c>
      <c r="L221" s="9">
        <f t="shared" si="19"/>
        <v>42461.290972222225</v>
      </c>
      <c r="M221" t="b">
        <v>0</v>
      </c>
      <c r="N221">
        <v>76</v>
      </c>
      <c r="O221" t="b">
        <v>0</v>
      </c>
      <c r="P221" t="s">
        <v>8266</v>
      </c>
      <c r="Q221" s="7">
        <f t="shared" si="20"/>
        <v>17.630000000000003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9">
        <f t="shared" si="18"/>
        <v>42195.643865740742</v>
      </c>
      <c r="L222" s="9">
        <f t="shared" si="19"/>
        <v>42236.837500000001</v>
      </c>
      <c r="M222" t="b">
        <v>0</v>
      </c>
      <c r="N222">
        <v>3</v>
      </c>
      <c r="O222" t="b">
        <v>0</v>
      </c>
      <c r="P222" t="s">
        <v>8266</v>
      </c>
      <c r="Q222" s="7">
        <f t="shared" si="20"/>
        <v>0.72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9">
        <f t="shared" si="18"/>
        <v>42031.837546296301</v>
      </c>
      <c r="L223" s="9">
        <f t="shared" si="19"/>
        <v>42091.79587962963</v>
      </c>
      <c r="M223" t="b">
        <v>0</v>
      </c>
      <c r="N223">
        <v>0</v>
      </c>
      <c r="O223" t="b">
        <v>0</v>
      </c>
      <c r="P223" t="s">
        <v>8266</v>
      </c>
      <c r="Q223" s="7">
        <f t="shared" si="20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9">
        <f t="shared" si="18"/>
        <v>42031.769884259258</v>
      </c>
      <c r="L224" s="9">
        <f t="shared" si="19"/>
        <v>42090.110416666663</v>
      </c>
      <c r="M224" t="b">
        <v>0</v>
      </c>
      <c r="N224">
        <v>2</v>
      </c>
      <c r="O224" t="b">
        <v>0</v>
      </c>
      <c r="P224" t="s">
        <v>8266</v>
      </c>
      <c r="Q224" s="7">
        <f t="shared" si="20"/>
        <v>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9">
        <f t="shared" si="18"/>
        <v>42482.048032407409</v>
      </c>
      <c r="L225" s="9">
        <f t="shared" si="19"/>
        <v>42512.045138888891</v>
      </c>
      <c r="M225" t="b">
        <v>0</v>
      </c>
      <c r="N225">
        <v>0</v>
      </c>
      <c r="O225" t="b">
        <v>0</v>
      </c>
      <c r="P225" t="s">
        <v>8266</v>
      </c>
      <c r="Q225" s="7">
        <f t="shared" si="20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9">
        <f t="shared" si="18"/>
        <v>42135.235254629632</v>
      </c>
      <c r="L226" s="9">
        <f t="shared" si="19"/>
        <v>42195.235254629632</v>
      </c>
      <c r="M226" t="b">
        <v>0</v>
      </c>
      <c r="N226">
        <v>0</v>
      </c>
      <c r="O226" t="b">
        <v>0</v>
      </c>
      <c r="P226" t="s">
        <v>8266</v>
      </c>
      <c r="Q226" s="7">
        <f t="shared" si="20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9">
        <f t="shared" si="18"/>
        <v>42438.961273148147</v>
      </c>
      <c r="L227" s="9">
        <f t="shared" si="19"/>
        <v>42468.919606481482</v>
      </c>
      <c r="M227" t="b">
        <v>0</v>
      </c>
      <c r="N227">
        <v>0</v>
      </c>
      <c r="O227" t="b">
        <v>0</v>
      </c>
      <c r="P227" t="s">
        <v>8266</v>
      </c>
      <c r="Q227" s="7">
        <f t="shared" si="20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9">
        <f t="shared" si="18"/>
        <v>42106.666018518517</v>
      </c>
      <c r="L228" s="9">
        <f t="shared" si="19"/>
        <v>42155.395138888889</v>
      </c>
      <c r="M228" t="b">
        <v>0</v>
      </c>
      <c r="N228">
        <v>2</v>
      </c>
      <c r="O228" t="b">
        <v>0</v>
      </c>
      <c r="P228" t="s">
        <v>8266</v>
      </c>
      <c r="Q228" s="7">
        <f t="shared" si="20"/>
        <v>0.86206896551724133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9">
        <f t="shared" si="18"/>
        <v>42164.893993055557</v>
      </c>
      <c r="L229" s="9">
        <f t="shared" si="19"/>
        <v>42194.893993055557</v>
      </c>
      <c r="M229" t="b">
        <v>0</v>
      </c>
      <c r="N229">
        <v>0</v>
      </c>
      <c r="O229" t="b">
        <v>0</v>
      </c>
      <c r="P229" t="s">
        <v>8266</v>
      </c>
      <c r="Q229" s="7">
        <f t="shared" si="20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9">
        <f t="shared" si="18"/>
        <v>42096.686400462961</v>
      </c>
      <c r="L230" s="9">
        <f t="shared" si="19"/>
        <v>42156.686400462961</v>
      </c>
      <c r="M230" t="b">
        <v>0</v>
      </c>
      <c r="N230">
        <v>0</v>
      </c>
      <c r="O230" t="b">
        <v>0</v>
      </c>
      <c r="P230" t="s">
        <v>8266</v>
      </c>
      <c r="Q230" s="7">
        <f t="shared" si="20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9">
        <f t="shared" si="18"/>
        <v>42383.933993055558</v>
      </c>
      <c r="L231" s="9">
        <f t="shared" si="19"/>
        <v>42413.933993055558</v>
      </c>
      <c r="M231" t="b">
        <v>0</v>
      </c>
      <c r="N231">
        <v>0</v>
      </c>
      <c r="O231" t="b">
        <v>0</v>
      </c>
      <c r="P231" t="s">
        <v>8266</v>
      </c>
      <c r="Q231" s="7">
        <f t="shared" si="20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9">
        <f t="shared" si="18"/>
        <v>42129.77721064815</v>
      </c>
      <c r="L232" s="9">
        <f t="shared" si="19"/>
        <v>42159.77721064815</v>
      </c>
      <c r="M232" t="b">
        <v>0</v>
      </c>
      <c r="N232">
        <v>2</v>
      </c>
      <c r="O232" t="b">
        <v>0</v>
      </c>
      <c r="P232" t="s">
        <v>8266</v>
      </c>
      <c r="Q232" s="7">
        <f t="shared" si="20"/>
        <v>0.4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9">
        <f t="shared" si="18"/>
        <v>42341.958923611106</v>
      </c>
      <c r="L233" s="9">
        <f t="shared" si="19"/>
        <v>42371.958923611106</v>
      </c>
      <c r="M233" t="b">
        <v>0</v>
      </c>
      <c r="N233">
        <v>0</v>
      </c>
      <c r="O233" t="b">
        <v>0</v>
      </c>
      <c r="P233" t="s">
        <v>8266</v>
      </c>
      <c r="Q233" s="7">
        <f t="shared" si="20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9">
        <f t="shared" si="18"/>
        <v>42032.82576388889</v>
      </c>
      <c r="L234" s="9">
        <f t="shared" si="19"/>
        <v>42062.82576388889</v>
      </c>
      <c r="M234" t="b">
        <v>0</v>
      </c>
      <c r="N234">
        <v>7</v>
      </c>
      <c r="O234" t="b">
        <v>0</v>
      </c>
      <c r="P234" t="s">
        <v>8266</v>
      </c>
      <c r="Q234" s="7">
        <f t="shared" si="20"/>
        <v>2.75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9">
        <f t="shared" si="18"/>
        <v>42612.911712962959</v>
      </c>
      <c r="L235" s="9">
        <f t="shared" si="19"/>
        <v>42642.911712962959</v>
      </c>
      <c r="M235" t="b">
        <v>0</v>
      </c>
      <c r="N235">
        <v>0</v>
      </c>
      <c r="O235" t="b">
        <v>0</v>
      </c>
      <c r="P235" t="s">
        <v>8266</v>
      </c>
      <c r="Q235" s="7">
        <f t="shared" si="20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9">
        <f t="shared" si="18"/>
        <v>42136.035405092596</v>
      </c>
      <c r="L236" s="9">
        <f t="shared" si="19"/>
        <v>42176.035405092596</v>
      </c>
      <c r="M236" t="b">
        <v>0</v>
      </c>
      <c r="N236">
        <v>5</v>
      </c>
      <c r="O236" t="b">
        <v>0</v>
      </c>
      <c r="P236" t="s">
        <v>8266</v>
      </c>
      <c r="Q236" s="7">
        <f t="shared" si="20"/>
        <v>40.1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9">
        <f t="shared" si="18"/>
        <v>42164.908530092594</v>
      </c>
      <c r="L237" s="9">
        <f t="shared" si="19"/>
        <v>42194.908530092594</v>
      </c>
      <c r="M237" t="b">
        <v>0</v>
      </c>
      <c r="N237">
        <v>0</v>
      </c>
      <c r="O237" t="b">
        <v>0</v>
      </c>
      <c r="P237" t="s">
        <v>8266</v>
      </c>
      <c r="Q237" s="7">
        <f t="shared" si="20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9">
        <f t="shared" si="18"/>
        <v>42321.084479166668</v>
      </c>
      <c r="L238" s="9">
        <f t="shared" si="19"/>
        <v>42374</v>
      </c>
      <c r="M238" t="b">
        <v>0</v>
      </c>
      <c r="N238">
        <v>0</v>
      </c>
      <c r="O238" t="b">
        <v>0</v>
      </c>
      <c r="P238" t="s">
        <v>8266</v>
      </c>
      <c r="Q238" s="7">
        <f t="shared" si="20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9">
        <f t="shared" si="18"/>
        <v>42377.577187499999</v>
      </c>
      <c r="L239" s="9">
        <f t="shared" si="19"/>
        <v>42437.577187499999</v>
      </c>
      <c r="M239" t="b">
        <v>0</v>
      </c>
      <c r="N239">
        <v>1</v>
      </c>
      <c r="O239" t="b">
        <v>0</v>
      </c>
      <c r="P239" t="s">
        <v>8266</v>
      </c>
      <c r="Q239" s="7">
        <f t="shared" si="20"/>
        <v>0.33333333333333337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9">
        <f t="shared" si="18"/>
        <v>42713.962500000001</v>
      </c>
      <c r="L240" s="9">
        <f t="shared" si="19"/>
        <v>42734.375</v>
      </c>
      <c r="M240" t="b">
        <v>0</v>
      </c>
      <c r="N240">
        <v>0</v>
      </c>
      <c r="O240" t="b">
        <v>0</v>
      </c>
      <c r="P240" t="s">
        <v>8266</v>
      </c>
      <c r="Q240" s="7">
        <f t="shared" si="20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9">
        <f t="shared" si="18"/>
        <v>42297.110300925924</v>
      </c>
      <c r="L241" s="9">
        <f t="shared" si="19"/>
        <v>42316.5</v>
      </c>
      <c r="M241" t="b">
        <v>0</v>
      </c>
      <c r="N241">
        <v>5</v>
      </c>
      <c r="O241" t="b">
        <v>0</v>
      </c>
      <c r="P241" t="s">
        <v>8266</v>
      </c>
      <c r="Q241" s="7">
        <f t="shared" si="20"/>
        <v>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9">
        <f t="shared" si="18"/>
        <v>41354.708460648151</v>
      </c>
      <c r="L242" s="9">
        <f t="shared" si="19"/>
        <v>41399.708460648151</v>
      </c>
      <c r="M242" t="b">
        <v>1</v>
      </c>
      <c r="N242">
        <v>137</v>
      </c>
      <c r="O242" t="b">
        <v>1</v>
      </c>
      <c r="P242" t="s">
        <v>8267</v>
      </c>
      <c r="Q242" s="7">
        <f t="shared" si="20"/>
        <v>107.63413333333334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9">
        <f t="shared" si="18"/>
        <v>41949.697962962964</v>
      </c>
      <c r="L243" s="9">
        <f t="shared" si="19"/>
        <v>41994.697962962964</v>
      </c>
      <c r="M243" t="b">
        <v>1</v>
      </c>
      <c r="N243">
        <v>376</v>
      </c>
      <c r="O243" t="b">
        <v>1</v>
      </c>
      <c r="P243" t="s">
        <v>8267</v>
      </c>
      <c r="Q243" s="7">
        <f t="shared" si="20"/>
        <v>112.63736263736264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9">
        <f t="shared" si="18"/>
        <v>40862.492939814816</v>
      </c>
      <c r="L244" s="9">
        <f t="shared" si="19"/>
        <v>40897.492939814816</v>
      </c>
      <c r="M244" t="b">
        <v>1</v>
      </c>
      <c r="N244">
        <v>202</v>
      </c>
      <c r="O244" t="b">
        <v>1</v>
      </c>
      <c r="P244" t="s">
        <v>8267</v>
      </c>
      <c r="Q244" s="7">
        <f t="shared" si="20"/>
        <v>113.46153846153845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9">
        <f t="shared" si="18"/>
        <v>41662.047500000001</v>
      </c>
      <c r="L245" s="9">
        <f t="shared" si="19"/>
        <v>41692.047500000001</v>
      </c>
      <c r="M245" t="b">
        <v>1</v>
      </c>
      <c r="N245">
        <v>328</v>
      </c>
      <c r="O245" t="b">
        <v>1</v>
      </c>
      <c r="P245" t="s">
        <v>8267</v>
      </c>
      <c r="Q245" s="7">
        <f t="shared" si="20"/>
        <v>102.592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9">
        <f t="shared" si="18"/>
        <v>40213.323599537034</v>
      </c>
      <c r="L246" s="9">
        <f t="shared" si="19"/>
        <v>40253.295833333337</v>
      </c>
      <c r="M246" t="b">
        <v>1</v>
      </c>
      <c r="N246">
        <v>84</v>
      </c>
      <c r="O246" t="b">
        <v>1</v>
      </c>
      <c r="P246" t="s">
        <v>8267</v>
      </c>
      <c r="Q246" s="7">
        <f t="shared" si="20"/>
        <v>113.75714285714287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9">
        <f t="shared" si="18"/>
        <v>41107.053067129629</v>
      </c>
      <c r="L247" s="9">
        <f t="shared" si="19"/>
        <v>41137.053067129629</v>
      </c>
      <c r="M247" t="b">
        <v>1</v>
      </c>
      <c r="N247">
        <v>96</v>
      </c>
      <c r="O247" t="b">
        <v>1</v>
      </c>
      <c r="P247" t="s">
        <v>8267</v>
      </c>
      <c r="Q247" s="7">
        <f t="shared" si="20"/>
        <v>103.71999999999998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9">
        <f t="shared" si="18"/>
        <v>40480.363483796296</v>
      </c>
      <c r="L248" s="9">
        <f t="shared" si="19"/>
        <v>40530.405150462961</v>
      </c>
      <c r="M248" t="b">
        <v>1</v>
      </c>
      <c r="N248">
        <v>223</v>
      </c>
      <c r="O248" t="b">
        <v>1</v>
      </c>
      <c r="P248" t="s">
        <v>8267</v>
      </c>
      <c r="Q248" s="7">
        <f t="shared" si="20"/>
        <v>305.46000000000004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9">
        <f t="shared" si="18"/>
        <v>40430.604328703703</v>
      </c>
      <c r="L249" s="9">
        <f t="shared" si="19"/>
        <v>40467.152083333334</v>
      </c>
      <c r="M249" t="b">
        <v>1</v>
      </c>
      <c r="N249">
        <v>62</v>
      </c>
      <c r="O249" t="b">
        <v>1</v>
      </c>
      <c r="P249" t="s">
        <v>8267</v>
      </c>
      <c r="Q249" s="7">
        <f t="shared" si="20"/>
        <v>134.1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9">
        <f t="shared" si="18"/>
        <v>40870.774409722224</v>
      </c>
      <c r="L250" s="9">
        <f t="shared" si="19"/>
        <v>40915.774409722224</v>
      </c>
      <c r="M250" t="b">
        <v>1</v>
      </c>
      <c r="N250">
        <v>146</v>
      </c>
      <c r="O250" t="b">
        <v>1</v>
      </c>
      <c r="P250" t="s">
        <v>8267</v>
      </c>
      <c r="Q250" s="7">
        <f t="shared" si="20"/>
        <v>101.33294117647058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9">
        <f t="shared" si="18"/>
        <v>40332.923842592594</v>
      </c>
      <c r="L251" s="9">
        <f t="shared" si="19"/>
        <v>40412.736111111109</v>
      </c>
      <c r="M251" t="b">
        <v>1</v>
      </c>
      <c r="N251">
        <v>235</v>
      </c>
      <c r="O251" t="b">
        <v>1</v>
      </c>
      <c r="P251" t="s">
        <v>8267</v>
      </c>
      <c r="Q251" s="7">
        <f t="shared" si="20"/>
        <v>112.92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9">
        <f t="shared" si="18"/>
        <v>41401.565868055557</v>
      </c>
      <c r="L252" s="9">
        <f t="shared" si="19"/>
        <v>41431.565868055557</v>
      </c>
      <c r="M252" t="b">
        <v>1</v>
      </c>
      <c r="N252">
        <v>437</v>
      </c>
      <c r="O252" t="b">
        <v>1</v>
      </c>
      <c r="P252" t="s">
        <v>8267</v>
      </c>
      <c r="Q252" s="7">
        <f t="shared" si="20"/>
        <v>105.58333333333334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9">
        <f t="shared" si="18"/>
        <v>41013.787569444445</v>
      </c>
      <c r="L253" s="9">
        <f t="shared" si="19"/>
        <v>41045.791666666664</v>
      </c>
      <c r="M253" t="b">
        <v>1</v>
      </c>
      <c r="N253">
        <v>77</v>
      </c>
      <c r="O253" t="b">
        <v>1</v>
      </c>
      <c r="P253" t="s">
        <v>8267</v>
      </c>
      <c r="Q253" s="7">
        <f t="shared" si="20"/>
        <v>125.57142857142858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9">
        <f t="shared" si="18"/>
        <v>40266.66270833333</v>
      </c>
      <c r="L254" s="9">
        <f t="shared" si="19"/>
        <v>40330.165972222225</v>
      </c>
      <c r="M254" t="b">
        <v>1</v>
      </c>
      <c r="N254">
        <v>108</v>
      </c>
      <c r="O254" t="b">
        <v>1</v>
      </c>
      <c r="P254" t="s">
        <v>8267</v>
      </c>
      <c r="Q254" s="7">
        <f t="shared" si="20"/>
        <v>184.56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9">
        <f t="shared" si="18"/>
        <v>40924.650868055556</v>
      </c>
      <c r="L255" s="9">
        <f t="shared" si="19"/>
        <v>40954.650868055556</v>
      </c>
      <c r="M255" t="b">
        <v>1</v>
      </c>
      <c r="N255">
        <v>7</v>
      </c>
      <c r="O255" t="b">
        <v>1</v>
      </c>
      <c r="P255" t="s">
        <v>8267</v>
      </c>
      <c r="Q255" s="7">
        <f t="shared" si="20"/>
        <v>100.73333333333335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9">
        <f t="shared" si="18"/>
        <v>42263.952662037038</v>
      </c>
      <c r="L256" s="9">
        <f t="shared" si="19"/>
        <v>42294.083333333328</v>
      </c>
      <c r="M256" t="b">
        <v>1</v>
      </c>
      <c r="N256">
        <v>314</v>
      </c>
      <c r="O256" t="b">
        <v>1</v>
      </c>
      <c r="P256" t="s">
        <v>8267</v>
      </c>
      <c r="Q256" s="7">
        <f t="shared" si="20"/>
        <v>116.94725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9">
        <f t="shared" si="18"/>
        <v>40588.526412037041</v>
      </c>
      <c r="L257" s="9">
        <f t="shared" si="19"/>
        <v>40618.48474537037</v>
      </c>
      <c r="M257" t="b">
        <v>1</v>
      </c>
      <c r="N257">
        <v>188</v>
      </c>
      <c r="O257" t="b">
        <v>1</v>
      </c>
      <c r="P257" t="s">
        <v>8267</v>
      </c>
      <c r="Q257" s="7">
        <f t="shared" si="20"/>
        <v>106.73325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9">
        <f t="shared" si="18"/>
        <v>41319.769293981481</v>
      </c>
      <c r="L258" s="9">
        <f t="shared" si="19"/>
        <v>41349.769293981481</v>
      </c>
      <c r="M258" t="b">
        <v>1</v>
      </c>
      <c r="N258">
        <v>275</v>
      </c>
      <c r="O258" t="b">
        <v>1</v>
      </c>
      <c r="P258" t="s">
        <v>8267</v>
      </c>
      <c r="Q258" s="7">
        <f t="shared" si="20"/>
        <v>139.1</v>
      </c>
      <c r="R258" s="6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9">
        <f t="shared" ref="K259:K322" si="24">(J259/86400)+DATE(1970,1,1)</f>
        <v>42479.626875000002</v>
      </c>
      <c r="L259" s="9">
        <f t="shared" ref="L259:L322" si="25">(I259/86400)+DATE(1970,1,1)</f>
        <v>42509.626875000002</v>
      </c>
      <c r="M259" t="b">
        <v>1</v>
      </c>
      <c r="N259">
        <v>560</v>
      </c>
      <c r="O259" t="b">
        <v>1</v>
      </c>
      <c r="P259" t="s">
        <v>8267</v>
      </c>
      <c r="Q259" s="7">
        <f t="shared" ref="Q259:Q322" si="26">(E259/D259)*100</f>
        <v>106.72648571428572</v>
      </c>
      <c r="R259" s="6">
        <f t="shared" ref="R259:R322" si="27">E259/N259</f>
        <v>66.70405357142856</v>
      </c>
      <c r="S259" t="str">
        <f t="shared" ref="S259:S322" si="28">LEFT(P259,FIND("/",P259)-1)</f>
        <v>film &amp; video</v>
      </c>
      <c r="T259" t="str">
        <f t="shared" ref="T259:T322" si="29">RIGHT(P259, LEN(P259) - FIND("/",P259))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9">
        <f t="shared" si="24"/>
        <v>40682.051689814813</v>
      </c>
      <c r="L260" s="9">
        <f t="shared" si="25"/>
        <v>40712.051689814813</v>
      </c>
      <c r="M260" t="b">
        <v>1</v>
      </c>
      <c r="N260">
        <v>688</v>
      </c>
      <c r="O260" t="b">
        <v>1</v>
      </c>
      <c r="P260" t="s">
        <v>8267</v>
      </c>
      <c r="Q260" s="7">
        <f t="shared" si="26"/>
        <v>191.14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9">
        <f t="shared" si="24"/>
        <v>42072.738067129627</v>
      </c>
      <c r="L261" s="9">
        <f t="shared" si="25"/>
        <v>42102.738067129627</v>
      </c>
      <c r="M261" t="b">
        <v>1</v>
      </c>
      <c r="N261">
        <v>942</v>
      </c>
      <c r="O261" t="b">
        <v>1</v>
      </c>
      <c r="P261" t="s">
        <v>8267</v>
      </c>
      <c r="Q261" s="7">
        <f t="shared" si="26"/>
        <v>131.93789333333334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9">
        <f t="shared" si="24"/>
        <v>40330.755543981482</v>
      </c>
      <c r="L262" s="9">
        <f t="shared" si="25"/>
        <v>40376.415972222225</v>
      </c>
      <c r="M262" t="b">
        <v>1</v>
      </c>
      <c r="N262">
        <v>88</v>
      </c>
      <c r="O262" t="b">
        <v>1</v>
      </c>
      <c r="P262" t="s">
        <v>8267</v>
      </c>
      <c r="Q262" s="7">
        <f t="shared" si="26"/>
        <v>106.4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9">
        <f t="shared" si="24"/>
        <v>41017.885462962964</v>
      </c>
      <c r="L263" s="9">
        <f t="shared" si="25"/>
        <v>41067.621527777781</v>
      </c>
      <c r="M263" t="b">
        <v>1</v>
      </c>
      <c r="N263">
        <v>220</v>
      </c>
      <c r="O263" t="b">
        <v>1</v>
      </c>
      <c r="P263" t="s">
        <v>8267</v>
      </c>
      <c r="Q263" s="7">
        <f t="shared" si="26"/>
        <v>107.4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9">
        <f t="shared" si="24"/>
        <v>40555.24800925926</v>
      </c>
      <c r="L264" s="9">
        <f t="shared" si="25"/>
        <v>40600.24800925926</v>
      </c>
      <c r="M264" t="b">
        <v>1</v>
      </c>
      <c r="N264">
        <v>145</v>
      </c>
      <c r="O264" t="b">
        <v>1</v>
      </c>
      <c r="P264" t="s">
        <v>8267</v>
      </c>
      <c r="Q264" s="7">
        <f t="shared" si="26"/>
        <v>240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9">
        <f t="shared" si="24"/>
        <v>41149.954791666663</v>
      </c>
      <c r="L265" s="9">
        <f t="shared" si="25"/>
        <v>41179.954791666663</v>
      </c>
      <c r="M265" t="b">
        <v>1</v>
      </c>
      <c r="N265">
        <v>963</v>
      </c>
      <c r="O265" t="b">
        <v>1</v>
      </c>
      <c r="P265" t="s">
        <v>8267</v>
      </c>
      <c r="Q265" s="7">
        <f t="shared" si="26"/>
        <v>118.08108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9">
        <f t="shared" si="24"/>
        <v>41010.620312500003</v>
      </c>
      <c r="L266" s="9">
        <f t="shared" si="25"/>
        <v>41040.620312500003</v>
      </c>
      <c r="M266" t="b">
        <v>1</v>
      </c>
      <c r="N266">
        <v>91</v>
      </c>
      <c r="O266" t="b">
        <v>1</v>
      </c>
      <c r="P266" t="s">
        <v>8267</v>
      </c>
      <c r="Q266" s="7">
        <f t="shared" si="26"/>
        <v>118.19999999999999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9">
        <f t="shared" si="24"/>
        <v>40267.245717592596</v>
      </c>
      <c r="L267" s="9">
        <f t="shared" si="25"/>
        <v>40308.844444444447</v>
      </c>
      <c r="M267" t="b">
        <v>1</v>
      </c>
      <c r="N267">
        <v>58</v>
      </c>
      <c r="O267" t="b">
        <v>1</v>
      </c>
      <c r="P267" t="s">
        <v>8267</v>
      </c>
      <c r="Q267" s="7">
        <f t="shared" si="26"/>
        <v>111.1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9">
        <f t="shared" si="24"/>
        <v>40205.174849537041</v>
      </c>
      <c r="L268" s="9">
        <f t="shared" si="25"/>
        <v>40291.160416666666</v>
      </c>
      <c r="M268" t="b">
        <v>1</v>
      </c>
      <c r="N268">
        <v>36</v>
      </c>
      <c r="O268" t="b">
        <v>1</v>
      </c>
      <c r="P268" t="s">
        <v>8267</v>
      </c>
      <c r="Q268" s="7">
        <f t="shared" si="26"/>
        <v>145.5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9">
        <f t="shared" si="24"/>
        <v>41785.452534722222</v>
      </c>
      <c r="L269" s="9">
        <f t="shared" si="25"/>
        <v>41815.452534722222</v>
      </c>
      <c r="M269" t="b">
        <v>1</v>
      </c>
      <c r="N269">
        <v>165</v>
      </c>
      <c r="O269" t="b">
        <v>1</v>
      </c>
      <c r="P269" t="s">
        <v>8267</v>
      </c>
      <c r="Q269" s="7">
        <f t="shared" si="26"/>
        <v>131.62883248730967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9">
        <f t="shared" si="24"/>
        <v>40809.15252314815</v>
      </c>
      <c r="L270" s="9">
        <f t="shared" si="25"/>
        <v>40854.194189814814</v>
      </c>
      <c r="M270" t="b">
        <v>1</v>
      </c>
      <c r="N270">
        <v>111</v>
      </c>
      <c r="O270" t="b">
        <v>1</v>
      </c>
      <c r="P270" t="s">
        <v>8267</v>
      </c>
      <c r="Q270" s="7">
        <f t="shared" si="26"/>
        <v>111.4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9">
        <f t="shared" si="24"/>
        <v>42758.197013888886</v>
      </c>
      <c r="L271" s="9">
        <f t="shared" si="25"/>
        <v>42788.197013888886</v>
      </c>
      <c r="M271" t="b">
        <v>1</v>
      </c>
      <c r="N271">
        <v>1596</v>
      </c>
      <c r="O271" t="b">
        <v>1</v>
      </c>
      <c r="P271" t="s">
        <v>8267</v>
      </c>
      <c r="Q271" s="7">
        <f t="shared" si="26"/>
        <v>147.23376999999999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9">
        <f t="shared" si="24"/>
        <v>40637.86655092593</v>
      </c>
      <c r="L272" s="9">
        <f t="shared" si="25"/>
        <v>40688.166666666664</v>
      </c>
      <c r="M272" t="b">
        <v>1</v>
      </c>
      <c r="N272">
        <v>61</v>
      </c>
      <c r="O272" t="b">
        <v>1</v>
      </c>
      <c r="P272" t="s">
        <v>8267</v>
      </c>
      <c r="Q272" s="7">
        <f t="shared" si="26"/>
        <v>152.60869565217391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9">
        <f t="shared" si="24"/>
        <v>41612.100243055553</v>
      </c>
      <c r="L273" s="9">
        <f t="shared" si="25"/>
        <v>41641.333333333336</v>
      </c>
      <c r="M273" t="b">
        <v>1</v>
      </c>
      <c r="N273">
        <v>287</v>
      </c>
      <c r="O273" t="b">
        <v>1</v>
      </c>
      <c r="P273" t="s">
        <v>8267</v>
      </c>
      <c r="Q273" s="7">
        <f t="shared" si="26"/>
        <v>104.67999999999999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9">
        <f t="shared" si="24"/>
        <v>40235.900358796294</v>
      </c>
      <c r="L274" s="9">
        <f t="shared" si="25"/>
        <v>40296.78402777778</v>
      </c>
      <c r="M274" t="b">
        <v>1</v>
      </c>
      <c r="N274">
        <v>65</v>
      </c>
      <c r="O274" t="b">
        <v>1</v>
      </c>
      <c r="P274" t="s">
        <v>8267</v>
      </c>
      <c r="Q274" s="7">
        <f t="shared" si="26"/>
        <v>177.43366666666668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9">
        <f t="shared" si="24"/>
        <v>40697.498449074075</v>
      </c>
      <c r="L275" s="9">
        <f t="shared" si="25"/>
        <v>40727.498449074075</v>
      </c>
      <c r="M275" t="b">
        <v>1</v>
      </c>
      <c r="N275">
        <v>118</v>
      </c>
      <c r="O275" t="b">
        <v>1</v>
      </c>
      <c r="P275" t="s">
        <v>8267</v>
      </c>
      <c r="Q275" s="7">
        <f t="shared" si="26"/>
        <v>107.7758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9">
        <f t="shared" si="24"/>
        <v>40969.912372685183</v>
      </c>
      <c r="L276" s="9">
        <f t="shared" si="25"/>
        <v>41004.290972222225</v>
      </c>
      <c r="M276" t="b">
        <v>1</v>
      </c>
      <c r="N276">
        <v>113</v>
      </c>
      <c r="O276" t="b">
        <v>1</v>
      </c>
      <c r="P276" t="s">
        <v>8267</v>
      </c>
      <c r="Q276" s="7">
        <f t="shared" si="26"/>
        <v>156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9">
        <f t="shared" si="24"/>
        <v>41193.032013888893</v>
      </c>
      <c r="L277" s="9">
        <f t="shared" si="25"/>
        <v>41223.073680555557</v>
      </c>
      <c r="M277" t="b">
        <v>1</v>
      </c>
      <c r="N277">
        <v>332</v>
      </c>
      <c r="O277" t="b">
        <v>1</v>
      </c>
      <c r="P277" t="s">
        <v>8267</v>
      </c>
      <c r="Q277" s="7">
        <f t="shared" si="26"/>
        <v>108.395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9">
        <f t="shared" si="24"/>
        <v>40967.081875000003</v>
      </c>
      <c r="L278" s="9">
        <f t="shared" si="25"/>
        <v>41027.040208333332</v>
      </c>
      <c r="M278" t="b">
        <v>1</v>
      </c>
      <c r="N278">
        <v>62</v>
      </c>
      <c r="O278" t="b">
        <v>1</v>
      </c>
      <c r="P278" t="s">
        <v>8267</v>
      </c>
      <c r="Q278" s="7">
        <f t="shared" si="26"/>
        <v>147.6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9">
        <f t="shared" si="24"/>
        <v>42117.891423611116</v>
      </c>
      <c r="L279" s="9">
        <f t="shared" si="25"/>
        <v>42147.891423611116</v>
      </c>
      <c r="M279" t="b">
        <v>1</v>
      </c>
      <c r="N279">
        <v>951</v>
      </c>
      <c r="O279" t="b">
        <v>1</v>
      </c>
      <c r="P279" t="s">
        <v>8267</v>
      </c>
      <c r="Q279" s="7">
        <f t="shared" si="26"/>
        <v>110.38153846153847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9">
        <f t="shared" si="24"/>
        <v>41164.040960648148</v>
      </c>
      <c r="L280" s="9">
        <f t="shared" si="25"/>
        <v>41194.040960648148</v>
      </c>
      <c r="M280" t="b">
        <v>1</v>
      </c>
      <c r="N280">
        <v>415</v>
      </c>
      <c r="O280" t="b">
        <v>1</v>
      </c>
      <c r="P280" t="s">
        <v>8267</v>
      </c>
      <c r="Q280" s="7">
        <f t="shared" si="26"/>
        <v>150.34814814814814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9">
        <f t="shared" si="24"/>
        <v>42759.244166666671</v>
      </c>
      <c r="L281" s="9">
        <f t="shared" si="25"/>
        <v>42793.084027777775</v>
      </c>
      <c r="M281" t="b">
        <v>1</v>
      </c>
      <c r="N281">
        <v>305</v>
      </c>
      <c r="O281" t="b">
        <v>1</v>
      </c>
      <c r="P281" t="s">
        <v>8267</v>
      </c>
      <c r="Q281" s="7">
        <f t="shared" si="26"/>
        <v>157.31829411764707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9">
        <f t="shared" si="24"/>
        <v>41744.590682870374</v>
      </c>
      <c r="L282" s="9">
        <f t="shared" si="25"/>
        <v>41789.590682870374</v>
      </c>
      <c r="M282" t="b">
        <v>1</v>
      </c>
      <c r="N282">
        <v>2139</v>
      </c>
      <c r="O282" t="b">
        <v>1</v>
      </c>
      <c r="P282" t="s">
        <v>8267</v>
      </c>
      <c r="Q282" s="7">
        <f t="shared" si="26"/>
        <v>156.14400000000001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9">
        <f t="shared" si="24"/>
        <v>39950.163344907407</v>
      </c>
      <c r="L283" s="9">
        <f t="shared" si="25"/>
        <v>40035.80972222222</v>
      </c>
      <c r="M283" t="b">
        <v>1</v>
      </c>
      <c r="N283">
        <v>79</v>
      </c>
      <c r="O283" t="b">
        <v>1</v>
      </c>
      <c r="P283" t="s">
        <v>8267</v>
      </c>
      <c r="Q283" s="7">
        <f t="shared" si="26"/>
        <v>120.58763636363636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9">
        <f t="shared" si="24"/>
        <v>40194.920046296298</v>
      </c>
      <c r="L284" s="9">
        <f t="shared" si="25"/>
        <v>40231.916666666664</v>
      </c>
      <c r="M284" t="b">
        <v>1</v>
      </c>
      <c r="N284">
        <v>179</v>
      </c>
      <c r="O284" t="b">
        <v>1</v>
      </c>
      <c r="P284" t="s">
        <v>8267</v>
      </c>
      <c r="Q284" s="7">
        <f t="shared" si="26"/>
        <v>101.18888888888888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9">
        <f t="shared" si="24"/>
        <v>40675.71</v>
      </c>
      <c r="L285" s="9">
        <f t="shared" si="25"/>
        <v>40695.207638888889</v>
      </c>
      <c r="M285" t="b">
        <v>1</v>
      </c>
      <c r="N285">
        <v>202</v>
      </c>
      <c r="O285" t="b">
        <v>1</v>
      </c>
      <c r="P285" t="s">
        <v>8267</v>
      </c>
      <c r="Q285" s="7">
        <f t="shared" si="26"/>
        <v>114.27249999999999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9">
        <f t="shared" si="24"/>
        <v>40904.738194444442</v>
      </c>
      <c r="L286" s="9">
        <f t="shared" si="25"/>
        <v>40929.738194444442</v>
      </c>
      <c r="M286" t="b">
        <v>1</v>
      </c>
      <c r="N286">
        <v>760</v>
      </c>
      <c r="O286" t="b">
        <v>1</v>
      </c>
      <c r="P286" t="s">
        <v>8267</v>
      </c>
      <c r="Q286" s="7">
        <f t="shared" si="26"/>
        <v>104.62615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9">
        <f t="shared" si="24"/>
        <v>41506.756111111114</v>
      </c>
      <c r="L287" s="9">
        <f t="shared" si="25"/>
        <v>41536.756111111114</v>
      </c>
      <c r="M287" t="b">
        <v>1</v>
      </c>
      <c r="N287">
        <v>563</v>
      </c>
      <c r="O287" t="b">
        <v>1</v>
      </c>
      <c r="P287" t="s">
        <v>8267</v>
      </c>
      <c r="Q287" s="7">
        <f t="shared" si="26"/>
        <v>228.82507142857142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9">
        <f t="shared" si="24"/>
        <v>41313.816250000003</v>
      </c>
      <c r="L288" s="9">
        <f t="shared" si="25"/>
        <v>41358.774583333332</v>
      </c>
      <c r="M288" t="b">
        <v>1</v>
      </c>
      <c r="N288">
        <v>135</v>
      </c>
      <c r="O288" t="b">
        <v>1</v>
      </c>
      <c r="P288" t="s">
        <v>8267</v>
      </c>
      <c r="Q288" s="7">
        <f t="shared" si="26"/>
        <v>109.15333333333332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9">
        <f t="shared" si="24"/>
        <v>41184.277986111112</v>
      </c>
      <c r="L289" s="9">
        <f t="shared" si="25"/>
        <v>41215.166666666664</v>
      </c>
      <c r="M289" t="b">
        <v>1</v>
      </c>
      <c r="N289">
        <v>290</v>
      </c>
      <c r="O289" t="b">
        <v>1</v>
      </c>
      <c r="P289" t="s">
        <v>8267</v>
      </c>
      <c r="Q289" s="7">
        <f t="shared" si="26"/>
        <v>176.29999999999998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9">
        <f t="shared" si="24"/>
        <v>41051.168900462959</v>
      </c>
      <c r="L290" s="9">
        <f t="shared" si="25"/>
        <v>41086.168900462959</v>
      </c>
      <c r="M290" t="b">
        <v>1</v>
      </c>
      <c r="N290">
        <v>447</v>
      </c>
      <c r="O290" t="b">
        <v>1</v>
      </c>
      <c r="P290" t="s">
        <v>8267</v>
      </c>
      <c r="Q290" s="7">
        <f t="shared" si="26"/>
        <v>103.21061999999999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9">
        <f t="shared" si="24"/>
        <v>41550.456412037034</v>
      </c>
      <c r="L291" s="9">
        <f t="shared" si="25"/>
        <v>41580.456412037034</v>
      </c>
      <c r="M291" t="b">
        <v>1</v>
      </c>
      <c r="N291">
        <v>232</v>
      </c>
      <c r="O291" t="b">
        <v>1</v>
      </c>
      <c r="P291" t="s">
        <v>8267</v>
      </c>
      <c r="Q291" s="7">
        <f t="shared" si="26"/>
        <v>104.82000000000001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9">
        <f t="shared" si="24"/>
        <v>40526.36917824074</v>
      </c>
      <c r="L292" s="9">
        <f t="shared" si="25"/>
        <v>40576.332638888889</v>
      </c>
      <c r="M292" t="b">
        <v>1</v>
      </c>
      <c r="N292">
        <v>168</v>
      </c>
      <c r="O292" t="b">
        <v>1</v>
      </c>
      <c r="P292" t="s">
        <v>8267</v>
      </c>
      <c r="Q292" s="7">
        <f t="shared" si="26"/>
        <v>106.68444444444445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9">
        <f t="shared" si="24"/>
        <v>41376.769050925926</v>
      </c>
      <c r="L293" s="9">
        <f t="shared" si="25"/>
        <v>41395.000694444447</v>
      </c>
      <c r="M293" t="b">
        <v>1</v>
      </c>
      <c r="N293">
        <v>128</v>
      </c>
      <c r="O293" t="b">
        <v>1</v>
      </c>
      <c r="P293" t="s">
        <v>8267</v>
      </c>
      <c r="Q293" s="7">
        <f t="shared" si="26"/>
        <v>120.02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9">
        <f t="shared" si="24"/>
        <v>40812.803229166668</v>
      </c>
      <c r="L294" s="9">
        <f t="shared" si="25"/>
        <v>40845.165972222225</v>
      </c>
      <c r="M294" t="b">
        <v>1</v>
      </c>
      <c r="N294">
        <v>493</v>
      </c>
      <c r="O294" t="b">
        <v>1</v>
      </c>
      <c r="P294" t="s">
        <v>8267</v>
      </c>
      <c r="Q294" s="7">
        <f t="shared" si="26"/>
        <v>101.50693333333334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9">
        <f t="shared" si="24"/>
        <v>41719.667986111112</v>
      </c>
      <c r="L295" s="9">
        <f t="shared" si="25"/>
        <v>41749.667986111112</v>
      </c>
      <c r="M295" t="b">
        <v>1</v>
      </c>
      <c r="N295">
        <v>131</v>
      </c>
      <c r="O295" t="b">
        <v>1</v>
      </c>
      <c r="P295" t="s">
        <v>8267</v>
      </c>
      <c r="Q295" s="7">
        <f t="shared" si="26"/>
        <v>101.38461538461539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9">
        <f t="shared" si="24"/>
        <v>40343.084421296298</v>
      </c>
      <c r="L296" s="9">
        <f t="shared" si="25"/>
        <v>40378.666666666664</v>
      </c>
      <c r="M296" t="b">
        <v>1</v>
      </c>
      <c r="N296">
        <v>50</v>
      </c>
      <c r="O296" t="b">
        <v>1</v>
      </c>
      <c r="P296" t="s">
        <v>8267</v>
      </c>
      <c r="Q296" s="7">
        <f t="shared" si="26"/>
        <v>100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9">
        <f t="shared" si="24"/>
        <v>41519.004733796297</v>
      </c>
      <c r="L297" s="9">
        <f t="shared" si="25"/>
        <v>41579</v>
      </c>
      <c r="M297" t="b">
        <v>1</v>
      </c>
      <c r="N297">
        <v>665</v>
      </c>
      <c r="O297" t="b">
        <v>1</v>
      </c>
      <c r="P297" t="s">
        <v>8267</v>
      </c>
      <c r="Q297" s="7">
        <f t="shared" si="26"/>
        <v>133.10911999999999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9">
        <f t="shared" si="24"/>
        <v>41134.475497685184</v>
      </c>
      <c r="L298" s="9">
        <f t="shared" si="25"/>
        <v>41159.475497685184</v>
      </c>
      <c r="M298" t="b">
        <v>1</v>
      </c>
      <c r="N298">
        <v>129</v>
      </c>
      <c r="O298" t="b">
        <v>1</v>
      </c>
      <c r="P298" t="s">
        <v>8267</v>
      </c>
      <c r="Q298" s="7">
        <f t="shared" si="26"/>
        <v>118.72620000000001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9">
        <f t="shared" si="24"/>
        <v>42089.728020833332</v>
      </c>
      <c r="L299" s="9">
        <f t="shared" si="25"/>
        <v>42125.165972222225</v>
      </c>
      <c r="M299" t="b">
        <v>1</v>
      </c>
      <c r="N299">
        <v>142</v>
      </c>
      <c r="O299" t="b">
        <v>1</v>
      </c>
      <c r="P299" t="s">
        <v>8267</v>
      </c>
      <c r="Q299" s="7">
        <f t="shared" si="26"/>
        <v>100.64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9">
        <f t="shared" si="24"/>
        <v>41709.463518518518</v>
      </c>
      <c r="L300" s="9">
        <f t="shared" si="25"/>
        <v>41768.875</v>
      </c>
      <c r="M300" t="b">
        <v>1</v>
      </c>
      <c r="N300">
        <v>2436</v>
      </c>
      <c r="O300" t="b">
        <v>1</v>
      </c>
      <c r="P300" t="s">
        <v>8267</v>
      </c>
      <c r="Q300" s="7">
        <f t="shared" si="26"/>
        <v>108.93241269841269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9">
        <f t="shared" si="24"/>
        <v>40469.225231481483</v>
      </c>
      <c r="L301" s="9">
        <f t="shared" si="25"/>
        <v>40499.266898148147</v>
      </c>
      <c r="M301" t="b">
        <v>1</v>
      </c>
      <c r="N301">
        <v>244</v>
      </c>
      <c r="O301" t="b">
        <v>1</v>
      </c>
      <c r="P301" t="s">
        <v>8267</v>
      </c>
      <c r="Q301" s="7">
        <f t="shared" si="26"/>
        <v>178.95250000000001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9">
        <f t="shared" si="24"/>
        <v>40626.959930555553</v>
      </c>
      <c r="L302" s="9">
        <f t="shared" si="25"/>
        <v>40657.959930555553</v>
      </c>
      <c r="M302" t="b">
        <v>1</v>
      </c>
      <c r="N302">
        <v>298</v>
      </c>
      <c r="O302" t="b">
        <v>1</v>
      </c>
      <c r="P302" t="s">
        <v>8267</v>
      </c>
      <c r="Q302" s="7">
        <f t="shared" si="26"/>
        <v>101.72264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9">
        <f t="shared" si="24"/>
        <v>41312.737673611111</v>
      </c>
      <c r="L303" s="9">
        <f t="shared" si="25"/>
        <v>41352.696006944447</v>
      </c>
      <c r="M303" t="b">
        <v>1</v>
      </c>
      <c r="N303">
        <v>251</v>
      </c>
      <c r="O303" t="b">
        <v>1</v>
      </c>
      <c r="P303" t="s">
        <v>8267</v>
      </c>
      <c r="Q303" s="7">
        <f t="shared" si="26"/>
        <v>118.73499999999999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9">
        <f t="shared" si="24"/>
        <v>40933.856921296298</v>
      </c>
      <c r="L304" s="9">
        <f t="shared" si="25"/>
        <v>40963.856921296298</v>
      </c>
      <c r="M304" t="b">
        <v>1</v>
      </c>
      <c r="N304">
        <v>108</v>
      </c>
      <c r="O304" t="b">
        <v>1</v>
      </c>
      <c r="P304" t="s">
        <v>8267</v>
      </c>
      <c r="Q304" s="7">
        <f t="shared" si="26"/>
        <v>100.46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9">
        <f t="shared" si="24"/>
        <v>41032.071134259255</v>
      </c>
      <c r="L305" s="9">
        <f t="shared" si="25"/>
        <v>41062.071134259255</v>
      </c>
      <c r="M305" t="b">
        <v>1</v>
      </c>
      <c r="N305">
        <v>82</v>
      </c>
      <c r="O305" t="b">
        <v>1</v>
      </c>
      <c r="P305" t="s">
        <v>8267</v>
      </c>
      <c r="Q305" s="7">
        <f t="shared" si="26"/>
        <v>137.46666666666667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9">
        <f t="shared" si="24"/>
        <v>41114.094872685186</v>
      </c>
      <c r="L306" s="9">
        <f t="shared" si="25"/>
        <v>41153.083333333336</v>
      </c>
      <c r="M306" t="b">
        <v>1</v>
      </c>
      <c r="N306">
        <v>74</v>
      </c>
      <c r="O306" t="b">
        <v>1</v>
      </c>
      <c r="P306" t="s">
        <v>8267</v>
      </c>
      <c r="Q306" s="7">
        <f t="shared" si="26"/>
        <v>231.64705882352939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9">
        <f t="shared" si="24"/>
        <v>40948.630196759259</v>
      </c>
      <c r="L307" s="9">
        <f t="shared" si="25"/>
        <v>40978.630196759259</v>
      </c>
      <c r="M307" t="b">
        <v>1</v>
      </c>
      <c r="N307">
        <v>189</v>
      </c>
      <c r="O307" t="b">
        <v>1</v>
      </c>
      <c r="P307" t="s">
        <v>8267</v>
      </c>
      <c r="Q307" s="7">
        <f t="shared" si="26"/>
        <v>130.33333333333331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9">
        <f t="shared" si="24"/>
        <v>41333.837187500001</v>
      </c>
      <c r="L308" s="9">
        <f t="shared" si="25"/>
        <v>41353.79552083333</v>
      </c>
      <c r="M308" t="b">
        <v>1</v>
      </c>
      <c r="N308">
        <v>80</v>
      </c>
      <c r="O308" t="b">
        <v>1</v>
      </c>
      <c r="P308" t="s">
        <v>8267</v>
      </c>
      <c r="Q308" s="7">
        <f t="shared" si="26"/>
        <v>292.89999999999998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9">
        <f t="shared" si="24"/>
        <v>41282.944456018522</v>
      </c>
      <c r="L309" s="9">
        <f t="shared" si="25"/>
        <v>41312.944456018522</v>
      </c>
      <c r="M309" t="b">
        <v>1</v>
      </c>
      <c r="N309">
        <v>576</v>
      </c>
      <c r="O309" t="b">
        <v>1</v>
      </c>
      <c r="P309" t="s">
        <v>8267</v>
      </c>
      <c r="Q309" s="7">
        <f t="shared" si="26"/>
        <v>111.31818181818183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9">
        <f t="shared" si="24"/>
        <v>40567.694560185184</v>
      </c>
      <c r="L310" s="9">
        <f t="shared" si="25"/>
        <v>40612.694560185184</v>
      </c>
      <c r="M310" t="b">
        <v>1</v>
      </c>
      <c r="N310">
        <v>202</v>
      </c>
      <c r="O310" t="b">
        <v>1</v>
      </c>
      <c r="P310" t="s">
        <v>8267</v>
      </c>
      <c r="Q310" s="7">
        <f t="shared" si="26"/>
        <v>105.56666666666668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9">
        <f t="shared" si="24"/>
        <v>41134.751550925925</v>
      </c>
      <c r="L311" s="9">
        <f t="shared" si="25"/>
        <v>41155.751550925925</v>
      </c>
      <c r="M311" t="b">
        <v>1</v>
      </c>
      <c r="N311">
        <v>238</v>
      </c>
      <c r="O311" t="b">
        <v>1</v>
      </c>
      <c r="P311" t="s">
        <v>8267</v>
      </c>
      <c r="Q311" s="7">
        <f t="shared" si="26"/>
        <v>118.94444444444446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9">
        <f t="shared" si="24"/>
        <v>40821.183136574073</v>
      </c>
      <c r="L312" s="9">
        <f t="shared" si="25"/>
        <v>40836.083333333336</v>
      </c>
      <c r="M312" t="b">
        <v>1</v>
      </c>
      <c r="N312">
        <v>36</v>
      </c>
      <c r="O312" t="b">
        <v>1</v>
      </c>
      <c r="P312" t="s">
        <v>8267</v>
      </c>
      <c r="Q312" s="7">
        <f t="shared" si="26"/>
        <v>104.129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9">
        <f t="shared" si="24"/>
        <v>40868.219814814816</v>
      </c>
      <c r="L313" s="9">
        <f t="shared" si="25"/>
        <v>40909.332638888889</v>
      </c>
      <c r="M313" t="b">
        <v>1</v>
      </c>
      <c r="N313">
        <v>150</v>
      </c>
      <c r="O313" t="b">
        <v>1</v>
      </c>
      <c r="P313" t="s">
        <v>8267</v>
      </c>
      <c r="Q313" s="7">
        <f t="shared" si="26"/>
        <v>104.10165000000001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9">
        <f t="shared" si="24"/>
        <v>41348.877685185187</v>
      </c>
      <c r="L314" s="9">
        <f t="shared" si="25"/>
        <v>41378.877685185187</v>
      </c>
      <c r="M314" t="b">
        <v>1</v>
      </c>
      <c r="N314">
        <v>146</v>
      </c>
      <c r="O314" t="b">
        <v>1</v>
      </c>
      <c r="P314" t="s">
        <v>8267</v>
      </c>
      <c r="Q314" s="7">
        <f t="shared" si="26"/>
        <v>111.87499999999999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9">
        <f t="shared" si="24"/>
        <v>40357.227939814817</v>
      </c>
      <c r="L315" s="9">
        <f t="shared" si="25"/>
        <v>40401.665972222225</v>
      </c>
      <c r="M315" t="b">
        <v>1</v>
      </c>
      <c r="N315">
        <v>222</v>
      </c>
      <c r="O315" t="b">
        <v>1</v>
      </c>
      <c r="P315" t="s">
        <v>8267</v>
      </c>
      <c r="Q315" s="7">
        <f t="shared" si="26"/>
        <v>104.73529411764706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9">
        <f t="shared" si="24"/>
        <v>41304.833194444444</v>
      </c>
      <c r="L316" s="9">
        <f t="shared" si="25"/>
        <v>41334.833194444444</v>
      </c>
      <c r="M316" t="b">
        <v>1</v>
      </c>
      <c r="N316">
        <v>120</v>
      </c>
      <c r="O316" t="b">
        <v>1</v>
      </c>
      <c r="P316" t="s">
        <v>8267</v>
      </c>
      <c r="Q316" s="7">
        <f t="shared" si="26"/>
        <v>385.15000000000003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9">
        <f t="shared" si="24"/>
        <v>41113.77238425926</v>
      </c>
      <c r="L317" s="9">
        <f t="shared" si="25"/>
        <v>41143.77238425926</v>
      </c>
      <c r="M317" t="b">
        <v>1</v>
      </c>
      <c r="N317">
        <v>126</v>
      </c>
      <c r="O317" t="b">
        <v>1</v>
      </c>
      <c r="P317" t="s">
        <v>8267</v>
      </c>
      <c r="Q317" s="7">
        <f t="shared" si="26"/>
        <v>101.248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9">
        <f t="shared" si="24"/>
        <v>41950.923576388886</v>
      </c>
      <c r="L318" s="9">
        <f t="shared" si="25"/>
        <v>41984.207638888889</v>
      </c>
      <c r="M318" t="b">
        <v>1</v>
      </c>
      <c r="N318">
        <v>158</v>
      </c>
      <c r="O318" t="b">
        <v>1</v>
      </c>
      <c r="P318" t="s">
        <v>8267</v>
      </c>
      <c r="Q318" s="7">
        <f t="shared" si="26"/>
        <v>113.77333333333333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9">
        <f t="shared" si="24"/>
        <v>41589.676886574074</v>
      </c>
      <c r="L319" s="9">
        <f t="shared" si="25"/>
        <v>41619.676886574074</v>
      </c>
      <c r="M319" t="b">
        <v>1</v>
      </c>
      <c r="N319">
        <v>316</v>
      </c>
      <c r="O319" t="b">
        <v>1</v>
      </c>
      <c r="P319" t="s">
        <v>8267</v>
      </c>
      <c r="Q319" s="7">
        <f t="shared" si="26"/>
        <v>100.80333333333333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9">
        <f t="shared" si="24"/>
        <v>41330.038784722223</v>
      </c>
      <c r="L320" s="9">
        <f t="shared" si="25"/>
        <v>41359.997118055559</v>
      </c>
      <c r="M320" t="b">
        <v>1</v>
      </c>
      <c r="N320">
        <v>284</v>
      </c>
      <c r="O320" t="b">
        <v>1</v>
      </c>
      <c r="P320" t="s">
        <v>8267</v>
      </c>
      <c r="Q320" s="7">
        <f t="shared" si="26"/>
        <v>283.32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9">
        <f t="shared" si="24"/>
        <v>40123.83829861111</v>
      </c>
      <c r="L321" s="9">
        <f t="shared" si="25"/>
        <v>40211.332638888889</v>
      </c>
      <c r="M321" t="b">
        <v>1</v>
      </c>
      <c r="N321">
        <v>51</v>
      </c>
      <c r="O321" t="b">
        <v>1</v>
      </c>
      <c r="P321" t="s">
        <v>8267</v>
      </c>
      <c r="Q321" s="7">
        <f t="shared" si="26"/>
        <v>112.68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9">
        <f t="shared" si="24"/>
        <v>42331.551307870366</v>
      </c>
      <c r="L322" s="9">
        <f t="shared" si="25"/>
        <v>42360.958333333328</v>
      </c>
      <c r="M322" t="b">
        <v>1</v>
      </c>
      <c r="N322">
        <v>158</v>
      </c>
      <c r="O322" t="b">
        <v>1</v>
      </c>
      <c r="P322" t="s">
        <v>8267</v>
      </c>
      <c r="Q322" s="7">
        <f t="shared" si="26"/>
        <v>106.58000000000001</v>
      </c>
      <c r="R322" s="6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9">
        <f t="shared" ref="K323:K386" si="30">(J323/86400)+DATE(1970,1,1)</f>
        <v>42647.446597222224</v>
      </c>
      <c r="L323" s="9">
        <f t="shared" ref="L323:L386" si="31">(I323/86400)+DATE(1970,1,1)</f>
        <v>42682.488263888888</v>
      </c>
      <c r="M323" t="b">
        <v>1</v>
      </c>
      <c r="N323">
        <v>337</v>
      </c>
      <c r="O323" t="b">
        <v>1</v>
      </c>
      <c r="P323" t="s">
        <v>8267</v>
      </c>
      <c r="Q323" s="7">
        <f t="shared" ref="Q323:Q386" si="32">(E323/D323)*100</f>
        <v>102.66285714285715</v>
      </c>
      <c r="R323" s="6">
        <f t="shared" ref="R323:R386" si="33">E323/N323</f>
        <v>106.62314540059347</v>
      </c>
      <c r="S323" t="str">
        <f t="shared" ref="S323:S386" si="34">LEFT(P323,FIND("/",P323)-1)</f>
        <v>film &amp; video</v>
      </c>
      <c r="T323" t="str">
        <f t="shared" ref="T323:T386" si="35">RIGHT(P323, LEN(P323) - FIND("/",P323))</f>
        <v>documentary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9">
        <f t="shared" si="30"/>
        <v>42473.57</v>
      </c>
      <c r="L324" s="9">
        <f t="shared" si="31"/>
        <v>42503.57</v>
      </c>
      <c r="M324" t="b">
        <v>1</v>
      </c>
      <c r="N324">
        <v>186</v>
      </c>
      <c r="O324" t="b">
        <v>1</v>
      </c>
      <c r="P324" t="s">
        <v>8267</v>
      </c>
      <c r="Q324" s="7">
        <f t="shared" si="32"/>
        <v>107.91200000000001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9">
        <f t="shared" si="30"/>
        <v>42697.32136574074</v>
      </c>
      <c r="L325" s="9">
        <f t="shared" si="31"/>
        <v>42725.332638888889</v>
      </c>
      <c r="M325" t="b">
        <v>1</v>
      </c>
      <c r="N325">
        <v>58</v>
      </c>
      <c r="O325" t="b">
        <v>1</v>
      </c>
      <c r="P325" t="s">
        <v>8267</v>
      </c>
      <c r="Q325" s="7">
        <f t="shared" si="32"/>
        <v>123.07407407407408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9">
        <f t="shared" si="30"/>
        <v>42184.626250000001</v>
      </c>
      <c r="L326" s="9">
        <f t="shared" si="31"/>
        <v>42217.626250000001</v>
      </c>
      <c r="M326" t="b">
        <v>1</v>
      </c>
      <c r="N326">
        <v>82</v>
      </c>
      <c r="O326" t="b">
        <v>1</v>
      </c>
      <c r="P326" t="s">
        <v>8267</v>
      </c>
      <c r="Q326" s="7">
        <f t="shared" si="32"/>
        <v>101.6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9">
        <f t="shared" si="30"/>
        <v>42689.187881944439</v>
      </c>
      <c r="L327" s="9">
        <f t="shared" si="31"/>
        <v>42724.187881944439</v>
      </c>
      <c r="M327" t="b">
        <v>1</v>
      </c>
      <c r="N327">
        <v>736</v>
      </c>
      <c r="O327" t="b">
        <v>1</v>
      </c>
      <c r="P327" t="s">
        <v>8267</v>
      </c>
      <c r="Q327" s="7">
        <f t="shared" si="32"/>
        <v>104.396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9">
        <f t="shared" si="30"/>
        <v>42775.314884259264</v>
      </c>
      <c r="L328" s="9">
        <f t="shared" si="31"/>
        <v>42808.956250000003</v>
      </c>
      <c r="M328" t="b">
        <v>1</v>
      </c>
      <c r="N328">
        <v>1151</v>
      </c>
      <c r="O328" t="b">
        <v>1</v>
      </c>
      <c r="P328" t="s">
        <v>8267</v>
      </c>
      <c r="Q328" s="7">
        <f t="shared" si="32"/>
        <v>112.92973333333333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9">
        <f t="shared" si="30"/>
        <v>42058.235289351855</v>
      </c>
      <c r="L329" s="9">
        <f t="shared" si="31"/>
        <v>42085.333333333328</v>
      </c>
      <c r="M329" t="b">
        <v>1</v>
      </c>
      <c r="N329">
        <v>34</v>
      </c>
      <c r="O329" t="b">
        <v>1</v>
      </c>
      <c r="P329" t="s">
        <v>8267</v>
      </c>
      <c r="Q329" s="7">
        <f t="shared" si="32"/>
        <v>136.4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9">
        <f t="shared" si="30"/>
        <v>42278.946620370371</v>
      </c>
      <c r="L330" s="9">
        <f t="shared" si="31"/>
        <v>42309.166666666672</v>
      </c>
      <c r="M330" t="b">
        <v>1</v>
      </c>
      <c r="N330">
        <v>498</v>
      </c>
      <c r="O330" t="b">
        <v>1</v>
      </c>
      <c r="P330" t="s">
        <v>8267</v>
      </c>
      <c r="Q330" s="7">
        <f t="shared" si="32"/>
        <v>103.61439999999999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9">
        <f t="shared" si="30"/>
        <v>42291.46674768519</v>
      </c>
      <c r="L331" s="9">
        <f t="shared" si="31"/>
        <v>42315.166666666672</v>
      </c>
      <c r="M331" t="b">
        <v>1</v>
      </c>
      <c r="N331">
        <v>167</v>
      </c>
      <c r="O331" t="b">
        <v>1</v>
      </c>
      <c r="P331" t="s">
        <v>8267</v>
      </c>
      <c r="Q331" s="7">
        <f t="shared" si="32"/>
        <v>105.5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9">
        <f t="shared" si="30"/>
        <v>41379.515775462962</v>
      </c>
      <c r="L332" s="9">
        <f t="shared" si="31"/>
        <v>41411.165972222225</v>
      </c>
      <c r="M332" t="b">
        <v>1</v>
      </c>
      <c r="N332">
        <v>340</v>
      </c>
      <c r="O332" t="b">
        <v>1</v>
      </c>
      <c r="P332" t="s">
        <v>8267</v>
      </c>
      <c r="Q332" s="7">
        <f t="shared" si="32"/>
        <v>101.82857142857142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9">
        <f t="shared" si="30"/>
        <v>42507.581412037034</v>
      </c>
      <c r="L333" s="9">
        <f t="shared" si="31"/>
        <v>42538.581412037034</v>
      </c>
      <c r="M333" t="b">
        <v>1</v>
      </c>
      <c r="N333">
        <v>438</v>
      </c>
      <c r="O333" t="b">
        <v>1</v>
      </c>
      <c r="P333" t="s">
        <v>8267</v>
      </c>
      <c r="Q333" s="7">
        <f t="shared" si="32"/>
        <v>106.60499999999999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9">
        <f t="shared" si="30"/>
        <v>42263.680289351847</v>
      </c>
      <c r="L334" s="9">
        <f t="shared" si="31"/>
        <v>42305.333333333328</v>
      </c>
      <c r="M334" t="b">
        <v>1</v>
      </c>
      <c r="N334">
        <v>555</v>
      </c>
      <c r="O334" t="b">
        <v>1</v>
      </c>
      <c r="P334" t="s">
        <v>8267</v>
      </c>
      <c r="Q334" s="7">
        <f t="shared" si="32"/>
        <v>113.015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9">
        <f t="shared" si="30"/>
        <v>42437.636469907404</v>
      </c>
      <c r="L335" s="9">
        <f t="shared" si="31"/>
        <v>42467.59480324074</v>
      </c>
      <c r="M335" t="b">
        <v>1</v>
      </c>
      <c r="N335">
        <v>266</v>
      </c>
      <c r="O335" t="b">
        <v>1</v>
      </c>
      <c r="P335" t="s">
        <v>8267</v>
      </c>
      <c r="Q335" s="7">
        <f t="shared" si="32"/>
        <v>125.22750000000001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9">
        <f t="shared" si="30"/>
        <v>42101.682372685187</v>
      </c>
      <c r="L336" s="9">
        <f t="shared" si="31"/>
        <v>42139.791666666672</v>
      </c>
      <c r="M336" t="b">
        <v>1</v>
      </c>
      <c r="N336">
        <v>69</v>
      </c>
      <c r="O336" t="b">
        <v>1</v>
      </c>
      <c r="P336" t="s">
        <v>8267</v>
      </c>
      <c r="Q336" s="7">
        <f t="shared" si="32"/>
        <v>101.19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9">
        <f t="shared" si="30"/>
        <v>42101.737442129626</v>
      </c>
      <c r="L337" s="9">
        <f t="shared" si="31"/>
        <v>42132.916666666672</v>
      </c>
      <c r="M337" t="b">
        <v>1</v>
      </c>
      <c r="N337">
        <v>80</v>
      </c>
      <c r="O337" t="b">
        <v>1</v>
      </c>
      <c r="P337" t="s">
        <v>8267</v>
      </c>
      <c r="Q337" s="7">
        <f t="shared" si="32"/>
        <v>102.76470588235294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9">
        <f t="shared" si="30"/>
        <v>42291.596273148149</v>
      </c>
      <c r="L338" s="9">
        <f t="shared" si="31"/>
        <v>42321.637939814813</v>
      </c>
      <c r="M338" t="b">
        <v>1</v>
      </c>
      <c r="N338">
        <v>493</v>
      </c>
      <c r="O338" t="b">
        <v>1</v>
      </c>
      <c r="P338" t="s">
        <v>8267</v>
      </c>
      <c r="Q338" s="7">
        <f t="shared" si="32"/>
        <v>116.83911999999998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9">
        <f t="shared" si="30"/>
        <v>42047.128564814819</v>
      </c>
      <c r="L339" s="9">
        <f t="shared" si="31"/>
        <v>42077.086898148147</v>
      </c>
      <c r="M339" t="b">
        <v>1</v>
      </c>
      <c r="N339">
        <v>31</v>
      </c>
      <c r="O339" t="b">
        <v>1</v>
      </c>
      <c r="P339" t="s">
        <v>8267</v>
      </c>
      <c r="Q339" s="7">
        <f t="shared" si="32"/>
        <v>101.16833333333335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9">
        <f t="shared" si="30"/>
        <v>42559.755671296298</v>
      </c>
      <c r="L340" s="9">
        <f t="shared" si="31"/>
        <v>42616.041666666672</v>
      </c>
      <c r="M340" t="b">
        <v>1</v>
      </c>
      <c r="N340">
        <v>236</v>
      </c>
      <c r="O340" t="b">
        <v>1</v>
      </c>
      <c r="P340" t="s">
        <v>8267</v>
      </c>
      <c r="Q340" s="7">
        <f t="shared" si="32"/>
        <v>110.13360000000002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9">
        <f t="shared" si="30"/>
        <v>42093.760046296295</v>
      </c>
      <c r="L341" s="9">
        <f t="shared" si="31"/>
        <v>42123.760046296295</v>
      </c>
      <c r="M341" t="b">
        <v>1</v>
      </c>
      <c r="N341">
        <v>89</v>
      </c>
      <c r="O341" t="b">
        <v>1</v>
      </c>
      <c r="P341" t="s">
        <v>8267</v>
      </c>
      <c r="Q341" s="7">
        <f t="shared" si="32"/>
        <v>108.08333333333333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9">
        <f t="shared" si="30"/>
        <v>42772.669062500005</v>
      </c>
      <c r="L342" s="9">
        <f t="shared" si="31"/>
        <v>42802.875</v>
      </c>
      <c r="M342" t="b">
        <v>1</v>
      </c>
      <c r="N342">
        <v>299</v>
      </c>
      <c r="O342" t="b">
        <v>1</v>
      </c>
      <c r="P342" t="s">
        <v>8267</v>
      </c>
      <c r="Q342" s="7">
        <f t="shared" si="32"/>
        <v>125.02285714285715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9">
        <f t="shared" si="30"/>
        <v>41894.879606481481</v>
      </c>
      <c r="L343" s="9">
        <f t="shared" si="31"/>
        <v>41913.165972222225</v>
      </c>
      <c r="M343" t="b">
        <v>1</v>
      </c>
      <c r="N343">
        <v>55</v>
      </c>
      <c r="O343" t="b">
        <v>1</v>
      </c>
      <c r="P343" t="s">
        <v>8267</v>
      </c>
      <c r="Q343" s="7">
        <f t="shared" si="32"/>
        <v>106.71428571428572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9">
        <f t="shared" si="30"/>
        <v>42459.780844907407</v>
      </c>
      <c r="L344" s="9">
        <f t="shared" si="31"/>
        <v>42489.780844907407</v>
      </c>
      <c r="M344" t="b">
        <v>1</v>
      </c>
      <c r="N344">
        <v>325</v>
      </c>
      <c r="O344" t="b">
        <v>1</v>
      </c>
      <c r="P344" t="s">
        <v>8267</v>
      </c>
      <c r="Q344" s="7">
        <f t="shared" si="32"/>
        <v>100.36639999999998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9">
        <f t="shared" si="30"/>
        <v>41926.73778935185</v>
      </c>
      <c r="L345" s="9">
        <f t="shared" si="31"/>
        <v>41957.125</v>
      </c>
      <c r="M345" t="b">
        <v>1</v>
      </c>
      <c r="N345">
        <v>524</v>
      </c>
      <c r="O345" t="b">
        <v>1</v>
      </c>
      <c r="P345" t="s">
        <v>8267</v>
      </c>
      <c r="Q345" s="7">
        <f t="shared" si="32"/>
        <v>102.02863333333335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9">
        <f t="shared" si="30"/>
        <v>42111.970995370371</v>
      </c>
      <c r="L346" s="9">
        <f t="shared" si="31"/>
        <v>42156.097222222219</v>
      </c>
      <c r="M346" t="b">
        <v>1</v>
      </c>
      <c r="N346">
        <v>285</v>
      </c>
      <c r="O346" t="b">
        <v>1</v>
      </c>
      <c r="P346" t="s">
        <v>8267</v>
      </c>
      <c r="Q346" s="7">
        <f t="shared" si="32"/>
        <v>102.08358208955224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9">
        <f t="shared" si="30"/>
        <v>42114.944328703699</v>
      </c>
      <c r="L347" s="9">
        <f t="shared" si="31"/>
        <v>42144.944328703699</v>
      </c>
      <c r="M347" t="b">
        <v>1</v>
      </c>
      <c r="N347">
        <v>179</v>
      </c>
      <c r="O347" t="b">
        <v>1</v>
      </c>
      <c r="P347" t="s">
        <v>8267</v>
      </c>
      <c r="Q347" s="7">
        <f t="shared" si="32"/>
        <v>123.27586206896552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9">
        <f t="shared" si="30"/>
        <v>42261.500243055554</v>
      </c>
      <c r="L348" s="9">
        <f t="shared" si="31"/>
        <v>42291.500243055554</v>
      </c>
      <c r="M348" t="b">
        <v>1</v>
      </c>
      <c r="N348">
        <v>188</v>
      </c>
      <c r="O348" t="b">
        <v>1</v>
      </c>
      <c r="P348" t="s">
        <v>8267</v>
      </c>
      <c r="Q348" s="7">
        <f t="shared" si="32"/>
        <v>170.28880000000001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9">
        <f t="shared" si="30"/>
        <v>42292.495474537034</v>
      </c>
      <c r="L349" s="9">
        <f t="shared" si="31"/>
        <v>42322.537141203706</v>
      </c>
      <c r="M349" t="b">
        <v>1</v>
      </c>
      <c r="N349">
        <v>379</v>
      </c>
      <c r="O349" t="b">
        <v>1</v>
      </c>
      <c r="P349" t="s">
        <v>8267</v>
      </c>
      <c r="Q349" s="7">
        <f t="shared" si="32"/>
        <v>111.59049999999999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9">
        <f t="shared" si="30"/>
        <v>42207.58699074074</v>
      </c>
      <c r="L350" s="9">
        <f t="shared" si="31"/>
        <v>42237.58699074074</v>
      </c>
      <c r="M350" t="b">
        <v>1</v>
      </c>
      <c r="N350">
        <v>119</v>
      </c>
      <c r="O350" t="b">
        <v>1</v>
      </c>
      <c r="P350" t="s">
        <v>8267</v>
      </c>
      <c r="Q350" s="7">
        <f t="shared" si="32"/>
        <v>103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9">
        <f t="shared" si="30"/>
        <v>42760.498935185184</v>
      </c>
      <c r="L351" s="9">
        <f t="shared" si="31"/>
        <v>42790.498935185184</v>
      </c>
      <c r="M351" t="b">
        <v>1</v>
      </c>
      <c r="N351">
        <v>167</v>
      </c>
      <c r="O351" t="b">
        <v>1</v>
      </c>
      <c r="P351" t="s">
        <v>8267</v>
      </c>
      <c r="Q351" s="7">
        <f t="shared" si="32"/>
        <v>106.63570159857905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9">
        <f t="shared" si="30"/>
        <v>42586.066076388888</v>
      </c>
      <c r="L352" s="9">
        <f t="shared" si="31"/>
        <v>42624.165972222225</v>
      </c>
      <c r="M352" t="b">
        <v>1</v>
      </c>
      <c r="N352">
        <v>221</v>
      </c>
      <c r="O352" t="b">
        <v>1</v>
      </c>
      <c r="P352" t="s">
        <v>8267</v>
      </c>
      <c r="Q352" s="7">
        <f t="shared" si="32"/>
        <v>114.75999999999999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9">
        <f t="shared" si="30"/>
        <v>42427.964745370366</v>
      </c>
      <c r="L353" s="9">
        <f t="shared" si="31"/>
        <v>42467.923078703709</v>
      </c>
      <c r="M353" t="b">
        <v>1</v>
      </c>
      <c r="N353">
        <v>964</v>
      </c>
      <c r="O353" t="b">
        <v>1</v>
      </c>
      <c r="P353" t="s">
        <v>8267</v>
      </c>
      <c r="Q353" s="7">
        <f t="shared" si="32"/>
        <v>127.34117647058822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9">
        <f t="shared" si="30"/>
        <v>41890.167453703703</v>
      </c>
      <c r="L354" s="9">
        <f t="shared" si="31"/>
        <v>41920.167453703703</v>
      </c>
      <c r="M354" t="b">
        <v>1</v>
      </c>
      <c r="N354">
        <v>286</v>
      </c>
      <c r="O354" t="b">
        <v>1</v>
      </c>
      <c r="P354" t="s">
        <v>8267</v>
      </c>
      <c r="Q354" s="7">
        <f t="shared" si="32"/>
        <v>116.56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9">
        <f t="shared" si="30"/>
        <v>42297.791886574079</v>
      </c>
      <c r="L355" s="9">
        <f t="shared" si="31"/>
        <v>42327.833553240736</v>
      </c>
      <c r="M355" t="b">
        <v>1</v>
      </c>
      <c r="N355">
        <v>613</v>
      </c>
      <c r="O355" t="b">
        <v>1</v>
      </c>
      <c r="P355" t="s">
        <v>8267</v>
      </c>
      <c r="Q355" s="7">
        <f t="shared" si="32"/>
        <v>108.61819426615318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9">
        <f t="shared" si="30"/>
        <v>42438.827789351853</v>
      </c>
      <c r="L356" s="9">
        <f t="shared" si="31"/>
        <v>42468.786122685182</v>
      </c>
      <c r="M356" t="b">
        <v>1</v>
      </c>
      <c r="N356">
        <v>29</v>
      </c>
      <c r="O356" t="b">
        <v>1</v>
      </c>
      <c r="P356" t="s">
        <v>8267</v>
      </c>
      <c r="Q356" s="7">
        <f t="shared" si="32"/>
        <v>103.94285714285714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9">
        <f t="shared" si="30"/>
        <v>41943.293912037036</v>
      </c>
      <c r="L357" s="9">
        <f t="shared" si="31"/>
        <v>41974.3355787037</v>
      </c>
      <c r="M357" t="b">
        <v>1</v>
      </c>
      <c r="N357">
        <v>165</v>
      </c>
      <c r="O357" t="b">
        <v>1</v>
      </c>
      <c r="P357" t="s">
        <v>8267</v>
      </c>
      <c r="Q357" s="7">
        <f t="shared" si="32"/>
        <v>116.25714285714285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9">
        <f t="shared" si="30"/>
        <v>42415.803159722222</v>
      </c>
      <c r="L358" s="9">
        <f t="shared" si="31"/>
        <v>42445.761493055557</v>
      </c>
      <c r="M358" t="b">
        <v>1</v>
      </c>
      <c r="N358">
        <v>97</v>
      </c>
      <c r="O358" t="b">
        <v>1</v>
      </c>
      <c r="P358" t="s">
        <v>8267</v>
      </c>
      <c r="Q358" s="7">
        <f t="shared" si="32"/>
        <v>102.69239999999999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9">
        <f t="shared" si="30"/>
        <v>42078.222187499996</v>
      </c>
      <c r="L359" s="9">
        <f t="shared" si="31"/>
        <v>42118.222187499996</v>
      </c>
      <c r="M359" t="b">
        <v>1</v>
      </c>
      <c r="N359">
        <v>303</v>
      </c>
      <c r="O359" t="b">
        <v>1</v>
      </c>
      <c r="P359" t="s">
        <v>8267</v>
      </c>
      <c r="Q359" s="7">
        <f t="shared" si="32"/>
        <v>174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9">
        <f t="shared" si="30"/>
        <v>42507.860196759255</v>
      </c>
      <c r="L360" s="9">
        <f t="shared" si="31"/>
        <v>42536.625</v>
      </c>
      <c r="M360" t="b">
        <v>1</v>
      </c>
      <c r="N360">
        <v>267</v>
      </c>
      <c r="O360" t="b">
        <v>1</v>
      </c>
      <c r="P360" t="s">
        <v>8267</v>
      </c>
      <c r="Q360" s="7">
        <f t="shared" si="32"/>
        <v>103.08800000000001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9">
        <f t="shared" si="30"/>
        <v>41935.070486111115</v>
      </c>
      <c r="L361" s="9">
        <f t="shared" si="31"/>
        <v>41957.216666666667</v>
      </c>
      <c r="M361" t="b">
        <v>1</v>
      </c>
      <c r="N361">
        <v>302</v>
      </c>
      <c r="O361" t="b">
        <v>1</v>
      </c>
      <c r="P361" t="s">
        <v>8267</v>
      </c>
      <c r="Q361" s="7">
        <f t="shared" si="32"/>
        <v>104.85537190082646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9">
        <f t="shared" si="30"/>
        <v>42163.897916666669</v>
      </c>
      <c r="L362" s="9">
        <f t="shared" si="31"/>
        <v>42208.132638888885</v>
      </c>
      <c r="M362" t="b">
        <v>0</v>
      </c>
      <c r="N362">
        <v>87</v>
      </c>
      <c r="O362" t="b">
        <v>1</v>
      </c>
      <c r="P362" t="s">
        <v>8267</v>
      </c>
      <c r="Q362" s="7">
        <f t="shared" si="32"/>
        <v>101.375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9">
        <f t="shared" si="30"/>
        <v>41936.001226851848</v>
      </c>
      <c r="L363" s="9">
        <f t="shared" si="31"/>
        <v>41966.042893518519</v>
      </c>
      <c r="M363" t="b">
        <v>0</v>
      </c>
      <c r="N363">
        <v>354</v>
      </c>
      <c r="O363" t="b">
        <v>1</v>
      </c>
      <c r="P363" t="s">
        <v>8267</v>
      </c>
      <c r="Q363" s="7">
        <f t="shared" si="32"/>
        <v>111.07699999999998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9">
        <f t="shared" si="30"/>
        <v>41837.210543981484</v>
      </c>
      <c r="L364" s="9">
        <f t="shared" si="31"/>
        <v>41859</v>
      </c>
      <c r="M364" t="b">
        <v>0</v>
      </c>
      <c r="N364">
        <v>86</v>
      </c>
      <c r="O364" t="b">
        <v>1</v>
      </c>
      <c r="P364" t="s">
        <v>8267</v>
      </c>
      <c r="Q364" s="7">
        <f t="shared" si="32"/>
        <v>124.15933781686496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9">
        <f t="shared" si="30"/>
        <v>40255.744629629626</v>
      </c>
      <c r="L365" s="9">
        <f t="shared" si="31"/>
        <v>40300.806944444441</v>
      </c>
      <c r="M365" t="b">
        <v>0</v>
      </c>
      <c r="N365">
        <v>26</v>
      </c>
      <c r="O365" t="b">
        <v>1</v>
      </c>
      <c r="P365" t="s">
        <v>8267</v>
      </c>
      <c r="Q365" s="7">
        <f t="shared" si="32"/>
        <v>101.33333333333334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9">
        <f t="shared" si="30"/>
        <v>41780.859629629631</v>
      </c>
      <c r="L366" s="9">
        <f t="shared" si="31"/>
        <v>41811.165972222225</v>
      </c>
      <c r="M366" t="b">
        <v>0</v>
      </c>
      <c r="N366">
        <v>113</v>
      </c>
      <c r="O366" t="b">
        <v>1</v>
      </c>
      <c r="P366" t="s">
        <v>8267</v>
      </c>
      <c r="Q366" s="7">
        <f t="shared" si="32"/>
        <v>110.16142857142856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9">
        <f t="shared" si="30"/>
        <v>41668.606469907405</v>
      </c>
      <c r="L367" s="9">
        <f t="shared" si="31"/>
        <v>41698.606469907405</v>
      </c>
      <c r="M367" t="b">
        <v>0</v>
      </c>
      <c r="N367">
        <v>65</v>
      </c>
      <c r="O367" t="b">
        <v>1</v>
      </c>
      <c r="P367" t="s">
        <v>8267</v>
      </c>
      <c r="Q367" s="7">
        <f t="shared" si="32"/>
        <v>103.97333333333334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9">
        <f t="shared" si="30"/>
        <v>41019.793032407411</v>
      </c>
      <c r="L368" s="9">
        <f t="shared" si="31"/>
        <v>41049.793032407411</v>
      </c>
      <c r="M368" t="b">
        <v>0</v>
      </c>
      <c r="N368">
        <v>134</v>
      </c>
      <c r="O368" t="b">
        <v>1</v>
      </c>
      <c r="P368" t="s">
        <v>8267</v>
      </c>
      <c r="Q368" s="7">
        <f t="shared" si="32"/>
        <v>101.31578947368421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9">
        <f t="shared" si="30"/>
        <v>41355.577291666668</v>
      </c>
      <c r="L369" s="9">
        <f t="shared" si="31"/>
        <v>41395.207638888889</v>
      </c>
      <c r="M369" t="b">
        <v>0</v>
      </c>
      <c r="N369">
        <v>119</v>
      </c>
      <c r="O369" t="b">
        <v>1</v>
      </c>
      <c r="P369" t="s">
        <v>8267</v>
      </c>
      <c r="Q369" s="7">
        <f t="shared" si="32"/>
        <v>103.3501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9">
        <f t="shared" si="30"/>
        <v>42043.605578703704</v>
      </c>
      <c r="L370" s="9">
        <f t="shared" si="31"/>
        <v>42078.563912037032</v>
      </c>
      <c r="M370" t="b">
        <v>0</v>
      </c>
      <c r="N370">
        <v>159</v>
      </c>
      <c r="O370" t="b">
        <v>1</v>
      </c>
      <c r="P370" t="s">
        <v>8267</v>
      </c>
      <c r="Q370" s="7">
        <f t="shared" si="32"/>
        <v>104.11200000000001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9">
        <f t="shared" si="30"/>
        <v>40893.551724537036</v>
      </c>
      <c r="L371" s="9">
        <f t="shared" si="31"/>
        <v>40923.551724537036</v>
      </c>
      <c r="M371" t="b">
        <v>0</v>
      </c>
      <c r="N371">
        <v>167</v>
      </c>
      <c r="O371" t="b">
        <v>1</v>
      </c>
      <c r="P371" t="s">
        <v>8267</v>
      </c>
      <c r="Q371" s="7">
        <f t="shared" si="32"/>
        <v>110.15569230769231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9">
        <f t="shared" si="30"/>
        <v>42711.795138888891</v>
      </c>
      <c r="L372" s="9">
        <f t="shared" si="31"/>
        <v>42741.795138888891</v>
      </c>
      <c r="M372" t="b">
        <v>0</v>
      </c>
      <c r="N372">
        <v>43</v>
      </c>
      <c r="O372" t="b">
        <v>1</v>
      </c>
      <c r="P372" t="s">
        <v>8267</v>
      </c>
      <c r="Q372" s="7">
        <f t="shared" si="32"/>
        <v>122.02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9">
        <f t="shared" si="30"/>
        <v>41261.767812500002</v>
      </c>
      <c r="L373" s="9">
        <f t="shared" si="31"/>
        <v>41306.767812500002</v>
      </c>
      <c r="M373" t="b">
        <v>0</v>
      </c>
      <c r="N373">
        <v>1062</v>
      </c>
      <c r="O373" t="b">
        <v>1</v>
      </c>
      <c r="P373" t="s">
        <v>8267</v>
      </c>
      <c r="Q373" s="7">
        <f t="shared" si="32"/>
        <v>114.16866666666667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9">
        <f t="shared" si="30"/>
        <v>42425.576898148152</v>
      </c>
      <c r="L374" s="9">
        <f t="shared" si="31"/>
        <v>42465.666666666672</v>
      </c>
      <c r="M374" t="b">
        <v>0</v>
      </c>
      <c r="N374">
        <v>9</v>
      </c>
      <c r="O374" t="b">
        <v>1</v>
      </c>
      <c r="P374" t="s">
        <v>8267</v>
      </c>
      <c r="Q374" s="7">
        <f t="shared" si="32"/>
        <v>125.33333333333334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9">
        <f t="shared" si="30"/>
        <v>41078.91201388889</v>
      </c>
      <c r="L375" s="9">
        <f t="shared" si="31"/>
        <v>41108.91201388889</v>
      </c>
      <c r="M375" t="b">
        <v>0</v>
      </c>
      <c r="N375">
        <v>89</v>
      </c>
      <c r="O375" t="b">
        <v>1</v>
      </c>
      <c r="P375" t="s">
        <v>8267</v>
      </c>
      <c r="Q375" s="7">
        <f t="shared" si="32"/>
        <v>106.66666666666667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9">
        <f t="shared" si="30"/>
        <v>40757.889247685183</v>
      </c>
      <c r="L376" s="9">
        <f t="shared" si="31"/>
        <v>40802.889247685183</v>
      </c>
      <c r="M376" t="b">
        <v>0</v>
      </c>
      <c r="N376">
        <v>174</v>
      </c>
      <c r="O376" t="b">
        <v>1</v>
      </c>
      <c r="P376" t="s">
        <v>8267</v>
      </c>
      <c r="Q376" s="7">
        <f t="shared" si="32"/>
        <v>130.65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9">
        <f t="shared" si="30"/>
        <v>41657.985081018516</v>
      </c>
      <c r="L377" s="9">
        <f t="shared" si="31"/>
        <v>41699.720833333333</v>
      </c>
      <c r="M377" t="b">
        <v>0</v>
      </c>
      <c r="N377">
        <v>14</v>
      </c>
      <c r="O377" t="b">
        <v>1</v>
      </c>
      <c r="P377" t="s">
        <v>8267</v>
      </c>
      <c r="Q377" s="7">
        <f t="shared" si="32"/>
        <v>120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9">
        <f t="shared" si="30"/>
        <v>42576.452731481477</v>
      </c>
      <c r="L378" s="9">
        <f t="shared" si="31"/>
        <v>42607.452731481477</v>
      </c>
      <c r="M378" t="b">
        <v>0</v>
      </c>
      <c r="N378">
        <v>48</v>
      </c>
      <c r="O378" t="b">
        <v>1</v>
      </c>
      <c r="P378" t="s">
        <v>8267</v>
      </c>
      <c r="Q378" s="7">
        <f t="shared" si="32"/>
        <v>105.9591836734694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9">
        <f t="shared" si="30"/>
        <v>42292.250787037032</v>
      </c>
      <c r="L379" s="9">
        <f t="shared" si="31"/>
        <v>42322.292361111111</v>
      </c>
      <c r="M379" t="b">
        <v>0</v>
      </c>
      <c r="N379">
        <v>133</v>
      </c>
      <c r="O379" t="b">
        <v>1</v>
      </c>
      <c r="P379" t="s">
        <v>8267</v>
      </c>
      <c r="Q379" s="7">
        <f t="shared" si="32"/>
        <v>114.39999999999999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9">
        <f t="shared" si="30"/>
        <v>42370.571851851855</v>
      </c>
      <c r="L380" s="9">
        <f t="shared" si="31"/>
        <v>42394.994444444441</v>
      </c>
      <c r="M380" t="b">
        <v>0</v>
      </c>
      <c r="N380">
        <v>83</v>
      </c>
      <c r="O380" t="b">
        <v>1</v>
      </c>
      <c r="P380" t="s">
        <v>8267</v>
      </c>
      <c r="Q380" s="7">
        <f t="shared" si="32"/>
        <v>111.76666666666665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9">
        <f t="shared" si="30"/>
        <v>40987.688333333332</v>
      </c>
      <c r="L381" s="9">
        <f t="shared" si="31"/>
        <v>41032.688333333332</v>
      </c>
      <c r="M381" t="b">
        <v>0</v>
      </c>
      <c r="N381">
        <v>149</v>
      </c>
      <c r="O381" t="b">
        <v>1</v>
      </c>
      <c r="P381" t="s">
        <v>8267</v>
      </c>
      <c r="Q381" s="7">
        <f t="shared" si="32"/>
        <v>116.08000000000001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9">
        <f t="shared" si="30"/>
        <v>42367.719814814816</v>
      </c>
      <c r="L382" s="9">
        <f t="shared" si="31"/>
        <v>42392.719814814816</v>
      </c>
      <c r="M382" t="b">
        <v>0</v>
      </c>
      <c r="N382">
        <v>49</v>
      </c>
      <c r="O382" t="b">
        <v>1</v>
      </c>
      <c r="P382" t="s">
        <v>8267</v>
      </c>
      <c r="Q382" s="7">
        <f t="shared" si="32"/>
        <v>141.5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9">
        <f t="shared" si="30"/>
        <v>41085.698113425926</v>
      </c>
      <c r="L383" s="9">
        <f t="shared" si="31"/>
        <v>41120.208333333336</v>
      </c>
      <c r="M383" t="b">
        <v>0</v>
      </c>
      <c r="N383">
        <v>251</v>
      </c>
      <c r="O383" t="b">
        <v>1</v>
      </c>
      <c r="P383" t="s">
        <v>8267</v>
      </c>
      <c r="Q383" s="7">
        <f t="shared" si="32"/>
        <v>104.72999999999999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9">
        <f t="shared" si="30"/>
        <v>41144.709490740745</v>
      </c>
      <c r="L384" s="9">
        <f t="shared" si="31"/>
        <v>41158.709490740745</v>
      </c>
      <c r="M384" t="b">
        <v>0</v>
      </c>
      <c r="N384">
        <v>22</v>
      </c>
      <c r="O384" t="b">
        <v>1</v>
      </c>
      <c r="P384" t="s">
        <v>8267</v>
      </c>
      <c r="Q384" s="7">
        <f t="shared" si="32"/>
        <v>255.83333333333331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9">
        <f t="shared" si="30"/>
        <v>41755.117581018516</v>
      </c>
      <c r="L385" s="9">
        <f t="shared" si="31"/>
        <v>41778.117581018516</v>
      </c>
      <c r="M385" t="b">
        <v>0</v>
      </c>
      <c r="N385">
        <v>48</v>
      </c>
      <c r="O385" t="b">
        <v>1</v>
      </c>
      <c r="P385" t="s">
        <v>8267</v>
      </c>
      <c r="Q385" s="7">
        <f t="shared" si="32"/>
        <v>206.70670670670671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9">
        <f t="shared" si="30"/>
        <v>41980.781793981485</v>
      </c>
      <c r="L386" s="9">
        <f t="shared" si="31"/>
        <v>42010.781793981485</v>
      </c>
      <c r="M386" t="b">
        <v>0</v>
      </c>
      <c r="N386">
        <v>383</v>
      </c>
      <c r="O386" t="b">
        <v>1</v>
      </c>
      <c r="P386" t="s">
        <v>8267</v>
      </c>
      <c r="Q386" s="7">
        <f t="shared" si="32"/>
        <v>112.105</v>
      </c>
      <c r="R386" s="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9">
        <f t="shared" ref="K387:K450" si="36">(J387/86400)+DATE(1970,1,1)</f>
        <v>41934.584502314814</v>
      </c>
      <c r="L387" s="9">
        <f t="shared" ref="L387:L450" si="37">(I387/86400)+DATE(1970,1,1)</f>
        <v>41964.626168981486</v>
      </c>
      <c r="M387" t="b">
        <v>0</v>
      </c>
      <c r="N387">
        <v>237</v>
      </c>
      <c r="O387" t="b">
        <v>1</v>
      </c>
      <c r="P387" t="s">
        <v>8267</v>
      </c>
      <c r="Q387" s="7">
        <f t="shared" ref="Q387:Q450" si="38">(E387/D387)*100</f>
        <v>105.982</v>
      </c>
      <c r="R387" s="6">
        <f t="shared" ref="R387:R450" si="39">E387/N387</f>
        <v>111.79535864978902</v>
      </c>
      <c r="S387" t="str">
        <f t="shared" ref="S387:S450" si="40">LEFT(P387,FIND("/",P387)-1)</f>
        <v>film &amp; video</v>
      </c>
      <c r="T387" t="str">
        <f t="shared" ref="T387:T450" si="41">RIGHT(P387, LEN(P387) - FIND("/",P387))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9">
        <f t="shared" si="36"/>
        <v>42211.951284722221</v>
      </c>
      <c r="L388" s="9">
        <f t="shared" si="37"/>
        <v>42226.951284722221</v>
      </c>
      <c r="M388" t="b">
        <v>0</v>
      </c>
      <c r="N388">
        <v>13</v>
      </c>
      <c r="O388" t="b">
        <v>1</v>
      </c>
      <c r="P388" t="s">
        <v>8267</v>
      </c>
      <c r="Q388" s="7">
        <f t="shared" si="38"/>
        <v>100.16666666666667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9">
        <f t="shared" si="36"/>
        <v>42200.67659722222</v>
      </c>
      <c r="L389" s="9">
        <f t="shared" si="37"/>
        <v>42231.25</v>
      </c>
      <c r="M389" t="b">
        <v>0</v>
      </c>
      <c r="N389">
        <v>562</v>
      </c>
      <c r="O389" t="b">
        <v>1</v>
      </c>
      <c r="P389" t="s">
        <v>8267</v>
      </c>
      <c r="Q389" s="7">
        <f t="shared" si="38"/>
        <v>213.98947368421051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9">
        <f t="shared" si="36"/>
        <v>42549.076157407406</v>
      </c>
      <c r="L390" s="9">
        <f t="shared" si="37"/>
        <v>42579.076157407406</v>
      </c>
      <c r="M390" t="b">
        <v>0</v>
      </c>
      <c r="N390">
        <v>71</v>
      </c>
      <c r="O390" t="b">
        <v>1</v>
      </c>
      <c r="P390" t="s">
        <v>8267</v>
      </c>
      <c r="Q390" s="7">
        <f t="shared" si="38"/>
        <v>126.16000000000001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9">
        <f t="shared" si="36"/>
        <v>41674.063078703708</v>
      </c>
      <c r="L391" s="9">
        <f t="shared" si="37"/>
        <v>41705.957638888889</v>
      </c>
      <c r="M391" t="b">
        <v>0</v>
      </c>
      <c r="N391">
        <v>1510</v>
      </c>
      <c r="O391" t="b">
        <v>1</v>
      </c>
      <c r="P391" t="s">
        <v>8267</v>
      </c>
      <c r="Q391" s="7">
        <f t="shared" si="38"/>
        <v>181.53547058823528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9">
        <f t="shared" si="36"/>
        <v>42112.036712962959</v>
      </c>
      <c r="L392" s="9">
        <f t="shared" si="37"/>
        <v>42132.036712962959</v>
      </c>
      <c r="M392" t="b">
        <v>0</v>
      </c>
      <c r="N392">
        <v>14</v>
      </c>
      <c r="O392" t="b">
        <v>1</v>
      </c>
      <c r="P392" t="s">
        <v>8267</v>
      </c>
      <c r="Q392" s="7">
        <f t="shared" si="38"/>
        <v>100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9">
        <f t="shared" si="36"/>
        <v>40865.042256944442</v>
      </c>
      <c r="L393" s="9">
        <f t="shared" si="37"/>
        <v>40895.040972222225</v>
      </c>
      <c r="M393" t="b">
        <v>0</v>
      </c>
      <c r="N393">
        <v>193</v>
      </c>
      <c r="O393" t="b">
        <v>1</v>
      </c>
      <c r="P393" t="s">
        <v>8267</v>
      </c>
      <c r="Q393" s="7">
        <f t="shared" si="38"/>
        <v>100.61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9">
        <f t="shared" si="36"/>
        <v>40763.717256944445</v>
      </c>
      <c r="L394" s="9">
        <f t="shared" si="37"/>
        <v>40794.125</v>
      </c>
      <c r="M394" t="b">
        <v>0</v>
      </c>
      <c r="N394">
        <v>206</v>
      </c>
      <c r="O394" t="b">
        <v>1</v>
      </c>
      <c r="P394" t="s">
        <v>8267</v>
      </c>
      <c r="Q394" s="7">
        <f t="shared" si="38"/>
        <v>100.9027027027027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9">
        <f t="shared" si="36"/>
        <v>41526.708935185183</v>
      </c>
      <c r="L395" s="9">
        <f t="shared" si="37"/>
        <v>41557.708935185183</v>
      </c>
      <c r="M395" t="b">
        <v>0</v>
      </c>
      <c r="N395">
        <v>351</v>
      </c>
      <c r="O395" t="b">
        <v>1</v>
      </c>
      <c r="P395" t="s">
        <v>8267</v>
      </c>
      <c r="Q395" s="7">
        <f t="shared" si="38"/>
        <v>110.446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9">
        <f t="shared" si="36"/>
        <v>42417.818078703705</v>
      </c>
      <c r="L396" s="9">
        <f t="shared" si="37"/>
        <v>42477.776412037041</v>
      </c>
      <c r="M396" t="b">
        <v>0</v>
      </c>
      <c r="N396">
        <v>50</v>
      </c>
      <c r="O396" t="b">
        <v>1</v>
      </c>
      <c r="P396" t="s">
        <v>8267</v>
      </c>
      <c r="Q396" s="7">
        <f t="shared" si="38"/>
        <v>111.8936170212766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9">
        <f t="shared" si="36"/>
        <v>40990.909259259257</v>
      </c>
      <c r="L397" s="9">
        <f t="shared" si="37"/>
        <v>41026.897222222222</v>
      </c>
      <c r="M397" t="b">
        <v>0</v>
      </c>
      <c r="N397">
        <v>184</v>
      </c>
      <c r="O397" t="b">
        <v>1</v>
      </c>
      <c r="P397" t="s">
        <v>8267</v>
      </c>
      <c r="Q397" s="7">
        <f t="shared" si="38"/>
        <v>108.04450000000001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9">
        <f t="shared" si="36"/>
        <v>41082.564884259264</v>
      </c>
      <c r="L398" s="9">
        <f t="shared" si="37"/>
        <v>41097.564884259264</v>
      </c>
      <c r="M398" t="b">
        <v>0</v>
      </c>
      <c r="N398">
        <v>196</v>
      </c>
      <c r="O398" t="b">
        <v>1</v>
      </c>
      <c r="P398" t="s">
        <v>8267</v>
      </c>
      <c r="Q398" s="7">
        <f t="shared" si="38"/>
        <v>106.66666666666667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9">
        <f t="shared" si="36"/>
        <v>40379.776435185187</v>
      </c>
      <c r="L399" s="9">
        <f t="shared" si="37"/>
        <v>40422.155555555553</v>
      </c>
      <c r="M399" t="b">
        <v>0</v>
      </c>
      <c r="N399">
        <v>229</v>
      </c>
      <c r="O399" t="b">
        <v>1</v>
      </c>
      <c r="P399" t="s">
        <v>8267</v>
      </c>
      <c r="Q399" s="7">
        <f t="shared" si="38"/>
        <v>103.90027322404372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9">
        <f t="shared" si="36"/>
        <v>42078.793124999997</v>
      </c>
      <c r="L400" s="9">
        <f t="shared" si="37"/>
        <v>42123.793124999997</v>
      </c>
      <c r="M400" t="b">
        <v>0</v>
      </c>
      <c r="N400">
        <v>67</v>
      </c>
      <c r="O400" t="b">
        <v>1</v>
      </c>
      <c r="P400" t="s">
        <v>8267</v>
      </c>
      <c r="Q400" s="7">
        <f t="shared" si="38"/>
        <v>125.16000000000001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9">
        <f t="shared" si="36"/>
        <v>42687.875775462962</v>
      </c>
      <c r="L401" s="9">
        <f t="shared" si="37"/>
        <v>42718.5</v>
      </c>
      <c r="M401" t="b">
        <v>0</v>
      </c>
      <c r="N401">
        <v>95</v>
      </c>
      <c r="O401" t="b">
        <v>1</v>
      </c>
      <c r="P401" t="s">
        <v>8267</v>
      </c>
      <c r="Q401" s="7">
        <f t="shared" si="38"/>
        <v>106.80499999999999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9">
        <f t="shared" si="36"/>
        <v>41745.635960648149</v>
      </c>
      <c r="L402" s="9">
        <f t="shared" si="37"/>
        <v>41776.145833333336</v>
      </c>
      <c r="M402" t="b">
        <v>0</v>
      </c>
      <c r="N402">
        <v>62</v>
      </c>
      <c r="O402" t="b">
        <v>1</v>
      </c>
      <c r="P402" t="s">
        <v>8267</v>
      </c>
      <c r="Q402" s="7">
        <f t="shared" si="38"/>
        <v>112.30249999999999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9">
        <f t="shared" si="36"/>
        <v>40732.842245370368</v>
      </c>
      <c r="L403" s="9">
        <f t="shared" si="37"/>
        <v>40762.842245370368</v>
      </c>
      <c r="M403" t="b">
        <v>0</v>
      </c>
      <c r="N403">
        <v>73</v>
      </c>
      <c r="O403" t="b">
        <v>1</v>
      </c>
      <c r="P403" t="s">
        <v>8267</v>
      </c>
      <c r="Q403" s="7">
        <f t="shared" si="38"/>
        <v>103.812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9">
        <f t="shared" si="36"/>
        <v>42292.539548611108</v>
      </c>
      <c r="L404" s="9">
        <f t="shared" si="37"/>
        <v>42313.58121527778</v>
      </c>
      <c r="M404" t="b">
        <v>0</v>
      </c>
      <c r="N404">
        <v>43</v>
      </c>
      <c r="O404" t="b">
        <v>1</v>
      </c>
      <c r="P404" t="s">
        <v>8267</v>
      </c>
      <c r="Q404" s="7">
        <f t="shared" si="38"/>
        <v>141.65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9">
        <f t="shared" si="36"/>
        <v>40718.310659722221</v>
      </c>
      <c r="L405" s="9">
        <f t="shared" si="37"/>
        <v>40765.297222222223</v>
      </c>
      <c r="M405" t="b">
        <v>0</v>
      </c>
      <c r="N405">
        <v>70</v>
      </c>
      <c r="O405" t="b">
        <v>1</v>
      </c>
      <c r="P405" t="s">
        <v>8267</v>
      </c>
      <c r="Q405" s="7">
        <f t="shared" si="38"/>
        <v>105.25999999999999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9">
        <f t="shared" si="36"/>
        <v>41646.628032407403</v>
      </c>
      <c r="L406" s="9">
        <f t="shared" si="37"/>
        <v>41675.961111111115</v>
      </c>
      <c r="M406" t="b">
        <v>0</v>
      </c>
      <c r="N406">
        <v>271</v>
      </c>
      <c r="O406" t="b">
        <v>1</v>
      </c>
      <c r="P406" t="s">
        <v>8267</v>
      </c>
      <c r="Q406" s="7">
        <f t="shared" si="38"/>
        <v>103.09142857142857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9">
        <f t="shared" si="36"/>
        <v>41674.08494212963</v>
      </c>
      <c r="L407" s="9">
        <f t="shared" si="37"/>
        <v>41704.08494212963</v>
      </c>
      <c r="M407" t="b">
        <v>0</v>
      </c>
      <c r="N407">
        <v>55</v>
      </c>
      <c r="O407" t="b">
        <v>1</v>
      </c>
      <c r="P407" t="s">
        <v>8267</v>
      </c>
      <c r="Q407" s="7">
        <f t="shared" si="38"/>
        <v>107.65957446808511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9">
        <f t="shared" si="36"/>
        <v>40638.162465277775</v>
      </c>
      <c r="L408" s="9">
        <f t="shared" si="37"/>
        <v>40672.249305555553</v>
      </c>
      <c r="M408" t="b">
        <v>0</v>
      </c>
      <c r="N408">
        <v>35</v>
      </c>
      <c r="O408" t="b">
        <v>1</v>
      </c>
      <c r="P408" t="s">
        <v>8267</v>
      </c>
      <c r="Q408" s="7">
        <f t="shared" si="38"/>
        <v>107.70464285714286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9">
        <f t="shared" si="36"/>
        <v>40806.870949074073</v>
      </c>
      <c r="L409" s="9">
        <f t="shared" si="37"/>
        <v>40866.912615740745</v>
      </c>
      <c r="M409" t="b">
        <v>0</v>
      </c>
      <c r="N409">
        <v>22</v>
      </c>
      <c r="O409" t="b">
        <v>1</v>
      </c>
      <c r="P409" t="s">
        <v>8267</v>
      </c>
      <c r="Q409" s="7">
        <f t="shared" si="38"/>
        <v>101.55000000000001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9">
        <f t="shared" si="36"/>
        <v>41543.735995370371</v>
      </c>
      <c r="L410" s="9">
        <f t="shared" si="37"/>
        <v>41583.777662037035</v>
      </c>
      <c r="M410" t="b">
        <v>0</v>
      </c>
      <c r="N410">
        <v>38</v>
      </c>
      <c r="O410" t="b">
        <v>1</v>
      </c>
      <c r="P410" t="s">
        <v>8267</v>
      </c>
      <c r="Q410" s="7">
        <f t="shared" si="38"/>
        <v>101.43766666666667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9">
        <f t="shared" si="36"/>
        <v>42543.862777777773</v>
      </c>
      <c r="L411" s="9">
        <f t="shared" si="37"/>
        <v>42573.862777777773</v>
      </c>
      <c r="M411" t="b">
        <v>0</v>
      </c>
      <c r="N411">
        <v>15</v>
      </c>
      <c r="O411" t="b">
        <v>1</v>
      </c>
      <c r="P411" t="s">
        <v>8267</v>
      </c>
      <c r="Q411" s="7">
        <f t="shared" si="38"/>
        <v>136.80000000000001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9">
        <f t="shared" si="36"/>
        <v>42113.981446759259</v>
      </c>
      <c r="L412" s="9">
        <f t="shared" si="37"/>
        <v>42173.981446759259</v>
      </c>
      <c r="M412" t="b">
        <v>0</v>
      </c>
      <c r="N412">
        <v>7</v>
      </c>
      <c r="O412" t="b">
        <v>1</v>
      </c>
      <c r="P412" t="s">
        <v>8267</v>
      </c>
      <c r="Q412" s="7">
        <f t="shared" si="38"/>
        <v>128.29999999999998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9">
        <f t="shared" si="36"/>
        <v>41598.17597222222</v>
      </c>
      <c r="L413" s="9">
        <f t="shared" si="37"/>
        <v>41630.208333333336</v>
      </c>
      <c r="M413" t="b">
        <v>0</v>
      </c>
      <c r="N413">
        <v>241</v>
      </c>
      <c r="O413" t="b">
        <v>1</v>
      </c>
      <c r="P413" t="s">
        <v>8267</v>
      </c>
      <c r="Q413" s="7">
        <f t="shared" si="38"/>
        <v>101.05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9">
        <f t="shared" si="36"/>
        <v>41099.742800925924</v>
      </c>
      <c r="L414" s="9">
        <f t="shared" si="37"/>
        <v>41115.742800925924</v>
      </c>
      <c r="M414" t="b">
        <v>0</v>
      </c>
      <c r="N414">
        <v>55</v>
      </c>
      <c r="O414" t="b">
        <v>1</v>
      </c>
      <c r="P414" t="s">
        <v>8267</v>
      </c>
      <c r="Q414" s="7">
        <f t="shared" si="38"/>
        <v>126.84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9">
        <f t="shared" si="36"/>
        <v>41079.877442129626</v>
      </c>
      <c r="L415" s="9">
        <f t="shared" si="37"/>
        <v>41109.877442129626</v>
      </c>
      <c r="M415" t="b">
        <v>0</v>
      </c>
      <c r="N415">
        <v>171</v>
      </c>
      <c r="O415" t="b">
        <v>1</v>
      </c>
      <c r="P415" t="s">
        <v>8267</v>
      </c>
      <c r="Q415" s="7">
        <f t="shared" si="38"/>
        <v>105.0859375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9">
        <f t="shared" si="36"/>
        <v>41529.063252314816</v>
      </c>
      <c r="L416" s="9">
        <f t="shared" si="37"/>
        <v>41559.063252314816</v>
      </c>
      <c r="M416" t="b">
        <v>0</v>
      </c>
      <c r="N416">
        <v>208</v>
      </c>
      <c r="O416" t="b">
        <v>1</v>
      </c>
      <c r="P416" t="s">
        <v>8267</v>
      </c>
      <c r="Q416" s="7">
        <f t="shared" si="38"/>
        <v>102.85405405405406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9">
        <f t="shared" si="36"/>
        <v>41904.851875</v>
      </c>
      <c r="L417" s="9">
        <f t="shared" si="37"/>
        <v>41929.5</v>
      </c>
      <c r="M417" t="b">
        <v>0</v>
      </c>
      <c r="N417">
        <v>21</v>
      </c>
      <c r="O417" t="b">
        <v>1</v>
      </c>
      <c r="P417" t="s">
        <v>8267</v>
      </c>
      <c r="Q417" s="7">
        <f t="shared" si="38"/>
        <v>102.14714285714285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9">
        <f t="shared" si="36"/>
        <v>41648.396192129629</v>
      </c>
      <c r="L418" s="9">
        <f t="shared" si="37"/>
        <v>41678.396192129629</v>
      </c>
      <c r="M418" t="b">
        <v>0</v>
      </c>
      <c r="N418">
        <v>25</v>
      </c>
      <c r="O418" t="b">
        <v>1</v>
      </c>
      <c r="P418" t="s">
        <v>8267</v>
      </c>
      <c r="Q418" s="7">
        <f t="shared" si="38"/>
        <v>120.21700000000001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9">
        <f t="shared" si="36"/>
        <v>41360.970601851848</v>
      </c>
      <c r="L419" s="9">
        <f t="shared" si="37"/>
        <v>41372.189583333333</v>
      </c>
      <c r="M419" t="b">
        <v>0</v>
      </c>
      <c r="N419">
        <v>52</v>
      </c>
      <c r="O419" t="b">
        <v>1</v>
      </c>
      <c r="P419" t="s">
        <v>8267</v>
      </c>
      <c r="Q419" s="7">
        <f t="shared" si="38"/>
        <v>100.24761904761905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9">
        <f t="shared" si="36"/>
        <v>42178.282372685186</v>
      </c>
      <c r="L420" s="9">
        <f t="shared" si="37"/>
        <v>42208.282372685186</v>
      </c>
      <c r="M420" t="b">
        <v>0</v>
      </c>
      <c r="N420">
        <v>104</v>
      </c>
      <c r="O420" t="b">
        <v>1</v>
      </c>
      <c r="P420" t="s">
        <v>8267</v>
      </c>
      <c r="Q420" s="7">
        <f t="shared" si="38"/>
        <v>100.63392857142857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9">
        <f t="shared" si="36"/>
        <v>41394.842442129629</v>
      </c>
      <c r="L421" s="9">
        <f t="shared" si="37"/>
        <v>41454.842442129629</v>
      </c>
      <c r="M421" t="b">
        <v>0</v>
      </c>
      <c r="N421">
        <v>73</v>
      </c>
      <c r="O421" t="b">
        <v>1</v>
      </c>
      <c r="P421" t="s">
        <v>8267</v>
      </c>
      <c r="Q421" s="7">
        <f t="shared" si="38"/>
        <v>100.4375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9">
        <f t="shared" si="36"/>
        <v>41682.23646990741</v>
      </c>
      <c r="L422" s="9">
        <f t="shared" si="37"/>
        <v>41712.194803240738</v>
      </c>
      <c r="M422" t="b">
        <v>0</v>
      </c>
      <c r="N422">
        <v>3</v>
      </c>
      <c r="O422" t="b">
        <v>0</v>
      </c>
      <c r="P422" t="s">
        <v>8268</v>
      </c>
      <c r="Q422" s="7">
        <f t="shared" si="38"/>
        <v>0.43939393939393934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9">
        <f t="shared" si="36"/>
        <v>42177.491388888884</v>
      </c>
      <c r="L423" s="9">
        <f t="shared" si="37"/>
        <v>42237.491388888884</v>
      </c>
      <c r="M423" t="b">
        <v>0</v>
      </c>
      <c r="N423">
        <v>6</v>
      </c>
      <c r="O423" t="b">
        <v>0</v>
      </c>
      <c r="P423" t="s">
        <v>8268</v>
      </c>
      <c r="Q423" s="7">
        <f t="shared" si="38"/>
        <v>2.0066666666666668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9">
        <f t="shared" si="36"/>
        <v>41863.260381944448</v>
      </c>
      <c r="L424" s="9">
        <f t="shared" si="37"/>
        <v>41893.260381944448</v>
      </c>
      <c r="M424" t="b">
        <v>0</v>
      </c>
      <c r="N424">
        <v>12</v>
      </c>
      <c r="O424" t="b">
        <v>0</v>
      </c>
      <c r="P424" t="s">
        <v>8268</v>
      </c>
      <c r="Q424" s="7">
        <f t="shared" si="38"/>
        <v>1.075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9">
        <f t="shared" si="36"/>
        <v>41400.92627314815</v>
      </c>
      <c r="L425" s="9">
        <f t="shared" si="37"/>
        <v>41430.92627314815</v>
      </c>
      <c r="M425" t="b">
        <v>0</v>
      </c>
      <c r="N425">
        <v>13</v>
      </c>
      <c r="O425" t="b">
        <v>0</v>
      </c>
      <c r="P425" t="s">
        <v>8268</v>
      </c>
      <c r="Q425" s="7">
        <f t="shared" si="38"/>
        <v>0.76500000000000001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9">
        <f t="shared" si="36"/>
        <v>40934.376145833332</v>
      </c>
      <c r="L426" s="9">
        <f t="shared" si="37"/>
        <v>40994.334479166668</v>
      </c>
      <c r="M426" t="b">
        <v>0</v>
      </c>
      <c r="N426">
        <v>5</v>
      </c>
      <c r="O426" t="b">
        <v>0</v>
      </c>
      <c r="P426" t="s">
        <v>8268</v>
      </c>
      <c r="Q426" s="7">
        <f t="shared" si="38"/>
        <v>6.7966666666666677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9">
        <f t="shared" si="36"/>
        <v>42275.861157407402</v>
      </c>
      <c r="L427" s="9">
        <f t="shared" si="37"/>
        <v>42335.902824074074</v>
      </c>
      <c r="M427" t="b">
        <v>0</v>
      </c>
      <c r="N427">
        <v>2</v>
      </c>
      <c r="O427" t="b">
        <v>0</v>
      </c>
      <c r="P427" t="s">
        <v>8268</v>
      </c>
      <c r="Q427" s="7">
        <f t="shared" si="38"/>
        <v>1.2E-2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9">
        <f t="shared" si="36"/>
        <v>42400.711967592593</v>
      </c>
      <c r="L428" s="9">
        <f t="shared" si="37"/>
        <v>42430.711967592593</v>
      </c>
      <c r="M428" t="b">
        <v>0</v>
      </c>
      <c r="N428">
        <v>8</v>
      </c>
      <c r="O428" t="b">
        <v>0</v>
      </c>
      <c r="P428" t="s">
        <v>8268</v>
      </c>
      <c r="Q428" s="7">
        <f t="shared" si="38"/>
        <v>1.3299999999999998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9">
        <f t="shared" si="36"/>
        <v>42285.90902777778</v>
      </c>
      <c r="L429" s="9">
        <f t="shared" si="37"/>
        <v>42299.790972222225</v>
      </c>
      <c r="M429" t="b">
        <v>0</v>
      </c>
      <c r="N429">
        <v>0</v>
      </c>
      <c r="O429" t="b">
        <v>0</v>
      </c>
      <c r="P429" t="s">
        <v>8268</v>
      </c>
      <c r="Q429" s="7">
        <f t="shared" si="38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9">
        <f t="shared" si="36"/>
        <v>41778.766724537039</v>
      </c>
      <c r="L430" s="9">
        <f t="shared" si="37"/>
        <v>41806.916666666664</v>
      </c>
      <c r="M430" t="b">
        <v>0</v>
      </c>
      <c r="N430">
        <v>13</v>
      </c>
      <c r="O430" t="b">
        <v>0</v>
      </c>
      <c r="P430" t="s">
        <v>8268</v>
      </c>
      <c r="Q430" s="7">
        <f t="shared" si="38"/>
        <v>5.6333333333333329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9">
        <f t="shared" si="36"/>
        <v>40070.901412037041</v>
      </c>
      <c r="L431" s="9">
        <f t="shared" si="37"/>
        <v>40144.207638888889</v>
      </c>
      <c r="M431" t="b">
        <v>0</v>
      </c>
      <c r="N431">
        <v>0</v>
      </c>
      <c r="O431" t="b">
        <v>0</v>
      </c>
      <c r="P431" t="s">
        <v>8268</v>
      </c>
      <c r="Q431" s="7">
        <f t="shared" si="38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9">
        <f t="shared" si="36"/>
        <v>41513.107256944444</v>
      </c>
      <c r="L432" s="9">
        <f t="shared" si="37"/>
        <v>41528.107256944444</v>
      </c>
      <c r="M432" t="b">
        <v>0</v>
      </c>
      <c r="N432">
        <v>5</v>
      </c>
      <c r="O432" t="b">
        <v>0</v>
      </c>
      <c r="P432" t="s">
        <v>8268</v>
      </c>
      <c r="Q432" s="7">
        <f t="shared" si="38"/>
        <v>2.4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9">
        <f t="shared" si="36"/>
        <v>42526.871331018519</v>
      </c>
      <c r="L433" s="9">
        <f t="shared" si="37"/>
        <v>42556.871331018519</v>
      </c>
      <c r="M433" t="b">
        <v>0</v>
      </c>
      <c r="N433">
        <v>8</v>
      </c>
      <c r="O433" t="b">
        <v>0</v>
      </c>
      <c r="P433" t="s">
        <v>8268</v>
      </c>
      <c r="Q433" s="7">
        <f t="shared" si="38"/>
        <v>13.833333333333334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9">
        <f t="shared" si="36"/>
        <v>42238.726631944446</v>
      </c>
      <c r="L434" s="9">
        <f t="shared" si="37"/>
        <v>42298.726631944446</v>
      </c>
      <c r="M434" t="b">
        <v>0</v>
      </c>
      <c r="N434">
        <v>8</v>
      </c>
      <c r="O434" t="b">
        <v>0</v>
      </c>
      <c r="P434" t="s">
        <v>8268</v>
      </c>
      <c r="Q434" s="7">
        <f t="shared" si="38"/>
        <v>9.5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9">
        <f t="shared" si="36"/>
        <v>42228.629884259259</v>
      </c>
      <c r="L435" s="9">
        <f t="shared" si="37"/>
        <v>42288.629884259259</v>
      </c>
      <c r="M435" t="b">
        <v>0</v>
      </c>
      <c r="N435">
        <v>0</v>
      </c>
      <c r="O435" t="b">
        <v>0</v>
      </c>
      <c r="P435" t="s">
        <v>8268</v>
      </c>
      <c r="Q435" s="7">
        <f t="shared" si="38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9">
        <f t="shared" si="36"/>
        <v>41576.834513888891</v>
      </c>
      <c r="L436" s="9">
        <f t="shared" si="37"/>
        <v>41609.876180555555</v>
      </c>
      <c r="M436" t="b">
        <v>0</v>
      </c>
      <c r="N436">
        <v>2</v>
      </c>
      <c r="O436" t="b">
        <v>0</v>
      </c>
      <c r="P436" t="s">
        <v>8268</v>
      </c>
      <c r="Q436" s="7">
        <f t="shared" si="38"/>
        <v>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9">
        <f t="shared" si="36"/>
        <v>41500.747453703705</v>
      </c>
      <c r="L437" s="9">
        <f t="shared" si="37"/>
        <v>41530.747453703705</v>
      </c>
      <c r="M437" t="b">
        <v>0</v>
      </c>
      <c r="N437">
        <v>3</v>
      </c>
      <c r="O437" t="b">
        <v>0</v>
      </c>
      <c r="P437" t="s">
        <v>8268</v>
      </c>
      <c r="Q437" s="7">
        <f t="shared" si="38"/>
        <v>2.7272727272727275E-3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9">
        <f t="shared" si="36"/>
        <v>41456.36241898148</v>
      </c>
      <c r="L438" s="9">
        <f t="shared" si="37"/>
        <v>41486.36241898148</v>
      </c>
      <c r="M438" t="b">
        <v>0</v>
      </c>
      <c r="N438">
        <v>0</v>
      </c>
      <c r="O438" t="b">
        <v>0</v>
      </c>
      <c r="P438" t="s">
        <v>8268</v>
      </c>
      <c r="Q438" s="7">
        <f t="shared" si="38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9">
        <f t="shared" si="36"/>
        <v>42591.31858796296</v>
      </c>
      <c r="L439" s="9">
        <f t="shared" si="37"/>
        <v>42651.31858796296</v>
      </c>
      <c r="M439" t="b">
        <v>0</v>
      </c>
      <c r="N439">
        <v>0</v>
      </c>
      <c r="O439" t="b">
        <v>0</v>
      </c>
      <c r="P439" t="s">
        <v>8268</v>
      </c>
      <c r="Q439" s="7">
        <f t="shared" si="38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9">
        <f t="shared" si="36"/>
        <v>42296.261087962965</v>
      </c>
      <c r="L440" s="9">
        <f t="shared" si="37"/>
        <v>42326.302754629629</v>
      </c>
      <c r="M440" t="b">
        <v>0</v>
      </c>
      <c r="N440">
        <v>11</v>
      </c>
      <c r="O440" t="b">
        <v>0</v>
      </c>
      <c r="P440" t="s">
        <v>8268</v>
      </c>
      <c r="Q440" s="7">
        <f t="shared" si="38"/>
        <v>9.379999999999999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9">
        <f t="shared" si="36"/>
        <v>41919.761782407411</v>
      </c>
      <c r="L441" s="9">
        <f t="shared" si="37"/>
        <v>41929.761782407411</v>
      </c>
      <c r="M441" t="b">
        <v>0</v>
      </c>
      <c r="N441">
        <v>0</v>
      </c>
      <c r="O441" t="b">
        <v>0</v>
      </c>
      <c r="P441" t="s">
        <v>8268</v>
      </c>
      <c r="Q441" s="7">
        <f t="shared" si="38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9">
        <f t="shared" si="36"/>
        <v>42423.985567129625</v>
      </c>
      <c r="L442" s="9">
        <f t="shared" si="37"/>
        <v>42453.943900462968</v>
      </c>
      <c r="M442" t="b">
        <v>0</v>
      </c>
      <c r="N442">
        <v>1</v>
      </c>
      <c r="O442" t="b">
        <v>0</v>
      </c>
      <c r="P442" t="s">
        <v>8268</v>
      </c>
      <c r="Q442" s="7">
        <f t="shared" si="38"/>
        <v>0.1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9">
        <f t="shared" si="36"/>
        <v>41550.793935185182</v>
      </c>
      <c r="L443" s="9">
        <f t="shared" si="37"/>
        <v>41580.793935185182</v>
      </c>
      <c r="M443" t="b">
        <v>0</v>
      </c>
      <c r="N443">
        <v>0</v>
      </c>
      <c r="O443" t="b">
        <v>0</v>
      </c>
      <c r="P443" t="s">
        <v>8268</v>
      </c>
      <c r="Q443" s="7">
        <f t="shared" si="38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9">
        <f t="shared" si="36"/>
        <v>42024.888692129629</v>
      </c>
      <c r="L444" s="9">
        <f t="shared" si="37"/>
        <v>42054.888692129629</v>
      </c>
      <c r="M444" t="b">
        <v>0</v>
      </c>
      <c r="N444">
        <v>17</v>
      </c>
      <c r="O444" t="b">
        <v>0</v>
      </c>
      <c r="P444" t="s">
        <v>8268</v>
      </c>
      <c r="Q444" s="7">
        <f t="shared" si="38"/>
        <v>39.358823529411765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9">
        <f t="shared" si="36"/>
        <v>41650.015057870369</v>
      </c>
      <c r="L445" s="9">
        <f t="shared" si="37"/>
        <v>41680.015057870369</v>
      </c>
      <c r="M445" t="b">
        <v>0</v>
      </c>
      <c r="N445">
        <v>2</v>
      </c>
      <c r="O445" t="b">
        <v>0</v>
      </c>
      <c r="P445" t="s">
        <v>8268</v>
      </c>
      <c r="Q445" s="7">
        <f t="shared" si="38"/>
        <v>0.1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9">
        <f t="shared" si="36"/>
        <v>40894.906956018516</v>
      </c>
      <c r="L446" s="9">
        <f t="shared" si="37"/>
        <v>40954.906956018516</v>
      </c>
      <c r="M446" t="b">
        <v>0</v>
      </c>
      <c r="N446">
        <v>1</v>
      </c>
      <c r="O446" t="b">
        <v>0</v>
      </c>
      <c r="P446" t="s">
        <v>8268</v>
      </c>
      <c r="Q446" s="7">
        <f t="shared" si="38"/>
        <v>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9">
        <f t="shared" si="36"/>
        <v>42130.335358796292</v>
      </c>
      <c r="L447" s="9">
        <f t="shared" si="37"/>
        <v>42145.335358796292</v>
      </c>
      <c r="M447" t="b">
        <v>0</v>
      </c>
      <c r="N447">
        <v>2</v>
      </c>
      <c r="O447" t="b">
        <v>0</v>
      </c>
      <c r="P447" t="s">
        <v>8268</v>
      </c>
      <c r="Q447" s="7">
        <f t="shared" si="38"/>
        <v>3.3333333333333335E-3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9">
        <f t="shared" si="36"/>
        <v>42037.083564814813</v>
      </c>
      <c r="L448" s="9">
        <f t="shared" si="37"/>
        <v>42067.083564814813</v>
      </c>
      <c r="M448" t="b">
        <v>0</v>
      </c>
      <c r="N448">
        <v>16</v>
      </c>
      <c r="O448" t="b">
        <v>0</v>
      </c>
      <c r="P448" t="s">
        <v>8268</v>
      </c>
      <c r="Q448" s="7">
        <f t="shared" si="38"/>
        <v>7.2952380952380951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9">
        <f t="shared" si="36"/>
        <v>41331.555127314816</v>
      </c>
      <c r="L449" s="9">
        <f t="shared" si="37"/>
        <v>41356.513460648144</v>
      </c>
      <c r="M449" t="b">
        <v>0</v>
      </c>
      <c r="N449">
        <v>1</v>
      </c>
      <c r="O449" t="b">
        <v>0</v>
      </c>
      <c r="P449" t="s">
        <v>8268</v>
      </c>
      <c r="Q449" s="7">
        <f t="shared" si="38"/>
        <v>1.6666666666666666E-2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9">
        <f t="shared" si="36"/>
        <v>41753.758043981477</v>
      </c>
      <c r="L450" s="9">
        <f t="shared" si="37"/>
        <v>41773.758043981477</v>
      </c>
      <c r="M450" t="b">
        <v>0</v>
      </c>
      <c r="N450">
        <v>4</v>
      </c>
      <c r="O450" t="b">
        <v>0</v>
      </c>
      <c r="P450" t="s">
        <v>8268</v>
      </c>
      <c r="Q450" s="7">
        <f t="shared" si="38"/>
        <v>3.2804000000000002</v>
      </c>
      <c r="R450" s="6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9">
        <f t="shared" ref="K451:K514" si="42">(J451/86400)+DATE(1970,1,1)</f>
        <v>41534.568113425928</v>
      </c>
      <c r="L451" s="9">
        <f t="shared" ref="L451:L514" si="43">(I451/86400)+DATE(1970,1,1)</f>
        <v>41564.568113425928</v>
      </c>
      <c r="M451" t="b">
        <v>0</v>
      </c>
      <c r="N451">
        <v>5</v>
      </c>
      <c r="O451" t="b">
        <v>0</v>
      </c>
      <c r="P451" t="s">
        <v>8268</v>
      </c>
      <c r="Q451" s="7">
        <f t="shared" ref="Q451:Q514" si="44">(E451/D451)*100</f>
        <v>2.25</v>
      </c>
      <c r="R451" s="6">
        <f t="shared" ref="R451:R514" si="45">E451/N451</f>
        <v>9</v>
      </c>
      <c r="S451" t="str">
        <f t="shared" ref="S451:S514" si="46">LEFT(P451,FIND("/",P451)-1)</f>
        <v>film &amp; video</v>
      </c>
      <c r="T451" t="str">
        <f t="shared" ref="T451:T514" si="47">RIGHT(P451, LEN(P451) - FIND("/",P451))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9">
        <f t="shared" si="42"/>
        <v>41654.946759259255</v>
      </c>
      <c r="L452" s="9">
        <f t="shared" si="43"/>
        <v>41684.946759259255</v>
      </c>
      <c r="M452" t="b">
        <v>0</v>
      </c>
      <c r="N452">
        <v>7</v>
      </c>
      <c r="O452" t="b">
        <v>0</v>
      </c>
      <c r="P452" t="s">
        <v>8268</v>
      </c>
      <c r="Q452" s="7">
        <f t="shared" si="44"/>
        <v>0.79200000000000004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9">
        <f t="shared" si="42"/>
        <v>41634.715173611112</v>
      </c>
      <c r="L453" s="9">
        <f t="shared" si="43"/>
        <v>41664.715173611112</v>
      </c>
      <c r="M453" t="b">
        <v>0</v>
      </c>
      <c r="N453">
        <v>0</v>
      </c>
      <c r="O453" t="b">
        <v>0</v>
      </c>
      <c r="P453" t="s">
        <v>8268</v>
      </c>
      <c r="Q453" s="7">
        <f t="shared" si="44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9">
        <f t="shared" si="42"/>
        <v>42107.703877314816</v>
      </c>
      <c r="L454" s="9">
        <f t="shared" si="43"/>
        <v>42137.703877314816</v>
      </c>
      <c r="M454" t="b">
        <v>0</v>
      </c>
      <c r="N454">
        <v>12</v>
      </c>
      <c r="O454" t="b">
        <v>0</v>
      </c>
      <c r="P454" t="s">
        <v>8268</v>
      </c>
      <c r="Q454" s="7">
        <f t="shared" si="44"/>
        <v>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9">
        <f t="shared" si="42"/>
        <v>42038.824988425928</v>
      </c>
      <c r="L455" s="9">
        <f t="shared" si="43"/>
        <v>42054.824988425928</v>
      </c>
      <c r="M455" t="b">
        <v>0</v>
      </c>
      <c r="N455">
        <v>2</v>
      </c>
      <c r="O455" t="b">
        <v>0</v>
      </c>
      <c r="P455" t="s">
        <v>8268</v>
      </c>
      <c r="Q455" s="7">
        <f t="shared" si="44"/>
        <v>2.7404479578392621E-2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9">
        <f t="shared" si="42"/>
        <v>41938.717256944445</v>
      </c>
      <c r="L456" s="9">
        <f t="shared" si="43"/>
        <v>41969.551388888889</v>
      </c>
      <c r="M456" t="b">
        <v>0</v>
      </c>
      <c r="N456">
        <v>5</v>
      </c>
      <c r="O456" t="b">
        <v>0</v>
      </c>
      <c r="P456" t="s">
        <v>8268</v>
      </c>
      <c r="Q456" s="7">
        <f t="shared" si="44"/>
        <v>0.82000000000000006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9">
        <f t="shared" si="42"/>
        <v>40971.002569444448</v>
      </c>
      <c r="L457" s="9">
        <f t="shared" si="43"/>
        <v>41016.021527777775</v>
      </c>
      <c r="M457" t="b">
        <v>0</v>
      </c>
      <c r="N457">
        <v>2</v>
      </c>
      <c r="O457" t="b">
        <v>0</v>
      </c>
      <c r="P457" t="s">
        <v>8268</v>
      </c>
      <c r="Q457" s="7">
        <f t="shared" si="44"/>
        <v>6.9230769230769221E-2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9">
        <f t="shared" si="42"/>
        <v>41547.694456018522</v>
      </c>
      <c r="L458" s="9">
        <f t="shared" si="43"/>
        <v>41569.165972222225</v>
      </c>
      <c r="M458" t="b">
        <v>0</v>
      </c>
      <c r="N458">
        <v>3</v>
      </c>
      <c r="O458" t="b">
        <v>0</v>
      </c>
      <c r="P458" t="s">
        <v>8268</v>
      </c>
      <c r="Q458" s="7">
        <f t="shared" si="44"/>
        <v>0.68631863186318631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9">
        <f t="shared" si="42"/>
        <v>41837.767500000002</v>
      </c>
      <c r="L459" s="9">
        <f t="shared" si="43"/>
        <v>41867.767500000002</v>
      </c>
      <c r="M459" t="b">
        <v>0</v>
      </c>
      <c r="N459">
        <v>0</v>
      </c>
      <c r="O459" t="b">
        <v>0</v>
      </c>
      <c r="P459" t="s">
        <v>8268</v>
      </c>
      <c r="Q459" s="7">
        <f t="shared" si="44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9">
        <f t="shared" si="42"/>
        <v>41378.69976851852</v>
      </c>
      <c r="L460" s="9">
        <f t="shared" si="43"/>
        <v>41408.69976851852</v>
      </c>
      <c r="M460" t="b">
        <v>0</v>
      </c>
      <c r="N460">
        <v>49</v>
      </c>
      <c r="O460" t="b">
        <v>0</v>
      </c>
      <c r="P460" t="s">
        <v>8268</v>
      </c>
      <c r="Q460" s="7">
        <f t="shared" si="44"/>
        <v>8.2100000000000009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9">
        <f t="shared" si="42"/>
        <v>40800.6403587963</v>
      </c>
      <c r="L461" s="9">
        <f t="shared" si="43"/>
        <v>40860.682025462964</v>
      </c>
      <c r="M461" t="b">
        <v>0</v>
      </c>
      <c r="N461">
        <v>1</v>
      </c>
      <c r="O461" t="b">
        <v>0</v>
      </c>
      <c r="P461" t="s">
        <v>8268</v>
      </c>
      <c r="Q461" s="7">
        <f t="shared" si="44"/>
        <v>6.4102564102564097E-2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9">
        <f t="shared" si="42"/>
        <v>41759.542534722219</v>
      </c>
      <c r="L462" s="9">
        <f t="shared" si="43"/>
        <v>41791.166666666664</v>
      </c>
      <c r="M462" t="b">
        <v>0</v>
      </c>
      <c r="N462">
        <v>2</v>
      </c>
      <c r="O462" t="b">
        <v>0</v>
      </c>
      <c r="P462" t="s">
        <v>8268</v>
      </c>
      <c r="Q462" s="7">
        <f t="shared" si="44"/>
        <v>0.29411764705882354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9">
        <f t="shared" si="42"/>
        <v>41407.84684027778</v>
      </c>
      <c r="L463" s="9">
        <f t="shared" si="43"/>
        <v>41427.84684027778</v>
      </c>
      <c r="M463" t="b">
        <v>0</v>
      </c>
      <c r="N463">
        <v>0</v>
      </c>
      <c r="O463" t="b">
        <v>0</v>
      </c>
      <c r="P463" t="s">
        <v>8268</v>
      </c>
      <c r="Q463" s="7">
        <f t="shared" si="44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9">
        <f t="shared" si="42"/>
        <v>40705.12663194444</v>
      </c>
      <c r="L464" s="9">
        <f t="shared" si="43"/>
        <v>40765.12663194444</v>
      </c>
      <c r="M464" t="b">
        <v>0</v>
      </c>
      <c r="N464">
        <v>0</v>
      </c>
      <c r="O464" t="b">
        <v>0</v>
      </c>
      <c r="P464" t="s">
        <v>8268</v>
      </c>
      <c r="Q464" s="7">
        <f t="shared" si="44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9">
        <f t="shared" si="42"/>
        <v>40750.710104166668</v>
      </c>
      <c r="L465" s="9">
        <f t="shared" si="43"/>
        <v>40810.710104166668</v>
      </c>
      <c r="M465" t="b">
        <v>0</v>
      </c>
      <c r="N465">
        <v>11</v>
      </c>
      <c r="O465" t="b">
        <v>0</v>
      </c>
      <c r="P465" t="s">
        <v>8268</v>
      </c>
      <c r="Q465" s="7">
        <f t="shared" si="44"/>
        <v>2.2727272727272729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9">
        <f t="shared" si="42"/>
        <v>42488.84878472222</v>
      </c>
      <c r="L466" s="9">
        <f t="shared" si="43"/>
        <v>42508.84878472222</v>
      </c>
      <c r="M466" t="b">
        <v>0</v>
      </c>
      <c r="N466">
        <v>1</v>
      </c>
      <c r="O466" t="b">
        <v>0</v>
      </c>
      <c r="P466" t="s">
        <v>8268</v>
      </c>
      <c r="Q466" s="7">
        <f t="shared" si="44"/>
        <v>9.9009900990099015E-2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9">
        <f t="shared" si="42"/>
        <v>41801.120069444441</v>
      </c>
      <c r="L467" s="9">
        <f t="shared" si="43"/>
        <v>41817.120069444441</v>
      </c>
      <c r="M467" t="b">
        <v>0</v>
      </c>
      <c r="N467">
        <v>8</v>
      </c>
      <c r="O467" t="b">
        <v>0</v>
      </c>
      <c r="P467" t="s">
        <v>8268</v>
      </c>
      <c r="Q467" s="7">
        <f t="shared" si="44"/>
        <v>26.953125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9">
        <f t="shared" si="42"/>
        <v>41129.942870370374</v>
      </c>
      <c r="L468" s="9">
        <f t="shared" si="43"/>
        <v>41159.942870370374</v>
      </c>
      <c r="M468" t="b">
        <v>0</v>
      </c>
      <c r="N468">
        <v>5</v>
      </c>
      <c r="O468" t="b">
        <v>0</v>
      </c>
      <c r="P468" t="s">
        <v>8268</v>
      </c>
      <c r="Q468" s="7">
        <f t="shared" si="44"/>
        <v>0.76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9">
        <f t="shared" si="42"/>
        <v>41135.679791666669</v>
      </c>
      <c r="L469" s="9">
        <f t="shared" si="43"/>
        <v>41180.679791666669</v>
      </c>
      <c r="M469" t="b">
        <v>0</v>
      </c>
      <c r="N469">
        <v>39</v>
      </c>
      <c r="O469" t="b">
        <v>0</v>
      </c>
      <c r="P469" t="s">
        <v>8268</v>
      </c>
      <c r="Q469" s="7">
        <f t="shared" si="44"/>
        <v>21.574999999999999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9">
        <f t="shared" si="42"/>
        <v>41041.167627314819</v>
      </c>
      <c r="L470" s="9">
        <f t="shared" si="43"/>
        <v>41101.160474537035</v>
      </c>
      <c r="M470" t="b">
        <v>0</v>
      </c>
      <c r="N470">
        <v>0</v>
      </c>
      <c r="O470" t="b">
        <v>0</v>
      </c>
      <c r="P470" t="s">
        <v>8268</v>
      </c>
      <c r="Q470" s="7">
        <f t="shared" si="44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9">
        <f t="shared" si="42"/>
        <v>41827.989861111113</v>
      </c>
      <c r="L471" s="9">
        <f t="shared" si="43"/>
        <v>41887.989861111113</v>
      </c>
      <c r="M471" t="b">
        <v>0</v>
      </c>
      <c r="N471">
        <v>0</v>
      </c>
      <c r="O471" t="b">
        <v>0</v>
      </c>
      <c r="P471" t="s">
        <v>8268</v>
      </c>
      <c r="Q471" s="7">
        <f t="shared" si="44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9">
        <f t="shared" si="42"/>
        <v>41605.167696759258</v>
      </c>
      <c r="L472" s="9">
        <f t="shared" si="43"/>
        <v>41655.166666666664</v>
      </c>
      <c r="M472" t="b">
        <v>0</v>
      </c>
      <c r="N472">
        <v>2</v>
      </c>
      <c r="O472" t="b">
        <v>0</v>
      </c>
      <c r="P472" t="s">
        <v>8268</v>
      </c>
      <c r="Q472" s="7">
        <f t="shared" si="44"/>
        <v>1.02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9">
        <f t="shared" si="42"/>
        <v>41703.721979166665</v>
      </c>
      <c r="L473" s="9">
        <f t="shared" si="43"/>
        <v>41748.680312500001</v>
      </c>
      <c r="M473" t="b">
        <v>0</v>
      </c>
      <c r="N473">
        <v>170</v>
      </c>
      <c r="O473" t="b">
        <v>0</v>
      </c>
      <c r="P473" t="s">
        <v>8268</v>
      </c>
      <c r="Q473" s="7">
        <f t="shared" si="44"/>
        <v>11.892727272727273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9">
        <f t="shared" si="42"/>
        <v>41844.922662037039</v>
      </c>
      <c r="L474" s="9">
        <f t="shared" si="43"/>
        <v>41874.922662037039</v>
      </c>
      <c r="M474" t="b">
        <v>0</v>
      </c>
      <c r="N474">
        <v>5</v>
      </c>
      <c r="O474" t="b">
        <v>0</v>
      </c>
      <c r="P474" t="s">
        <v>8268</v>
      </c>
      <c r="Q474" s="7">
        <f t="shared" si="44"/>
        <v>17.625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9">
        <f t="shared" si="42"/>
        <v>41869.698136574072</v>
      </c>
      <c r="L475" s="9">
        <f t="shared" si="43"/>
        <v>41899.698136574072</v>
      </c>
      <c r="M475" t="b">
        <v>0</v>
      </c>
      <c r="N475">
        <v>14</v>
      </c>
      <c r="O475" t="b">
        <v>0</v>
      </c>
      <c r="P475" t="s">
        <v>8268</v>
      </c>
      <c r="Q475" s="7">
        <f t="shared" si="44"/>
        <v>2.87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9">
        <f t="shared" si="42"/>
        <v>42753.329039351855</v>
      </c>
      <c r="L476" s="9">
        <f t="shared" si="43"/>
        <v>42783.329039351855</v>
      </c>
      <c r="M476" t="b">
        <v>0</v>
      </c>
      <c r="N476">
        <v>1</v>
      </c>
      <c r="O476" t="b">
        <v>0</v>
      </c>
      <c r="P476" t="s">
        <v>8268</v>
      </c>
      <c r="Q476" s="7">
        <f t="shared" si="44"/>
        <v>3.0303030303030304E-2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9">
        <f t="shared" si="42"/>
        <v>42100.086145833338</v>
      </c>
      <c r="L477" s="9">
        <f t="shared" si="43"/>
        <v>42130.086145833338</v>
      </c>
      <c r="M477" t="b">
        <v>0</v>
      </c>
      <c r="N477">
        <v>0</v>
      </c>
      <c r="O477" t="b">
        <v>0</v>
      </c>
      <c r="P477" t="s">
        <v>8268</v>
      </c>
      <c r="Q477" s="7">
        <f t="shared" si="44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9">
        <f t="shared" si="42"/>
        <v>41757.975011574075</v>
      </c>
      <c r="L478" s="9">
        <f t="shared" si="43"/>
        <v>41793.165972222225</v>
      </c>
      <c r="M478" t="b">
        <v>0</v>
      </c>
      <c r="N478">
        <v>124</v>
      </c>
      <c r="O478" t="b">
        <v>0</v>
      </c>
      <c r="P478" t="s">
        <v>8268</v>
      </c>
      <c r="Q478" s="7">
        <f t="shared" si="44"/>
        <v>2.230268181818182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9">
        <f t="shared" si="42"/>
        <v>40987.83488425926</v>
      </c>
      <c r="L479" s="9">
        <f t="shared" si="43"/>
        <v>41047.83488425926</v>
      </c>
      <c r="M479" t="b">
        <v>0</v>
      </c>
      <c r="N479">
        <v>0</v>
      </c>
      <c r="O479" t="b">
        <v>0</v>
      </c>
      <c r="P479" t="s">
        <v>8268</v>
      </c>
      <c r="Q479" s="7">
        <f t="shared" si="44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9">
        <f t="shared" si="42"/>
        <v>42065.910983796297</v>
      </c>
      <c r="L480" s="9">
        <f t="shared" si="43"/>
        <v>42095.869317129633</v>
      </c>
      <c r="M480" t="b">
        <v>0</v>
      </c>
      <c r="N480">
        <v>0</v>
      </c>
      <c r="O480" t="b">
        <v>0</v>
      </c>
      <c r="P480" t="s">
        <v>8268</v>
      </c>
      <c r="Q480" s="7">
        <f t="shared" si="44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9">
        <f t="shared" si="42"/>
        <v>41904.407812500001</v>
      </c>
      <c r="L481" s="9">
        <f t="shared" si="43"/>
        <v>41964.449479166666</v>
      </c>
      <c r="M481" t="b">
        <v>0</v>
      </c>
      <c r="N481">
        <v>55</v>
      </c>
      <c r="O481" t="b">
        <v>0</v>
      </c>
      <c r="P481" t="s">
        <v>8268</v>
      </c>
      <c r="Q481" s="7">
        <f t="shared" si="44"/>
        <v>32.56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9">
        <f t="shared" si="42"/>
        <v>41465.500173611115</v>
      </c>
      <c r="L482" s="9">
        <f t="shared" si="43"/>
        <v>41495.500173611115</v>
      </c>
      <c r="M482" t="b">
        <v>0</v>
      </c>
      <c r="N482">
        <v>140</v>
      </c>
      <c r="O482" t="b">
        <v>0</v>
      </c>
      <c r="P482" t="s">
        <v>8268</v>
      </c>
      <c r="Q482" s="7">
        <f t="shared" si="44"/>
        <v>19.41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9">
        <f t="shared" si="42"/>
        <v>41162.672326388885</v>
      </c>
      <c r="L483" s="9">
        <f t="shared" si="43"/>
        <v>41192.672326388885</v>
      </c>
      <c r="M483" t="b">
        <v>0</v>
      </c>
      <c r="N483">
        <v>21</v>
      </c>
      <c r="O483" t="b">
        <v>0</v>
      </c>
      <c r="P483" t="s">
        <v>8268</v>
      </c>
      <c r="Q483" s="7">
        <f t="shared" si="44"/>
        <v>6.1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9">
        <f t="shared" si="42"/>
        <v>42447.896874999999</v>
      </c>
      <c r="L484" s="9">
        <f t="shared" si="43"/>
        <v>42474.606944444444</v>
      </c>
      <c r="M484" t="b">
        <v>0</v>
      </c>
      <c r="N484">
        <v>1</v>
      </c>
      <c r="O484" t="b">
        <v>0</v>
      </c>
      <c r="P484" t="s">
        <v>8268</v>
      </c>
      <c r="Q484" s="7">
        <f t="shared" si="44"/>
        <v>0.1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9">
        <f t="shared" si="42"/>
        <v>41243.197592592594</v>
      </c>
      <c r="L485" s="9">
        <f t="shared" si="43"/>
        <v>41303.197592592594</v>
      </c>
      <c r="M485" t="b">
        <v>0</v>
      </c>
      <c r="N485">
        <v>147</v>
      </c>
      <c r="O485" t="b">
        <v>0</v>
      </c>
      <c r="P485" t="s">
        <v>8268</v>
      </c>
      <c r="Q485" s="7">
        <f t="shared" si="44"/>
        <v>50.2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9">
        <f t="shared" si="42"/>
        <v>42272.93949074074</v>
      </c>
      <c r="L486" s="9">
        <f t="shared" si="43"/>
        <v>42313.981157407412</v>
      </c>
      <c r="M486" t="b">
        <v>0</v>
      </c>
      <c r="N486">
        <v>11</v>
      </c>
      <c r="O486" t="b">
        <v>0</v>
      </c>
      <c r="P486" t="s">
        <v>8268</v>
      </c>
      <c r="Q486" s="7">
        <f t="shared" si="44"/>
        <v>0.18625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9">
        <f t="shared" si="42"/>
        <v>41381.505775462967</v>
      </c>
      <c r="L487" s="9">
        <f t="shared" si="43"/>
        <v>41411.505775462967</v>
      </c>
      <c r="M487" t="b">
        <v>0</v>
      </c>
      <c r="N487">
        <v>125</v>
      </c>
      <c r="O487" t="b">
        <v>0</v>
      </c>
      <c r="P487" t="s">
        <v>8268</v>
      </c>
      <c r="Q487" s="7">
        <f t="shared" si="44"/>
        <v>21.906971229845084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9">
        <f t="shared" si="42"/>
        <v>41761.94258101852</v>
      </c>
      <c r="L488" s="9">
        <f t="shared" si="43"/>
        <v>41791.94258101852</v>
      </c>
      <c r="M488" t="b">
        <v>0</v>
      </c>
      <c r="N488">
        <v>1</v>
      </c>
      <c r="O488" t="b">
        <v>0</v>
      </c>
      <c r="P488" t="s">
        <v>8268</v>
      </c>
      <c r="Q488" s="7">
        <f t="shared" si="44"/>
        <v>9.0909090909090905E-3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9">
        <f t="shared" si="42"/>
        <v>42669.594837962963</v>
      </c>
      <c r="L489" s="9">
        <f t="shared" si="43"/>
        <v>42729.636504629627</v>
      </c>
      <c r="M489" t="b">
        <v>0</v>
      </c>
      <c r="N489">
        <v>0</v>
      </c>
      <c r="O489" t="b">
        <v>0</v>
      </c>
      <c r="P489" t="s">
        <v>8268</v>
      </c>
      <c r="Q489" s="7">
        <f t="shared" si="44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9">
        <f t="shared" si="42"/>
        <v>42714.054398148146</v>
      </c>
      <c r="L490" s="9">
        <f t="shared" si="43"/>
        <v>42744.054398148146</v>
      </c>
      <c r="M490" t="b">
        <v>0</v>
      </c>
      <c r="N490">
        <v>0</v>
      </c>
      <c r="O490" t="b">
        <v>0</v>
      </c>
      <c r="P490" t="s">
        <v>8268</v>
      </c>
      <c r="Q490" s="7">
        <f t="shared" si="44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9">
        <f t="shared" si="42"/>
        <v>40882.481666666667</v>
      </c>
      <c r="L491" s="9">
        <f t="shared" si="43"/>
        <v>40913.481249999997</v>
      </c>
      <c r="M491" t="b">
        <v>0</v>
      </c>
      <c r="N491">
        <v>3</v>
      </c>
      <c r="O491" t="b">
        <v>0</v>
      </c>
      <c r="P491" t="s">
        <v>8268</v>
      </c>
      <c r="Q491" s="7">
        <f t="shared" si="44"/>
        <v>0.28667813379201834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9">
        <f t="shared" si="42"/>
        <v>41113.968576388885</v>
      </c>
      <c r="L492" s="9">
        <f t="shared" si="43"/>
        <v>41143.968576388885</v>
      </c>
      <c r="M492" t="b">
        <v>0</v>
      </c>
      <c r="N492">
        <v>0</v>
      </c>
      <c r="O492" t="b">
        <v>0</v>
      </c>
      <c r="P492" t="s">
        <v>8268</v>
      </c>
      <c r="Q492" s="7">
        <f t="shared" si="44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9">
        <f t="shared" si="42"/>
        <v>42366.982627314814</v>
      </c>
      <c r="L493" s="9">
        <f t="shared" si="43"/>
        <v>42396.982627314814</v>
      </c>
      <c r="M493" t="b">
        <v>0</v>
      </c>
      <c r="N493">
        <v>0</v>
      </c>
      <c r="O493" t="b">
        <v>0</v>
      </c>
      <c r="P493" t="s">
        <v>8268</v>
      </c>
      <c r="Q493" s="7">
        <f t="shared" si="44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9">
        <f t="shared" si="42"/>
        <v>42596.03506944445</v>
      </c>
      <c r="L494" s="9">
        <f t="shared" si="43"/>
        <v>42656.03506944445</v>
      </c>
      <c r="M494" t="b">
        <v>0</v>
      </c>
      <c r="N494">
        <v>0</v>
      </c>
      <c r="O494" t="b">
        <v>0</v>
      </c>
      <c r="P494" t="s">
        <v>8268</v>
      </c>
      <c r="Q494" s="7">
        <f t="shared" si="44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9">
        <f t="shared" si="42"/>
        <v>42114.726134259261</v>
      </c>
      <c r="L495" s="9">
        <f t="shared" si="43"/>
        <v>42144.726134259261</v>
      </c>
      <c r="M495" t="b">
        <v>0</v>
      </c>
      <c r="N495">
        <v>0</v>
      </c>
      <c r="O495" t="b">
        <v>0</v>
      </c>
      <c r="P495" t="s">
        <v>8268</v>
      </c>
      <c r="Q495" s="7">
        <f t="shared" si="44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9">
        <f t="shared" si="42"/>
        <v>41799.830613425926</v>
      </c>
      <c r="L496" s="9">
        <f t="shared" si="43"/>
        <v>41823.125</v>
      </c>
      <c r="M496" t="b">
        <v>0</v>
      </c>
      <c r="N496">
        <v>3</v>
      </c>
      <c r="O496" t="b">
        <v>0</v>
      </c>
      <c r="P496" t="s">
        <v>8268</v>
      </c>
      <c r="Q496" s="7">
        <f t="shared" si="44"/>
        <v>0.155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9">
        <f t="shared" si="42"/>
        <v>42171.827604166669</v>
      </c>
      <c r="L497" s="9">
        <f t="shared" si="43"/>
        <v>42201.827604166669</v>
      </c>
      <c r="M497" t="b">
        <v>0</v>
      </c>
      <c r="N497">
        <v>0</v>
      </c>
      <c r="O497" t="b">
        <v>0</v>
      </c>
      <c r="P497" t="s">
        <v>8268</v>
      </c>
      <c r="Q497" s="7">
        <f t="shared" si="44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9">
        <f t="shared" si="42"/>
        <v>41620.93141203704</v>
      </c>
      <c r="L498" s="9">
        <f t="shared" si="43"/>
        <v>41680.93141203704</v>
      </c>
      <c r="M498" t="b">
        <v>0</v>
      </c>
      <c r="N498">
        <v>1</v>
      </c>
      <c r="O498" t="b">
        <v>0</v>
      </c>
      <c r="P498" t="s">
        <v>8268</v>
      </c>
      <c r="Q498" s="7">
        <f t="shared" si="44"/>
        <v>1.6666666666666668E-3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9">
        <f t="shared" si="42"/>
        <v>41945.037789351853</v>
      </c>
      <c r="L499" s="9">
        <f t="shared" si="43"/>
        <v>41998.208333333328</v>
      </c>
      <c r="M499" t="b">
        <v>0</v>
      </c>
      <c r="N499">
        <v>3</v>
      </c>
      <c r="O499" t="b">
        <v>0</v>
      </c>
      <c r="P499" t="s">
        <v>8268</v>
      </c>
      <c r="Q499" s="7">
        <f t="shared" si="44"/>
        <v>0.6696428571428571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9">
        <f t="shared" si="42"/>
        <v>40858.762141203704</v>
      </c>
      <c r="L500" s="9">
        <f t="shared" si="43"/>
        <v>40900.762141203704</v>
      </c>
      <c r="M500" t="b">
        <v>0</v>
      </c>
      <c r="N500">
        <v>22</v>
      </c>
      <c r="O500" t="b">
        <v>0</v>
      </c>
      <c r="P500" t="s">
        <v>8268</v>
      </c>
      <c r="Q500" s="7">
        <f t="shared" si="44"/>
        <v>4.5985132395404564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9">
        <f t="shared" si="42"/>
        <v>40043.895462962959</v>
      </c>
      <c r="L501" s="9">
        <f t="shared" si="43"/>
        <v>40098.874305555553</v>
      </c>
      <c r="M501" t="b">
        <v>0</v>
      </c>
      <c r="N501">
        <v>26</v>
      </c>
      <c r="O501" t="b">
        <v>0</v>
      </c>
      <c r="P501" t="s">
        <v>8268</v>
      </c>
      <c r="Q501" s="7">
        <f t="shared" si="44"/>
        <v>9.5500000000000007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9">
        <f t="shared" si="42"/>
        <v>40247.886006944442</v>
      </c>
      <c r="L502" s="9">
        <f t="shared" si="43"/>
        <v>40306.927777777775</v>
      </c>
      <c r="M502" t="b">
        <v>0</v>
      </c>
      <c r="N502">
        <v>4</v>
      </c>
      <c r="O502" t="b">
        <v>0</v>
      </c>
      <c r="P502" t="s">
        <v>8268</v>
      </c>
      <c r="Q502" s="7">
        <f t="shared" si="44"/>
        <v>3.3076923076923079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9">
        <f t="shared" si="42"/>
        <v>40703.234386574077</v>
      </c>
      <c r="L503" s="9">
        <f t="shared" si="43"/>
        <v>40733.234386574077</v>
      </c>
      <c r="M503" t="b">
        <v>0</v>
      </c>
      <c r="N503">
        <v>0</v>
      </c>
      <c r="O503" t="b">
        <v>0</v>
      </c>
      <c r="P503" t="s">
        <v>8268</v>
      </c>
      <c r="Q503" s="7">
        <f t="shared" si="44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9">
        <f t="shared" si="42"/>
        <v>40956.553530092591</v>
      </c>
      <c r="L504" s="9">
        <f t="shared" si="43"/>
        <v>40986.511863425927</v>
      </c>
      <c r="M504" t="b">
        <v>0</v>
      </c>
      <c r="N504">
        <v>4</v>
      </c>
      <c r="O504" t="b">
        <v>0</v>
      </c>
      <c r="P504" t="s">
        <v>8268</v>
      </c>
      <c r="Q504" s="7">
        <f t="shared" si="44"/>
        <v>1.1499999999999999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9">
        <f t="shared" si="42"/>
        <v>41991.526655092588</v>
      </c>
      <c r="L505" s="9">
        <f t="shared" si="43"/>
        <v>42021.526655092588</v>
      </c>
      <c r="M505" t="b">
        <v>0</v>
      </c>
      <c r="N505">
        <v>9</v>
      </c>
      <c r="O505" t="b">
        <v>0</v>
      </c>
      <c r="P505" t="s">
        <v>8268</v>
      </c>
      <c r="Q505" s="7">
        <f t="shared" si="44"/>
        <v>1.7538461538461538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9">
        <f t="shared" si="42"/>
        <v>40949.98364583333</v>
      </c>
      <c r="L506" s="9">
        <f t="shared" si="43"/>
        <v>41009.941979166666</v>
      </c>
      <c r="M506" t="b">
        <v>0</v>
      </c>
      <c r="N506">
        <v>5</v>
      </c>
      <c r="O506" t="b">
        <v>0</v>
      </c>
      <c r="P506" t="s">
        <v>8268</v>
      </c>
      <c r="Q506" s="7">
        <f t="shared" si="44"/>
        <v>1.3673469387755102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9">
        <f t="shared" si="42"/>
        <v>42318.098217592589</v>
      </c>
      <c r="L507" s="9">
        <f t="shared" si="43"/>
        <v>42363.098217592589</v>
      </c>
      <c r="M507" t="b">
        <v>0</v>
      </c>
      <c r="N507">
        <v>14</v>
      </c>
      <c r="O507" t="b">
        <v>0</v>
      </c>
      <c r="P507" t="s">
        <v>8268</v>
      </c>
      <c r="Q507" s="7">
        <f t="shared" si="44"/>
        <v>0.43333333333333329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9">
        <f t="shared" si="42"/>
        <v>41466.552314814813</v>
      </c>
      <c r="L508" s="9">
        <f t="shared" si="43"/>
        <v>41496.552314814813</v>
      </c>
      <c r="M508" t="b">
        <v>0</v>
      </c>
      <c r="N508">
        <v>1</v>
      </c>
      <c r="O508" t="b">
        <v>0</v>
      </c>
      <c r="P508" t="s">
        <v>8268</v>
      </c>
      <c r="Q508" s="7">
        <f t="shared" si="44"/>
        <v>0.125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9">
        <f t="shared" si="42"/>
        <v>41156.958993055552</v>
      </c>
      <c r="L509" s="9">
        <f t="shared" si="43"/>
        <v>41201.958993055552</v>
      </c>
      <c r="M509" t="b">
        <v>0</v>
      </c>
      <c r="N509">
        <v>10</v>
      </c>
      <c r="O509" t="b">
        <v>0</v>
      </c>
      <c r="P509" t="s">
        <v>8268</v>
      </c>
      <c r="Q509" s="7">
        <f t="shared" si="44"/>
        <v>3.2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9">
        <f t="shared" si="42"/>
        <v>40995.024317129632</v>
      </c>
      <c r="L510" s="9">
        <f t="shared" si="43"/>
        <v>41054.593055555553</v>
      </c>
      <c r="M510" t="b">
        <v>0</v>
      </c>
      <c r="N510">
        <v>3</v>
      </c>
      <c r="O510" t="b">
        <v>0</v>
      </c>
      <c r="P510" t="s">
        <v>8268</v>
      </c>
      <c r="Q510" s="7">
        <f t="shared" si="44"/>
        <v>0.8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9">
        <f t="shared" si="42"/>
        <v>42153.631597222222</v>
      </c>
      <c r="L511" s="9">
        <f t="shared" si="43"/>
        <v>42183.631597222222</v>
      </c>
      <c r="M511" t="b">
        <v>0</v>
      </c>
      <c r="N511">
        <v>1</v>
      </c>
      <c r="O511" t="b">
        <v>0</v>
      </c>
      <c r="P511" t="s">
        <v>8268</v>
      </c>
      <c r="Q511" s="7">
        <f t="shared" si="44"/>
        <v>0.2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9">
        <f t="shared" si="42"/>
        <v>42400.176377314812</v>
      </c>
      <c r="L512" s="9">
        <f t="shared" si="43"/>
        <v>42430.176377314812</v>
      </c>
      <c r="M512" t="b">
        <v>0</v>
      </c>
      <c r="N512">
        <v>0</v>
      </c>
      <c r="O512" t="b">
        <v>0</v>
      </c>
      <c r="P512" t="s">
        <v>8268</v>
      </c>
      <c r="Q512" s="7">
        <f t="shared" si="44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9">
        <f t="shared" si="42"/>
        <v>41340.303032407406</v>
      </c>
      <c r="L513" s="9">
        <f t="shared" si="43"/>
        <v>41370.261365740742</v>
      </c>
      <c r="M513" t="b">
        <v>0</v>
      </c>
      <c r="N513">
        <v>5</v>
      </c>
      <c r="O513" t="b">
        <v>0</v>
      </c>
      <c r="P513" t="s">
        <v>8268</v>
      </c>
      <c r="Q513" s="7">
        <f t="shared" si="44"/>
        <v>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9">
        <f t="shared" si="42"/>
        <v>42649.742210648154</v>
      </c>
      <c r="L514" s="9">
        <f t="shared" si="43"/>
        <v>42694.783877314811</v>
      </c>
      <c r="M514" t="b">
        <v>0</v>
      </c>
      <c r="N514">
        <v>2</v>
      </c>
      <c r="O514" t="b">
        <v>0</v>
      </c>
      <c r="P514" t="s">
        <v>8268</v>
      </c>
      <c r="Q514" s="7">
        <f t="shared" si="44"/>
        <v>0.13749999999999998</v>
      </c>
      <c r="R514" s="6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9">
        <f t="shared" ref="K515:K578" si="48">(J515/86400)+DATE(1970,1,1)</f>
        <v>42552.653993055559</v>
      </c>
      <c r="L515" s="9">
        <f t="shared" ref="L515:L578" si="49">(I515/86400)+DATE(1970,1,1)</f>
        <v>42597.291666666672</v>
      </c>
      <c r="M515" t="b">
        <v>0</v>
      </c>
      <c r="N515">
        <v>68</v>
      </c>
      <c r="O515" t="b">
        <v>0</v>
      </c>
      <c r="P515" t="s">
        <v>8268</v>
      </c>
      <c r="Q515" s="7">
        <f t="shared" ref="Q515:Q578" si="50">(E515/D515)*100</f>
        <v>13.923999999999999</v>
      </c>
      <c r="R515" s="6">
        <f t="shared" ref="R515:R578" si="51">E515/N515</f>
        <v>102.38235294117646</v>
      </c>
      <c r="S515" t="str">
        <f t="shared" ref="S515:S578" si="52">LEFT(P515,FIND("/",P515)-1)</f>
        <v>film &amp; video</v>
      </c>
      <c r="T515" t="str">
        <f t="shared" ref="T515:T578" si="53">RIGHT(P515, LEN(P515) - FIND("/",P515))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9">
        <f t="shared" si="48"/>
        <v>41830.613969907405</v>
      </c>
      <c r="L516" s="9">
        <f t="shared" si="49"/>
        <v>41860.613969907405</v>
      </c>
      <c r="M516" t="b">
        <v>0</v>
      </c>
      <c r="N516">
        <v>3</v>
      </c>
      <c r="O516" t="b">
        <v>0</v>
      </c>
      <c r="P516" t="s">
        <v>8268</v>
      </c>
      <c r="Q516" s="7">
        <f t="shared" si="50"/>
        <v>3.3333333333333335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9">
        <f t="shared" si="48"/>
        <v>42327.490752314814</v>
      </c>
      <c r="L517" s="9">
        <f t="shared" si="49"/>
        <v>42367.490752314814</v>
      </c>
      <c r="M517" t="b">
        <v>0</v>
      </c>
      <c r="N517">
        <v>34</v>
      </c>
      <c r="O517" t="b">
        <v>0</v>
      </c>
      <c r="P517" t="s">
        <v>8268</v>
      </c>
      <c r="Q517" s="7">
        <f t="shared" si="50"/>
        <v>25.41340206185567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9">
        <f t="shared" si="48"/>
        <v>42091.778703703705</v>
      </c>
      <c r="L518" s="9">
        <f t="shared" si="49"/>
        <v>42151.778703703705</v>
      </c>
      <c r="M518" t="b">
        <v>0</v>
      </c>
      <c r="N518">
        <v>0</v>
      </c>
      <c r="O518" t="b">
        <v>0</v>
      </c>
      <c r="P518" t="s">
        <v>8268</v>
      </c>
      <c r="Q518" s="7">
        <f t="shared" si="50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9">
        <f t="shared" si="48"/>
        <v>42738.615289351852</v>
      </c>
      <c r="L519" s="9">
        <f t="shared" si="49"/>
        <v>42768.615289351852</v>
      </c>
      <c r="M519" t="b">
        <v>0</v>
      </c>
      <c r="N519">
        <v>3</v>
      </c>
      <c r="O519" t="b">
        <v>0</v>
      </c>
      <c r="P519" t="s">
        <v>8268</v>
      </c>
      <c r="Q519" s="7">
        <f t="shared" si="50"/>
        <v>1.3666666666666667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9">
        <f t="shared" si="48"/>
        <v>42223.616018518514</v>
      </c>
      <c r="L520" s="9">
        <f t="shared" si="49"/>
        <v>42253.615277777775</v>
      </c>
      <c r="M520" t="b">
        <v>0</v>
      </c>
      <c r="N520">
        <v>0</v>
      </c>
      <c r="O520" t="b">
        <v>0</v>
      </c>
      <c r="P520" t="s">
        <v>8268</v>
      </c>
      <c r="Q520" s="7">
        <f t="shared" si="50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9">
        <f t="shared" si="48"/>
        <v>41218.391446759255</v>
      </c>
      <c r="L521" s="9">
        <f t="shared" si="49"/>
        <v>41248.391446759255</v>
      </c>
      <c r="M521" t="b">
        <v>0</v>
      </c>
      <c r="N521">
        <v>70</v>
      </c>
      <c r="O521" t="b">
        <v>0</v>
      </c>
      <c r="P521" t="s">
        <v>8268</v>
      </c>
      <c r="Q521" s="7">
        <f t="shared" si="50"/>
        <v>22.881426547787683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9">
        <f t="shared" si="48"/>
        <v>42318.702094907407</v>
      </c>
      <c r="L522" s="9">
        <f t="shared" si="49"/>
        <v>42348.702094907407</v>
      </c>
      <c r="M522" t="b">
        <v>0</v>
      </c>
      <c r="N522">
        <v>34</v>
      </c>
      <c r="O522" t="b">
        <v>1</v>
      </c>
      <c r="P522" t="s">
        <v>8269</v>
      </c>
      <c r="Q522" s="7">
        <f t="shared" si="50"/>
        <v>102.1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9">
        <f t="shared" si="48"/>
        <v>42646.092812499999</v>
      </c>
      <c r="L523" s="9">
        <f t="shared" si="49"/>
        <v>42675.207638888889</v>
      </c>
      <c r="M523" t="b">
        <v>0</v>
      </c>
      <c r="N523">
        <v>56</v>
      </c>
      <c r="O523" t="b">
        <v>1</v>
      </c>
      <c r="P523" t="s">
        <v>8269</v>
      </c>
      <c r="Q523" s="7">
        <f t="shared" si="50"/>
        <v>104.64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9">
        <f t="shared" si="48"/>
        <v>42430.040798611109</v>
      </c>
      <c r="L524" s="9">
        <f t="shared" si="49"/>
        <v>42449.999131944445</v>
      </c>
      <c r="M524" t="b">
        <v>0</v>
      </c>
      <c r="N524">
        <v>31</v>
      </c>
      <c r="O524" t="b">
        <v>1</v>
      </c>
      <c r="P524" t="s">
        <v>8269</v>
      </c>
      <c r="Q524" s="7">
        <f t="shared" si="50"/>
        <v>114.66666666666667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9">
        <f t="shared" si="48"/>
        <v>42238.13282407407</v>
      </c>
      <c r="L525" s="9">
        <f t="shared" si="49"/>
        <v>42268.13282407407</v>
      </c>
      <c r="M525" t="b">
        <v>0</v>
      </c>
      <c r="N525">
        <v>84</v>
      </c>
      <c r="O525" t="b">
        <v>1</v>
      </c>
      <c r="P525" t="s">
        <v>8269</v>
      </c>
      <c r="Q525" s="7">
        <f t="shared" si="50"/>
        <v>120.6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9">
        <f t="shared" si="48"/>
        <v>42492.717233796298</v>
      </c>
      <c r="L526" s="9">
        <f t="shared" si="49"/>
        <v>42522.717233796298</v>
      </c>
      <c r="M526" t="b">
        <v>0</v>
      </c>
      <c r="N526">
        <v>130</v>
      </c>
      <c r="O526" t="b">
        <v>1</v>
      </c>
      <c r="P526" t="s">
        <v>8269</v>
      </c>
      <c r="Q526" s="7">
        <f t="shared" si="50"/>
        <v>108.67285714285715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9">
        <f t="shared" si="48"/>
        <v>41850.400937500002</v>
      </c>
      <c r="L527" s="9">
        <f t="shared" si="49"/>
        <v>41895.400937500002</v>
      </c>
      <c r="M527" t="b">
        <v>0</v>
      </c>
      <c r="N527">
        <v>12</v>
      </c>
      <c r="O527" t="b">
        <v>1</v>
      </c>
      <c r="P527" t="s">
        <v>8269</v>
      </c>
      <c r="Q527" s="7">
        <f t="shared" si="50"/>
        <v>100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9">
        <f t="shared" si="48"/>
        <v>42192.591944444444</v>
      </c>
      <c r="L528" s="9">
        <f t="shared" si="49"/>
        <v>42223.708333333328</v>
      </c>
      <c r="M528" t="b">
        <v>0</v>
      </c>
      <c r="N528">
        <v>23</v>
      </c>
      <c r="O528" t="b">
        <v>1</v>
      </c>
      <c r="P528" t="s">
        <v>8269</v>
      </c>
      <c r="Q528" s="7">
        <f t="shared" si="50"/>
        <v>113.99999999999999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9">
        <f t="shared" si="48"/>
        <v>42753.205625000002</v>
      </c>
      <c r="L529" s="9">
        <f t="shared" si="49"/>
        <v>42783.670138888891</v>
      </c>
      <c r="M529" t="b">
        <v>0</v>
      </c>
      <c r="N529">
        <v>158</v>
      </c>
      <c r="O529" t="b">
        <v>1</v>
      </c>
      <c r="P529" t="s">
        <v>8269</v>
      </c>
      <c r="Q529" s="7">
        <f t="shared" si="50"/>
        <v>100.85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9">
        <f t="shared" si="48"/>
        <v>42155.920219907406</v>
      </c>
      <c r="L530" s="9">
        <f t="shared" si="49"/>
        <v>42176.888888888891</v>
      </c>
      <c r="M530" t="b">
        <v>0</v>
      </c>
      <c r="N530">
        <v>30</v>
      </c>
      <c r="O530" t="b">
        <v>1</v>
      </c>
      <c r="P530" t="s">
        <v>8269</v>
      </c>
      <c r="Q530" s="7">
        <f t="shared" si="50"/>
        <v>115.65217391304347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9">
        <f t="shared" si="48"/>
        <v>42725.031180555554</v>
      </c>
      <c r="L531" s="9">
        <f t="shared" si="49"/>
        <v>42746.208333333328</v>
      </c>
      <c r="M531" t="b">
        <v>0</v>
      </c>
      <c r="N531">
        <v>18</v>
      </c>
      <c r="O531" t="b">
        <v>1</v>
      </c>
      <c r="P531" t="s">
        <v>8269</v>
      </c>
      <c r="Q531" s="7">
        <f t="shared" si="50"/>
        <v>130.41666666666666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9">
        <f t="shared" si="48"/>
        <v>42157.591064814813</v>
      </c>
      <c r="L532" s="9">
        <f t="shared" si="49"/>
        <v>42179.083333333328</v>
      </c>
      <c r="M532" t="b">
        <v>0</v>
      </c>
      <c r="N532">
        <v>29</v>
      </c>
      <c r="O532" t="b">
        <v>1</v>
      </c>
      <c r="P532" t="s">
        <v>8269</v>
      </c>
      <c r="Q532" s="7">
        <f t="shared" si="50"/>
        <v>107.78267254038178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9">
        <f t="shared" si="48"/>
        <v>42676.065150462964</v>
      </c>
      <c r="L533" s="9">
        <f t="shared" si="49"/>
        <v>42721.290972222225</v>
      </c>
      <c r="M533" t="b">
        <v>0</v>
      </c>
      <c r="N533">
        <v>31</v>
      </c>
      <c r="O533" t="b">
        <v>1</v>
      </c>
      <c r="P533" t="s">
        <v>8269</v>
      </c>
      <c r="Q533" s="7">
        <f t="shared" si="50"/>
        <v>100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9">
        <f t="shared" si="48"/>
        <v>42473.007037037038</v>
      </c>
      <c r="L534" s="9">
        <f t="shared" si="49"/>
        <v>42503.007037037038</v>
      </c>
      <c r="M534" t="b">
        <v>0</v>
      </c>
      <c r="N534">
        <v>173</v>
      </c>
      <c r="O534" t="b">
        <v>1</v>
      </c>
      <c r="P534" t="s">
        <v>8269</v>
      </c>
      <c r="Q534" s="7">
        <f t="shared" si="50"/>
        <v>123.25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9">
        <f t="shared" si="48"/>
        <v>42482.43478009259</v>
      </c>
      <c r="L535" s="9">
        <f t="shared" si="49"/>
        <v>42506.43478009259</v>
      </c>
      <c r="M535" t="b">
        <v>0</v>
      </c>
      <c r="N535">
        <v>17</v>
      </c>
      <c r="O535" t="b">
        <v>1</v>
      </c>
      <c r="P535" t="s">
        <v>8269</v>
      </c>
      <c r="Q535" s="7">
        <f t="shared" si="50"/>
        <v>100.2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9">
        <f t="shared" si="48"/>
        <v>42270.810995370368</v>
      </c>
      <c r="L536" s="9">
        <f t="shared" si="49"/>
        <v>42309.958333333328</v>
      </c>
      <c r="M536" t="b">
        <v>0</v>
      </c>
      <c r="N536">
        <v>48</v>
      </c>
      <c r="O536" t="b">
        <v>1</v>
      </c>
      <c r="P536" t="s">
        <v>8269</v>
      </c>
      <c r="Q536" s="7">
        <f t="shared" si="50"/>
        <v>104.66666666666666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9">
        <f t="shared" si="48"/>
        <v>42711.54519675926</v>
      </c>
      <c r="L537" s="9">
        <f t="shared" si="49"/>
        <v>42741.54519675926</v>
      </c>
      <c r="M537" t="b">
        <v>0</v>
      </c>
      <c r="N537">
        <v>59</v>
      </c>
      <c r="O537" t="b">
        <v>1</v>
      </c>
      <c r="P537" t="s">
        <v>8269</v>
      </c>
      <c r="Q537" s="7">
        <f t="shared" si="50"/>
        <v>102.49999999999999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9">
        <f t="shared" si="48"/>
        <v>42179.344988425924</v>
      </c>
      <c r="L538" s="9">
        <f t="shared" si="49"/>
        <v>42219.75</v>
      </c>
      <c r="M538" t="b">
        <v>0</v>
      </c>
      <c r="N538">
        <v>39</v>
      </c>
      <c r="O538" t="b">
        <v>1</v>
      </c>
      <c r="P538" t="s">
        <v>8269</v>
      </c>
      <c r="Q538" s="7">
        <f t="shared" si="50"/>
        <v>118.25757575757576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9">
        <f t="shared" si="48"/>
        <v>42282.768414351856</v>
      </c>
      <c r="L539" s="9">
        <f t="shared" si="49"/>
        <v>42312.810081018513</v>
      </c>
      <c r="M539" t="b">
        <v>0</v>
      </c>
      <c r="N539">
        <v>59</v>
      </c>
      <c r="O539" t="b">
        <v>1</v>
      </c>
      <c r="P539" t="s">
        <v>8269</v>
      </c>
      <c r="Q539" s="7">
        <f t="shared" si="50"/>
        <v>120.5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9">
        <f t="shared" si="48"/>
        <v>42473.794710648144</v>
      </c>
      <c r="L540" s="9">
        <f t="shared" si="49"/>
        <v>42503.794710648144</v>
      </c>
      <c r="M540" t="b">
        <v>0</v>
      </c>
      <c r="N540">
        <v>60</v>
      </c>
      <c r="O540" t="b">
        <v>1</v>
      </c>
      <c r="P540" t="s">
        <v>8269</v>
      </c>
      <c r="Q540" s="7">
        <f t="shared" si="50"/>
        <v>302.42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9">
        <f t="shared" si="48"/>
        <v>42535.049849537041</v>
      </c>
      <c r="L541" s="9">
        <f t="shared" si="49"/>
        <v>42556.049849537041</v>
      </c>
      <c r="M541" t="b">
        <v>0</v>
      </c>
      <c r="N541">
        <v>20</v>
      </c>
      <c r="O541" t="b">
        <v>1</v>
      </c>
      <c r="P541" t="s">
        <v>8269</v>
      </c>
      <c r="Q541" s="7">
        <f t="shared" si="50"/>
        <v>100.64400000000001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9">
        <f t="shared" si="48"/>
        <v>42009.817199074074</v>
      </c>
      <c r="L542" s="9">
        <f t="shared" si="49"/>
        <v>42039.817199074074</v>
      </c>
      <c r="M542" t="b">
        <v>0</v>
      </c>
      <c r="N542">
        <v>1</v>
      </c>
      <c r="O542" t="b">
        <v>0</v>
      </c>
      <c r="P542" t="s">
        <v>8270</v>
      </c>
      <c r="Q542" s="7">
        <f t="shared" si="50"/>
        <v>6.6666666666666671E-3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9">
        <f t="shared" si="48"/>
        <v>42276.046689814815</v>
      </c>
      <c r="L543" s="9">
        <f t="shared" si="49"/>
        <v>42306.046689814815</v>
      </c>
      <c r="M543" t="b">
        <v>0</v>
      </c>
      <c r="N543">
        <v>1</v>
      </c>
      <c r="O543" t="b">
        <v>0</v>
      </c>
      <c r="P543" t="s">
        <v>8270</v>
      </c>
      <c r="Q543" s="7">
        <f t="shared" si="50"/>
        <v>0.55555555555555558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9">
        <f t="shared" si="48"/>
        <v>42433.737453703703</v>
      </c>
      <c r="L544" s="9">
        <f t="shared" si="49"/>
        <v>42493.695787037039</v>
      </c>
      <c r="M544" t="b">
        <v>0</v>
      </c>
      <c r="N544">
        <v>1</v>
      </c>
      <c r="O544" t="b">
        <v>0</v>
      </c>
      <c r="P544" t="s">
        <v>8270</v>
      </c>
      <c r="Q544" s="7">
        <f t="shared" si="50"/>
        <v>3.9999999999999996E-4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9">
        <f t="shared" si="48"/>
        <v>41914.092152777775</v>
      </c>
      <c r="L545" s="9">
        <f t="shared" si="49"/>
        <v>41944.092152777775</v>
      </c>
      <c r="M545" t="b">
        <v>0</v>
      </c>
      <c r="N545">
        <v>2</v>
      </c>
      <c r="O545" t="b">
        <v>0</v>
      </c>
      <c r="P545" t="s">
        <v>8270</v>
      </c>
      <c r="Q545" s="7">
        <f t="shared" si="50"/>
        <v>0.31818181818181818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9">
        <f t="shared" si="48"/>
        <v>42525.656944444447</v>
      </c>
      <c r="L546" s="9">
        <f t="shared" si="49"/>
        <v>42555.656944444447</v>
      </c>
      <c r="M546" t="b">
        <v>0</v>
      </c>
      <c r="N546">
        <v>2</v>
      </c>
      <c r="O546" t="b">
        <v>0</v>
      </c>
      <c r="P546" t="s">
        <v>8270</v>
      </c>
      <c r="Q546" s="7">
        <f t="shared" si="50"/>
        <v>1.2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9">
        <f t="shared" si="48"/>
        <v>42283.592465277776</v>
      </c>
      <c r="L547" s="9">
        <f t="shared" si="49"/>
        <v>42323.634131944447</v>
      </c>
      <c r="M547" t="b">
        <v>0</v>
      </c>
      <c r="N547">
        <v>34</v>
      </c>
      <c r="O547" t="b">
        <v>0</v>
      </c>
      <c r="P547" t="s">
        <v>8270</v>
      </c>
      <c r="Q547" s="7">
        <f t="shared" si="50"/>
        <v>27.383999999999997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9">
        <f t="shared" si="48"/>
        <v>42249.667997685188</v>
      </c>
      <c r="L548" s="9">
        <f t="shared" si="49"/>
        <v>42294.667997685188</v>
      </c>
      <c r="M548" t="b">
        <v>0</v>
      </c>
      <c r="N548">
        <v>2</v>
      </c>
      <c r="O548" t="b">
        <v>0</v>
      </c>
      <c r="P548" t="s">
        <v>8270</v>
      </c>
      <c r="Q548" s="7">
        <f t="shared" si="50"/>
        <v>8.666666666666667E-2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9">
        <f t="shared" si="48"/>
        <v>42380.696342592593</v>
      </c>
      <c r="L549" s="9">
        <f t="shared" si="49"/>
        <v>42410.696342592593</v>
      </c>
      <c r="M549" t="b">
        <v>0</v>
      </c>
      <c r="N549">
        <v>0</v>
      </c>
      <c r="O549" t="b">
        <v>0</v>
      </c>
      <c r="P549" t="s">
        <v>8270</v>
      </c>
      <c r="Q549" s="7">
        <f t="shared" si="50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9">
        <f t="shared" si="48"/>
        <v>42276.903333333335</v>
      </c>
      <c r="L550" s="9">
        <f t="shared" si="49"/>
        <v>42306.903333333335</v>
      </c>
      <c r="M550" t="b">
        <v>0</v>
      </c>
      <c r="N550">
        <v>1</v>
      </c>
      <c r="O550" t="b">
        <v>0</v>
      </c>
      <c r="P550" t="s">
        <v>8270</v>
      </c>
      <c r="Q550" s="7">
        <f t="shared" si="50"/>
        <v>0.09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9">
        <f t="shared" si="48"/>
        <v>42163.636828703704</v>
      </c>
      <c r="L551" s="9">
        <f t="shared" si="49"/>
        <v>42193.636828703704</v>
      </c>
      <c r="M551" t="b">
        <v>0</v>
      </c>
      <c r="N551">
        <v>8</v>
      </c>
      <c r="O551" t="b">
        <v>0</v>
      </c>
      <c r="P551" t="s">
        <v>8270</v>
      </c>
      <c r="Q551" s="7">
        <f t="shared" si="50"/>
        <v>2.7199999999999998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9">
        <f t="shared" si="48"/>
        <v>42753.678761574076</v>
      </c>
      <c r="L552" s="9">
        <f t="shared" si="49"/>
        <v>42766.208333333328</v>
      </c>
      <c r="M552" t="b">
        <v>0</v>
      </c>
      <c r="N552">
        <v>4</v>
      </c>
      <c r="O552" t="b">
        <v>0</v>
      </c>
      <c r="P552" t="s">
        <v>8270</v>
      </c>
      <c r="Q552" s="7">
        <f t="shared" si="50"/>
        <v>0.70000000000000007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9">
        <f t="shared" si="48"/>
        <v>42173.275740740741</v>
      </c>
      <c r="L553" s="9">
        <f t="shared" si="49"/>
        <v>42217.745138888888</v>
      </c>
      <c r="M553" t="b">
        <v>0</v>
      </c>
      <c r="N553">
        <v>28</v>
      </c>
      <c r="O553" t="b">
        <v>0</v>
      </c>
      <c r="P553" t="s">
        <v>8270</v>
      </c>
      <c r="Q553" s="7">
        <f t="shared" si="50"/>
        <v>5.0413333333333332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9">
        <f t="shared" si="48"/>
        <v>42318.616851851853</v>
      </c>
      <c r="L554" s="9">
        <f t="shared" si="49"/>
        <v>42378.616851851853</v>
      </c>
      <c r="M554" t="b">
        <v>0</v>
      </c>
      <c r="N554">
        <v>0</v>
      </c>
      <c r="O554" t="b">
        <v>0</v>
      </c>
      <c r="P554" t="s">
        <v>8270</v>
      </c>
      <c r="Q554" s="7">
        <f t="shared" si="50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9">
        <f t="shared" si="48"/>
        <v>41927.71980324074</v>
      </c>
      <c r="L555" s="9">
        <f t="shared" si="49"/>
        <v>41957.761469907404</v>
      </c>
      <c r="M555" t="b">
        <v>0</v>
      </c>
      <c r="N555">
        <v>6</v>
      </c>
      <c r="O555" t="b">
        <v>0</v>
      </c>
      <c r="P555" t="s">
        <v>8270</v>
      </c>
      <c r="Q555" s="7">
        <f t="shared" si="50"/>
        <v>0.49199999999999999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9">
        <f t="shared" si="48"/>
        <v>41901.684861111113</v>
      </c>
      <c r="L556" s="9">
        <f t="shared" si="49"/>
        <v>41931.684861111113</v>
      </c>
      <c r="M556" t="b">
        <v>0</v>
      </c>
      <c r="N556">
        <v>22</v>
      </c>
      <c r="O556" t="b">
        <v>0</v>
      </c>
      <c r="P556" t="s">
        <v>8270</v>
      </c>
      <c r="Q556" s="7">
        <f t="shared" si="50"/>
        <v>36.589147286821706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9">
        <f t="shared" si="48"/>
        <v>42503.353506944448</v>
      </c>
      <c r="L557" s="9">
        <f t="shared" si="49"/>
        <v>42533.353506944448</v>
      </c>
      <c r="M557" t="b">
        <v>0</v>
      </c>
      <c r="N557">
        <v>0</v>
      </c>
      <c r="O557" t="b">
        <v>0</v>
      </c>
      <c r="P557" t="s">
        <v>8270</v>
      </c>
      <c r="Q557" s="7">
        <f t="shared" si="50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9">
        <f t="shared" si="48"/>
        <v>42345.860150462962</v>
      </c>
      <c r="L558" s="9">
        <f t="shared" si="49"/>
        <v>42375.860150462962</v>
      </c>
      <c r="M558" t="b">
        <v>0</v>
      </c>
      <c r="N558">
        <v>1</v>
      </c>
      <c r="O558" t="b">
        <v>0</v>
      </c>
      <c r="P558" t="s">
        <v>8270</v>
      </c>
      <c r="Q558" s="7">
        <f t="shared" si="50"/>
        <v>2.5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9">
        <f t="shared" si="48"/>
        <v>42676.942164351851</v>
      </c>
      <c r="L559" s="9">
        <f t="shared" si="49"/>
        <v>42706.983831018515</v>
      </c>
      <c r="M559" t="b">
        <v>0</v>
      </c>
      <c r="N559">
        <v>20</v>
      </c>
      <c r="O559" t="b">
        <v>0</v>
      </c>
      <c r="P559" t="s">
        <v>8270</v>
      </c>
      <c r="Q559" s="7">
        <f t="shared" si="50"/>
        <v>0.91066666666666674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9">
        <f t="shared" si="48"/>
        <v>42057.883159722223</v>
      </c>
      <c r="L560" s="9">
        <f t="shared" si="49"/>
        <v>42087.841493055559</v>
      </c>
      <c r="M560" t="b">
        <v>0</v>
      </c>
      <c r="N560">
        <v>0</v>
      </c>
      <c r="O560" t="b">
        <v>0</v>
      </c>
      <c r="P560" t="s">
        <v>8270</v>
      </c>
      <c r="Q560" s="7">
        <f t="shared" si="50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9">
        <f t="shared" si="48"/>
        <v>42321.283101851848</v>
      </c>
      <c r="L561" s="9">
        <f t="shared" si="49"/>
        <v>42351.283101851848</v>
      </c>
      <c r="M561" t="b">
        <v>0</v>
      </c>
      <c r="N561">
        <v>1</v>
      </c>
      <c r="O561" t="b">
        <v>0</v>
      </c>
      <c r="P561" t="s">
        <v>8270</v>
      </c>
      <c r="Q561" s="7">
        <f t="shared" si="50"/>
        <v>2.0833333333333336E-2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9">
        <f t="shared" si="48"/>
        <v>41960.771354166667</v>
      </c>
      <c r="L562" s="9">
        <f t="shared" si="49"/>
        <v>41990.771354166667</v>
      </c>
      <c r="M562" t="b">
        <v>0</v>
      </c>
      <c r="N562">
        <v>3</v>
      </c>
      <c r="O562" t="b">
        <v>0</v>
      </c>
      <c r="P562" t="s">
        <v>8270</v>
      </c>
      <c r="Q562" s="7">
        <f t="shared" si="50"/>
        <v>1.2E-2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9">
        <f t="shared" si="48"/>
        <v>42268.658715277779</v>
      </c>
      <c r="L563" s="9">
        <f t="shared" si="49"/>
        <v>42303.658715277779</v>
      </c>
      <c r="M563" t="b">
        <v>0</v>
      </c>
      <c r="N563">
        <v>2</v>
      </c>
      <c r="O563" t="b">
        <v>0</v>
      </c>
      <c r="P563" t="s">
        <v>8270</v>
      </c>
      <c r="Q563" s="7">
        <f t="shared" si="50"/>
        <v>0.36666666666666664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9">
        <f t="shared" si="48"/>
        <v>42692.389062499999</v>
      </c>
      <c r="L564" s="9">
        <f t="shared" si="49"/>
        <v>42722.389062499999</v>
      </c>
      <c r="M564" t="b">
        <v>0</v>
      </c>
      <c r="N564">
        <v>0</v>
      </c>
      <c r="O564" t="b">
        <v>0</v>
      </c>
      <c r="P564" t="s">
        <v>8270</v>
      </c>
      <c r="Q564" s="7">
        <f t="shared" si="50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9">
        <f t="shared" si="48"/>
        <v>42022.069988425923</v>
      </c>
      <c r="L565" s="9">
        <f t="shared" si="49"/>
        <v>42052.069988425923</v>
      </c>
      <c r="M565" t="b">
        <v>0</v>
      </c>
      <c r="N565">
        <v>2</v>
      </c>
      <c r="O565" t="b">
        <v>0</v>
      </c>
      <c r="P565" t="s">
        <v>8270</v>
      </c>
      <c r="Q565" s="7">
        <f t="shared" si="50"/>
        <v>9.0666666666666659E-2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9">
        <f t="shared" si="48"/>
        <v>42411.942997685182</v>
      </c>
      <c r="L566" s="9">
        <f t="shared" si="49"/>
        <v>42441.942997685182</v>
      </c>
      <c r="M566" t="b">
        <v>0</v>
      </c>
      <c r="N566">
        <v>1</v>
      </c>
      <c r="O566" t="b">
        <v>0</v>
      </c>
      <c r="P566" t="s">
        <v>8270</v>
      </c>
      <c r="Q566" s="7">
        <f t="shared" si="50"/>
        <v>5.5555555555555558E-3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9">
        <f t="shared" si="48"/>
        <v>42165.78528935185</v>
      </c>
      <c r="L567" s="9">
        <f t="shared" si="49"/>
        <v>42195.78528935185</v>
      </c>
      <c r="M567" t="b">
        <v>0</v>
      </c>
      <c r="N567">
        <v>0</v>
      </c>
      <c r="O567" t="b">
        <v>0</v>
      </c>
      <c r="P567" t="s">
        <v>8270</v>
      </c>
      <c r="Q567" s="7">
        <f t="shared" si="50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9">
        <f t="shared" si="48"/>
        <v>42535.68440972222</v>
      </c>
      <c r="L568" s="9">
        <f t="shared" si="49"/>
        <v>42565.68440972222</v>
      </c>
      <c r="M568" t="b">
        <v>0</v>
      </c>
      <c r="N568">
        <v>1</v>
      </c>
      <c r="O568" t="b">
        <v>0</v>
      </c>
      <c r="P568" t="s">
        <v>8270</v>
      </c>
      <c r="Q568" s="7">
        <f t="shared" si="50"/>
        <v>0.02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9">
        <f t="shared" si="48"/>
        <v>41975.842523148152</v>
      </c>
      <c r="L569" s="9">
        <f t="shared" si="49"/>
        <v>42005.842523148152</v>
      </c>
      <c r="M569" t="b">
        <v>0</v>
      </c>
      <c r="N569">
        <v>0</v>
      </c>
      <c r="O569" t="b">
        <v>0</v>
      </c>
      <c r="P569" t="s">
        <v>8270</v>
      </c>
      <c r="Q569" s="7">
        <f t="shared" si="50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9">
        <f t="shared" si="48"/>
        <v>42348.9215625</v>
      </c>
      <c r="L570" s="9">
        <f t="shared" si="49"/>
        <v>42385.458333333328</v>
      </c>
      <c r="M570" t="b">
        <v>0</v>
      </c>
      <c r="N570">
        <v>5</v>
      </c>
      <c r="O570" t="b">
        <v>0</v>
      </c>
      <c r="P570" t="s">
        <v>8270</v>
      </c>
      <c r="Q570" s="7">
        <f t="shared" si="50"/>
        <v>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9">
        <f t="shared" si="48"/>
        <v>42340.847361111111</v>
      </c>
      <c r="L571" s="9">
        <f t="shared" si="49"/>
        <v>42370.847361111111</v>
      </c>
      <c r="M571" t="b">
        <v>0</v>
      </c>
      <c r="N571">
        <v>1</v>
      </c>
      <c r="O571" t="b">
        <v>0</v>
      </c>
      <c r="P571" t="s">
        <v>8270</v>
      </c>
      <c r="Q571" s="7">
        <f t="shared" si="50"/>
        <v>0.8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9">
        <f t="shared" si="48"/>
        <v>42388.798252314809</v>
      </c>
      <c r="L572" s="9">
        <f t="shared" si="49"/>
        <v>42418.798252314809</v>
      </c>
      <c r="M572" t="b">
        <v>0</v>
      </c>
      <c r="N572">
        <v>1</v>
      </c>
      <c r="O572" t="b">
        <v>0</v>
      </c>
      <c r="P572" t="s">
        <v>8270</v>
      </c>
      <c r="Q572" s="7">
        <f t="shared" si="50"/>
        <v>0.16705882352941176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9">
        <f t="shared" si="48"/>
        <v>42192.816238425927</v>
      </c>
      <c r="L573" s="9">
        <f t="shared" si="49"/>
        <v>42212.165972222225</v>
      </c>
      <c r="M573" t="b">
        <v>0</v>
      </c>
      <c r="N573">
        <v>2</v>
      </c>
      <c r="O573" t="b">
        <v>0</v>
      </c>
      <c r="P573" t="s">
        <v>8270</v>
      </c>
      <c r="Q573" s="7">
        <f t="shared" si="50"/>
        <v>0.42399999999999999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9">
        <f t="shared" si="48"/>
        <v>42282.716296296298</v>
      </c>
      <c r="L574" s="9">
        <f t="shared" si="49"/>
        <v>42312.757962962962</v>
      </c>
      <c r="M574" t="b">
        <v>0</v>
      </c>
      <c r="N574">
        <v>0</v>
      </c>
      <c r="O574" t="b">
        <v>0</v>
      </c>
      <c r="P574" t="s">
        <v>8270</v>
      </c>
      <c r="Q574" s="7">
        <f t="shared" si="50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9">
        <f t="shared" si="48"/>
        <v>41963.050127314811</v>
      </c>
      <c r="L575" s="9">
        <f t="shared" si="49"/>
        <v>42022.05</v>
      </c>
      <c r="M575" t="b">
        <v>0</v>
      </c>
      <c r="N575">
        <v>9</v>
      </c>
      <c r="O575" t="b">
        <v>0</v>
      </c>
      <c r="P575" t="s">
        <v>8270</v>
      </c>
      <c r="Q575" s="7">
        <f t="shared" si="50"/>
        <v>0.38925389253892539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9">
        <f t="shared" si="48"/>
        <v>42632.443368055552</v>
      </c>
      <c r="L576" s="9">
        <f t="shared" si="49"/>
        <v>42662.443368055552</v>
      </c>
      <c r="M576" t="b">
        <v>0</v>
      </c>
      <c r="N576">
        <v>4</v>
      </c>
      <c r="O576" t="b">
        <v>0</v>
      </c>
      <c r="P576" t="s">
        <v>8270</v>
      </c>
      <c r="Q576" s="7">
        <f t="shared" si="50"/>
        <v>0.7155635062611807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9">
        <f t="shared" si="48"/>
        <v>42138.692627314813</v>
      </c>
      <c r="L577" s="9">
        <f t="shared" si="49"/>
        <v>42168.692627314813</v>
      </c>
      <c r="M577" t="b">
        <v>0</v>
      </c>
      <c r="N577">
        <v>4</v>
      </c>
      <c r="O577" t="b">
        <v>0</v>
      </c>
      <c r="P577" t="s">
        <v>8270</v>
      </c>
      <c r="Q577" s="7">
        <f t="shared" si="50"/>
        <v>0.43166666666666664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9">
        <f t="shared" si="48"/>
        <v>42031.471666666665</v>
      </c>
      <c r="L578" s="9">
        <f t="shared" si="49"/>
        <v>42091.43</v>
      </c>
      <c r="M578" t="b">
        <v>0</v>
      </c>
      <c r="N578">
        <v>1</v>
      </c>
      <c r="O578" t="b">
        <v>0</v>
      </c>
      <c r="P578" t="s">
        <v>8270</v>
      </c>
      <c r="Q578" s="7">
        <f t="shared" si="50"/>
        <v>1.25E-3</v>
      </c>
      <c r="R578" s="6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9">
        <f t="shared" ref="K579:K642" si="54">(J579/86400)+DATE(1970,1,1)</f>
        <v>42450.589143518519</v>
      </c>
      <c r="L579" s="9">
        <f t="shared" ref="L579:L642" si="55">(I579/86400)+DATE(1970,1,1)</f>
        <v>42510.589143518519</v>
      </c>
      <c r="M579" t="b">
        <v>0</v>
      </c>
      <c r="N579">
        <v>1</v>
      </c>
      <c r="O579" t="b">
        <v>0</v>
      </c>
      <c r="P579" t="s">
        <v>8270</v>
      </c>
      <c r="Q579" s="7">
        <f t="shared" ref="Q579:Q642" si="56">(E579/D579)*100</f>
        <v>0.2</v>
      </c>
      <c r="R579" s="6">
        <f t="shared" ref="R579:R642" si="57">E579/N579</f>
        <v>10</v>
      </c>
      <c r="S579" t="str">
        <f t="shared" ref="S579:S642" si="58">LEFT(P579,FIND("/",P579)-1)</f>
        <v>technology</v>
      </c>
      <c r="T579" t="str">
        <f t="shared" ref="T579:T642" si="59">RIGHT(P579, LEN(P579) - FIND("/",P579))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9">
        <f t="shared" si="54"/>
        <v>42230.578622685185</v>
      </c>
      <c r="L580" s="9">
        <f t="shared" si="55"/>
        <v>42254.578622685185</v>
      </c>
      <c r="M580" t="b">
        <v>0</v>
      </c>
      <c r="N580">
        <v>7</v>
      </c>
      <c r="O580" t="b">
        <v>0</v>
      </c>
      <c r="P580" t="s">
        <v>8270</v>
      </c>
      <c r="Q580" s="7">
        <f t="shared" si="56"/>
        <v>1.12E-2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9">
        <f t="shared" si="54"/>
        <v>41968.852118055554</v>
      </c>
      <c r="L581" s="9">
        <f t="shared" si="55"/>
        <v>41998.852118055554</v>
      </c>
      <c r="M581" t="b">
        <v>0</v>
      </c>
      <c r="N581">
        <v>5</v>
      </c>
      <c r="O581" t="b">
        <v>0</v>
      </c>
      <c r="P581" t="s">
        <v>8270</v>
      </c>
      <c r="Q581" s="7">
        <f t="shared" si="56"/>
        <v>1.4583333333333333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9">
        <f t="shared" si="54"/>
        <v>42605.908182870371</v>
      </c>
      <c r="L582" s="9">
        <f t="shared" si="55"/>
        <v>42635.908182870371</v>
      </c>
      <c r="M582" t="b">
        <v>0</v>
      </c>
      <c r="N582">
        <v>1</v>
      </c>
      <c r="O582" t="b">
        <v>0</v>
      </c>
      <c r="P582" t="s">
        <v>8270</v>
      </c>
      <c r="Q582" s="7">
        <f t="shared" si="56"/>
        <v>3.3333333333333333E-2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9">
        <f t="shared" si="54"/>
        <v>42188.012777777782</v>
      </c>
      <c r="L583" s="9">
        <f t="shared" si="55"/>
        <v>42218.012777777782</v>
      </c>
      <c r="M583" t="b">
        <v>0</v>
      </c>
      <c r="N583">
        <v>0</v>
      </c>
      <c r="O583" t="b">
        <v>0</v>
      </c>
      <c r="P583" t="s">
        <v>8270</v>
      </c>
      <c r="Q583" s="7">
        <f t="shared" si="56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9">
        <f t="shared" si="54"/>
        <v>42055.739803240736</v>
      </c>
      <c r="L584" s="9">
        <f t="shared" si="55"/>
        <v>42078.75</v>
      </c>
      <c r="M584" t="b">
        <v>0</v>
      </c>
      <c r="N584">
        <v>0</v>
      </c>
      <c r="O584" t="b">
        <v>0</v>
      </c>
      <c r="P584" t="s">
        <v>8270</v>
      </c>
      <c r="Q584" s="7">
        <f t="shared" si="56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9">
        <f t="shared" si="54"/>
        <v>42052.93850694444</v>
      </c>
      <c r="L585" s="9">
        <f t="shared" si="55"/>
        <v>42082.896840277783</v>
      </c>
      <c r="M585" t="b">
        <v>0</v>
      </c>
      <c r="N585">
        <v>1</v>
      </c>
      <c r="O585" t="b">
        <v>0</v>
      </c>
      <c r="P585" t="s">
        <v>8270</v>
      </c>
      <c r="Q585" s="7">
        <f t="shared" si="56"/>
        <v>1.1111111111111112E-2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9">
        <f t="shared" si="54"/>
        <v>42049.716620370367</v>
      </c>
      <c r="L586" s="9">
        <f t="shared" si="55"/>
        <v>42079.674953703703</v>
      </c>
      <c r="M586" t="b">
        <v>0</v>
      </c>
      <c r="N586">
        <v>2</v>
      </c>
      <c r="O586" t="b">
        <v>0</v>
      </c>
      <c r="P586" t="s">
        <v>8270</v>
      </c>
      <c r="Q586" s="7">
        <f t="shared" si="56"/>
        <v>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9">
        <f t="shared" si="54"/>
        <v>42283.3909375</v>
      </c>
      <c r="L587" s="9">
        <f t="shared" si="55"/>
        <v>42339</v>
      </c>
      <c r="M587" t="b">
        <v>0</v>
      </c>
      <c r="N587">
        <v>0</v>
      </c>
      <c r="O587" t="b">
        <v>0</v>
      </c>
      <c r="P587" t="s">
        <v>8270</v>
      </c>
      <c r="Q587" s="7">
        <f t="shared" si="56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9">
        <f t="shared" si="54"/>
        <v>42020.854247685187</v>
      </c>
      <c r="L588" s="9">
        <f t="shared" si="55"/>
        <v>42050.854247685187</v>
      </c>
      <c r="M588" t="b">
        <v>0</v>
      </c>
      <c r="N588">
        <v>4</v>
      </c>
      <c r="O588" t="b">
        <v>0</v>
      </c>
      <c r="P588" t="s">
        <v>8270</v>
      </c>
      <c r="Q588" s="7">
        <f t="shared" si="56"/>
        <v>0.55999999999999994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9">
        <f t="shared" si="54"/>
        <v>42080.757326388892</v>
      </c>
      <c r="L589" s="9">
        <f t="shared" si="55"/>
        <v>42110.757326388892</v>
      </c>
      <c r="M589" t="b">
        <v>0</v>
      </c>
      <c r="N589">
        <v>7</v>
      </c>
      <c r="O589" t="b">
        <v>0</v>
      </c>
      <c r="P589" t="s">
        <v>8270</v>
      </c>
      <c r="Q589" s="7">
        <f t="shared" si="56"/>
        <v>9.0833333333333339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9">
        <f t="shared" si="54"/>
        <v>42631.769513888888</v>
      </c>
      <c r="L590" s="9">
        <f t="shared" si="55"/>
        <v>42691.811180555553</v>
      </c>
      <c r="M590" t="b">
        <v>0</v>
      </c>
      <c r="N590">
        <v>2</v>
      </c>
      <c r="O590" t="b">
        <v>0</v>
      </c>
      <c r="P590" t="s">
        <v>8270</v>
      </c>
      <c r="Q590" s="7">
        <f t="shared" si="56"/>
        <v>3.3444444444444441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9">
        <f t="shared" si="54"/>
        <v>42178.614571759259</v>
      </c>
      <c r="L591" s="9">
        <f t="shared" si="55"/>
        <v>42193.614571759259</v>
      </c>
      <c r="M591" t="b">
        <v>0</v>
      </c>
      <c r="N591">
        <v>1</v>
      </c>
      <c r="O591" t="b">
        <v>0</v>
      </c>
      <c r="P591" t="s">
        <v>8270</v>
      </c>
      <c r="Q591" s="7">
        <f t="shared" si="56"/>
        <v>1.3333333333333334E-2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9">
        <f t="shared" si="54"/>
        <v>42377.554756944446</v>
      </c>
      <c r="L592" s="9">
        <f t="shared" si="55"/>
        <v>42408.542361111111</v>
      </c>
      <c r="M592" t="b">
        <v>0</v>
      </c>
      <c r="N592">
        <v>9</v>
      </c>
      <c r="O592" t="b">
        <v>0</v>
      </c>
      <c r="P592" t="s">
        <v>8270</v>
      </c>
      <c r="Q592" s="7">
        <f t="shared" si="56"/>
        <v>4.46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9">
        <f t="shared" si="54"/>
        <v>42177.543171296296</v>
      </c>
      <c r="L593" s="9">
        <f t="shared" si="55"/>
        <v>42207.543171296296</v>
      </c>
      <c r="M593" t="b">
        <v>0</v>
      </c>
      <c r="N593">
        <v>2</v>
      </c>
      <c r="O593" t="b">
        <v>0</v>
      </c>
      <c r="P593" t="s">
        <v>8270</v>
      </c>
      <c r="Q593" s="7">
        <f t="shared" si="56"/>
        <v>6.0999999999999999E-2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9">
        <f t="shared" si="54"/>
        <v>41946.232175925928</v>
      </c>
      <c r="L594" s="9">
        <f t="shared" si="55"/>
        <v>41976.232175925921</v>
      </c>
      <c r="M594" t="b">
        <v>0</v>
      </c>
      <c r="N594">
        <v>1</v>
      </c>
      <c r="O594" t="b">
        <v>0</v>
      </c>
      <c r="P594" t="s">
        <v>8270</v>
      </c>
      <c r="Q594" s="7">
        <f t="shared" si="56"/>
        <v>3.3333333333333335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9">
        <f t="shared" si="54"/>
        <v>42070.677604166667</v>
      </c>
      <c r="L595" s="9">
        <f t="shared" si="55"/>
        <v>42100.635937500003</v>
      </c>
      <c r="M595" t="b">
        <v>0</v>
      </c>
      <c r="N595">
        <v>7</v>
      </c>
      <c r="O595" t="b">
        <v>0</v>
      </c>
      <c r="P595" t="s">
        <v>8270</v>
      </c>
      <c r="Q595" s="7">
        <f t="shared" si="56"/>
        <v>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9">
        <f t="shared" si="54"/>
        <v>42446.780162037037</v>
      </c>
      <c r="L596" s="9">
        <f t="shared" si="55"/>
        <v>42476.780162037037</v>
      </c>
      <c r="M596" t="b">
        <v>0</v>
      </c>
      <c r="N596">
        <v>2</v>
      </c>
      <c r="O596" t="b">
        <v>0</v>
      </c>
      <c r="P596" t="s">
        <v>8270</v>
      </c>
      <c r="Q596" s="7">
        <f t="shared" si="56"/>
        <v>0.104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9">
        <f t="shared" si="54"/>
        <v>42083.069884259261</v>
      </c>
      <c r="L597" s="9">
        <f t="shared" si="55"/>
        <v>42128.069884259261</v>
      </c>
      <c r="M597" t="b">
        <v>0</v>
      </c>
      <c r="N597">
        <v>8</v>
      </c>
      <c r="O597" t="b">
        <v>0</v>
      </c>
      <c r="P597" t="s">
        <v>8270</v>
      </c>
      <c r="Q597" s="7">
        <f t="shared" si="56"/>
        <v>0.42599999999999999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9">
        <f t="shared" si="54"/>
        <v>42646.896898148145</v>
      </c>
      <c r="L598" s="9">
        <f t="shared" si="55"/>
        <v>42676.896898148145</v>
      </c>
      <c r="M598" t="b">
        <v>0</v>
      </c>
      <c r="N598">
        <v>2</v>
      </c>
      <c r="O598" t="b">
        <v>0</v>
      </c>
      <c r="P598" t="s">
        <v>8270</v>
      </c>
      <c r="Q598" s="7">
        <f t="shared" si="56"/>
        <v>0.03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9">
        <f t="shared" si="54"/>
        <v>42545.705266203702</v>
      </c>
      <c r="L599" s="9">
        <f t="shared" si="55"/>
        <v>42582.666666666672</v>
      </c>
      <c r="M599" t="b">
        <v>0</v>
      </c>
      <c r="N599">
        <v>2</v>
      </c>
      <c r="O599" t="b">
        <v>0</v>
      </c>
      <c r="P599" t="s">
        <v>8270</v>
      </c>
      <c r="Q599" s="7">
        <f t="shared" si="56"/>
        <v>0.26666666666666666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9">
        <f t="shared" si="54"/>
        <v>41948.00209490741</v>
      </c>
      <c r="L600" s="9">
        <f t="shared" si="55"/>
        <v>41978.00209490741</v>
      </c>
      <c r="M600" t="b">
        <v>0</v>
      </c>
      <c r="N600">
        <v>7</v>
      </c>
      <c r="O600" t="b">
        <v>0</v>
      </c>
      <c r="P600" t="s">
        <v>8270</v>
      </c>
      <c r="Q600" s="7">
        <f t="shared" si="56"/>
        <v>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9">
        <f t="shared" si="54"/>
        <v>42047.812523148154</v>
      </c>
      <c r="L601" s="9">
        <f t="shared" si="55"/>
        <v>42071.636111111111</v>
      </c>
      <c r="M601" t="b">
        <v>0</v>
      </c>
      <c r="N601">
        <v>2</v>
      </c>
      <c r="O601" t="b">
        <v>0</v>
      </c>
      <c r="P601" t="s">
        <v>8270</v>
      </c>
      <c r="Q601" s="7">
        <f t="shared" si="56"/>
        <v>6.2E-2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9">
        <f t="shared" si="54"/>
        <v>42073.798171296294</v>
      </c>
      <c r="L602" s="9">
        <f t="shared" si="55"/>
        <v>42133.798171296294</v>
      </c>
      <c r="M602" t="b">
        <v>0</v>
      </c>
      <c r="N602">
        <v>1</v>
      </c>
      <c r="O602" t="b">
        <v>0</v>
      </c>
      <c r="P602" t="s">
        <v>8270</v>
      </c>
      <c r="Q602" s="7">
        <f t="shared" si="56"/>
        <v>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9">
        <f t="shared" si="54"/>
        <v>41969.858090277776</v>
      </c>
      <c r="L603" s="9">
        <f t="shared" si="55"/>
        <v>41999.858090277776</v>
      </c>
      <c r="M603" t="b">
        <v>0</v>
      </c>
      <c r="N603">
        <v>6</v>
      </c>
      <c r="O603" t="b">
        <v>0</v>
      </c>
      <c r="P603" t="s">
        <v>8270</v>
      </c>
      <c r="Q603" s="7">
        <f t="shared" si="56"/>
        <v>1.4000000000000001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9">
        <f t="shared" si="54"/>
        <v>42143.79415509259</v>
      </c>
      <c r="L604" s="9">
        <f t="shared" si="55"/>
        <v>42173.79415509259</v>
      </c>
      <c r="M604" t="b">
        <v>0</v>
      </c>
      <c r="N604">
        <v>0</v>
      </c>
      <c r="O604" t="b">
        <v>0</v>
      </c>
      <c r="P604" t="s">
        <v>8270</v>
      </c>
      <c r="Q604" s="7">
        <f t="shared" si="56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9">
        <f t="shared" si="54"/>
        <v>41835.639155092591</v>
      </c>
      <c r="L605" s="9">
        <f t="shared" si="55"/>
        <v>41865.639155092591</v>
      </c>
      <c r="M605" t="b">
        <v>0</v>
      </c>
      <c r="N605">
        <v>13</v>
      </c>
      <c r="O605" t="b">
        <v>0</v>
      </c>
      <c r="P605" t="s">
        <v>8270</v>
      </c>
      <c r="Q605" s="7">
        <f t="shared" si="56"/>
        <v>3.9334666666666664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9">
        <f t="shared" si="54"/>
        <v>41849.035370370373</v>
      </c>
      <c r="L606" s="9">
        <f t="shared" si="55"/>
        <v>41879.035370370373</v>
      </c>
      <c r="M606" t="b">
        <v>0</v>
      </c>
      <c r="N606">
        <v>0</v>
      </c>
      <c r="O606" t="b">
        <v>0</v>
      </c>
      <c r="P606" t="s">
        <v>8270</v>
      </c>
      <c r="Q606" s="7">
        <f t="shared" si="56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9">
        <f t="shared" si="54"/>
        <v>42194.357731481483</v>
      </c>
      <c r="L607" s="9">
        <f t="shared" si="55"/>
        <v>42239.357731481483</v>
      </c>
      <c r="M607" t="b">
        <v>0</v>
      </c>
      <c r="N607">
        <v>8</v>
      </c>
      <c r="O607" t="b">
        <v>0</v>
      </c>
      <c r="P607" t="s">
        <v>8270</v>
      </c>
      <c r="Q607" s="7">
        <f t="shared" si="56"/>
        <v>2.62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9">
        <f t="shared" si="54"/>
        <v>42102.650567129633</v>
      </c>
      <c r="L608" s="9">
        <f t="shared" si="55"/>
        <v>42148.625</v>
      </c>
      <c r="M608" t="b">
        <v>0</v>
      </c>
      <c r="N608">
        <v>1</v>
      </c>
      <c r="O608" t="b">
        <v>0</v>
      </c>
      <c r="P608" t="s">
        <v>8270</v>
      </c>
      <c r="Q608" s="7">
        <f t="shared" si="56"/>
        <v>0.2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9">
        <f t="shared" si="54"/>
        <v>42300.825648148151</v>
      </c>
      <c r="L609" s="9">
        <f t="shared" si="55"/>
        <v>42330.867314814815</v>
      </c>
      <c r="M609" t="b">
        <v>0</v>
      </c>
      <c r="N609">
        <v>0</v>
      </c>
      <c r="O609" t="b">
        <v>0</v>
      </c>
      <c r="P609" t="s">
        <v>8270</v>
      </c>
      <c r="Q609" s="7">
        <f t="shared" si="56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9">
        <f t="shared" si="54"/>
        <v>42140.921064814815</v>
      </c>
      <c r="L610" s="9">
        <f t="shared" si="55"/>
        <v>42170.921064814815</v>
      </c>
      <c r="M610" t="b">
        <v>0</v>
      </c>
      <c r="N610">
        <v>5</v>
      </c>
      <c r="O610" t="b">
        <v>0</v>
      </c>
      <c r="P610" t="s">
        <v>8270</v>
      </c>
      <c r="Q610" s="7">
        <f t="shared" si="56"/>
        <v>0.97400000000000009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9">
        <f t="shared" si="54"/>
        <v>42307.034074074079</v>
      </c>
      <c r="L611" s="9">
        <f t="shared" si="55"/>
        <v>42337.075740740736</v>
      </c>
      <c r="M611" t="b">
        <v>0</v>
      </c>
      <c r="N611">
        <v>1</v>
      </c>
      <c r="O611" t="b">
        <v>0</v>
      </c>
      <c r="P611" t="s">
        <v>8270</v>
      </c>
      <c r="Q611" s="7">
        <f t="shared" si="56"/>
        <v>0.64102564102564097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9">
        <f t="shared" si="54"/>
        <v>42086.83085648148</v>
      </c>
      <c r="L612" s="9">
        <f t="shared" si="55"/>
        <v>42116.83085648148</v>
      </c>
      <c r="M612" t="b">
        <v>0</v>
      </c>
      <c r="N612">
        <v>0</v>
      </c>
      <c r="O612" t="b">
        <v>0</v>
      </c>
      <c r="P612" t="s">
        <v>8270</v>
      </c>
      <c r="Q612" s="7">
        <f t="shared" si="56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9">
        <f t="shared" si="54"/>
        <v>42328.560613425929</v>
      </c>
      <c r="L613" s="9">
        <f t="shared" si="55"/>
        <v>42388.560613425929</v>
      </c>
      <c r="M613" t="b">
        <v>0</v>
      </c>
      <c r="N613">
        <v>0</v>
      </c>
      <c r="O613" t="b">
        <v>0</v>
      </c>
      <c r="P613" t="s">
        <v>8270</v>
      </c>
      <c r="Q613" s="7">
        <f t="shared" si="56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9">
        <f t="shared" si="54"/>
        <v>42585.031782407408</v>
      </c>
      <c r="L614" s="9">
        <f t="shared" si="55"/>
        <v>42615.031782407408</v>
      </c>
      <c r="M614" t="b">
        <v>0</v>
      </c>
      <c r="N614">
        <v>0</v>
      </c>
      <c r="O614" t="b">
        <v>0</v>
      </c>
      <c r="P614" t="s">
        <v>8270</v>
      </c>
      <c r="Q614" s="7">
        <f t="shared" si="56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9">
        <f t="shared" si="54"/>
        <v>42247.496759259258</v>
      </c>
      <c r="L615" s="9">
        <f t="shared" si="55"/>
        <v>42278.207638888889</v>
      </c>
      <c r="M615" t="b">
        <v>0</v>
      </c>
      <c r="N615">
        <v>121</v>
      </c>
      <c r="O615" t="b">
        <v>0</v>
      </c>
      <c r="P615" t="s">
        <v>8270</v>
      </c>
      <c r="Q615" s="7">
        <f t="shared" si="56"/>
        <v>21.363333333333333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9">
        <f t="shared" si="54"/>
        <v>42515.061805555553</v>
      </c>
      <c r="L616" s="9">
        <f t="shared" si="55"/>
        <v>42545.061805555553</v>
      </c>
      <c r="M616" t="b">
        <v>0</v>
      </c>
      <c r="N616">
        <v>0</v>
      </c>
      <c r="O616" t="b">
        <v>0</v>
      </c>
      <c r="P616" t="s">
        <v>8270</v>
      </c>
      <c r="Q616" s="7">
        <f t="shared" si="56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9">
        <f t="shared" si="54"/>
        <v>42242.122210648144</v>
      </c>
      <c r="L617" s="9">
        <f t="shared" si="55"/>
        <v>42272.122210648144</v>
      </c>
      <c r="M617" t="b">
        <v>0</v>
      </c>
      <c r="N617">
        <v>0</v>
      </c>
      <c r="O617" t="b">
        <v>0</v>
      </c>
      <c r="P617" t="s">
        <v>8270</v>
      </c>
      <c r="Q617" s="7">
        <f t="shared" si="56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9">
        <f t="shared" si="54"/>
        <v>42761.376238425924</v>
      </c>
      <c r="L618" s="9">
        <f t="shared" si="55"/>
        <v>42791.376238425924</v>
      </c>
      <c r="M618" t="b">
        <v>0</v>
      </c>
      <c r="N618">
        <v>0</v>
      </c>
      <c r="O618" t="b">
        <v>0</v>
      </c>
      <c r="P618" t="s">
        <v>8270</v>
      </c>
      <c r="Q618" s="7">
        <f t="shared" si="56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9">
        <f t="shared" si="54"/>
        <v>42087.343090277776</v>
      </c>
      <c r="L619" s="9">
        <f t="shared" si="55"/>
        <v>42132.343090277776</v>
      </c>
      <c r="M619" t="b">
        <v>0</v>
      </c>
      <c r="N619">
        <v>3</v>
      </c>
      <c r="O619" t="b">
        <v>0</v>
      </c>
      <c r="P619" t="s">
        <v>8270</v>
      </c>
      <c r="Q619" s="7">
        <f t="shared" si="56"/>
        <v>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9">
        <f t="shared" si="54"/>
        <v>42317.810219907406</v>
      </c>
      <c r="L620" s="9">
        <f t="shared" si="55"/>
        <v>42347.810219907406</v>
      </c>
      <c r="M620" t="b">
        <v>0</v>
      </c>
      <c r="N620">
        <v>0</v>
      </c>
      <c r="O620" t="b">
        <v>0</v>
      </c>
      <c r="P620" t="s">
        <v>8270</v>
      </c>
      <c r="Q620" s="7">
        <f t="shared" si="56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9">
        <f t="shared" si="54"/>
        <v>41908.650347222225</v>
      </c>
      <c r="L621" s="9">
        <f t="shared" si="55"/>
        <v>41968.692013888889</v>
      </c>
      <c r="M621" t="b">
        <v>0</v>
      </c>
      <c r="N621">
        <v>1</v>
      </c>
      <c r="O621" t="b">
        <v>0</v>
      </c>
      <c r="P621" t="s">
        <v>8270</v>
      </c>
      <c r="Q621" s="7">
        <f t="shared" si="56"/>
        <v>3.9999999999999996E-5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9">
        <f t="shared" si="54"/>
        <v>41831.716874999998</v>
      </c>
      <c r="L622" s="9">
        <f t="shared" si="55"/>
        <v>41876.716874999998</v>
      </c>
      <c r="M622" t="b">
        <v>0</v>
      </c>
      <c r="N622">
        <v>1</v>
      </c>
      <c r="O622" t="b">
        <v>0</v>
      </c>
      <c r="P622" t="s">
        <v>8270</v>
      </c>
      <c r="Q622" s="7">
        <f t="shared" si="56"/>
        <v>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9">
        <f t="shared" si="54"/>
        <v>42528.987696759257</v>
      </c>
      <c r="L623" s="9">
        <f t="shared" si="55"/>
        <v>42558.987696759257</v>
      </c>
      <c r="M623" t="b">
        <v>0</v>
      </c>
      <c r="N623">
        <v>3</v>
      </c>
      <c r="O623" t="b">
        <v>0</v>
      </c>
      <c r="P623" t="s">
        <v>8270</v>
      </c>
      <c r="Q623" s="7">
        <f t="shared" si="56"/>
        <v>1.044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9">
        <f t="shared" si="54"/>
        <v>42532.774745370371</v>
      </c>
      <c r="L624" s="9">
        <f t="shared" si="55"/>
        <v>42552.774745370371</v>
      </c>
      <c r="M624" t="b">
        <v>0</v>
      </c>
      <c r="N624">
        <v>9</v>
      </c>
      <c r="O624" t="b">
        <v>0</v>
      </c>
      <c r="P624" t="s">
        <v>8270</v>
      </c>
      <c r="Q624" s="7">
        <f t="shared" si="56"/>
        <v>5.6833333333333336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9">
        <f t="shared" si="54"/>
        <v>42122.009224537032</v>
      </c>
      <c r="L625" s="9">
        <f t="shared" si="55"/>
        <v>42152.009224537032</v>
      </c>
      <c r="M625" t="b">
        <v>0</v>
      </c>
      <c r="N625">
        <v>0</v>
      </c>
      <c r="O625" t="b">
        <v>0</v>
      </c>
      <c r="P625" t="s">
        <v>8270</v>
      </c>
      <c r="Q625" s="7">
        <f t="shared" si="56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9">
        <f t="shared" si="54"/>
        <v>42108.988900462966</v>
      </c>
      <c r="L626" s="9">
        <f t="shared" si="55"/>
        <v>42138.988900462966</v>
      </c>
      <c r="M626" t="b">
        <v>0</v>
      </c>
      <c r="N626">
        <v>0</v>
      </c>
      <c r="O626" t="b">
        <v>0</v>
      </c>
      <c r="P626" t="s">
        <v>8270</v>
      </c>
      <c r="Q626" s="7">
        <f t="shared" si="56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9">
        <f t="shared" si="54"/>
        <v>42790.895567129628</v>
      </c>
      <c r="L627" s="9">
        <f t="shared" si="55"/>
        <v>42820.853900462964</v>
      </c>
      <c r="M627" t="b">
        <v>0</v>
      </c>
      <c r="N627">
        <v>0</v>
      </c>
      <c r="O627" t="b">
        <v>0</v>
      </c>
      <c r="P627" t="s">
        <v>8270</v>
      </c>
      <c r="Q627" s="7">
        <f t="shared" si="56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9">
        <f t="shared" si="54"/>
        <v>42198.559479166666</v>
      </c>
      <c r="L628" s="9">
        <f t="shared" si="55"/>
        <v>42231.556944444441</v>
      </c>
      <c r="M628" t="b">
        <v>0</v>
      </c>
      <c r="N628">
        <v>39</v>
      </c>
      <c r="O628" t="b">
        <v>0</v>
      </c>
      <c r="P628" t="s">
        <v>8270</v>
      </c>
      <c r="Q628" s="7">
        <f t="shared" si="56"/>
        <v>17.380000000000003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9">
        <f t="shared" si="54"/>
        <v>42384.306840277779</v>
      </c>
      <c r="L629" s="9">
        <f t="shared" si="55"/>
        <v>42443.958333333328</v>
      </c>
      <c r="M629" t="b">
        <v>0</v>
      </c>
      <c r="N629">
        <v>1</v>
      </c>
      <c r="O629" t="b">
        <v>0</v>
      </c>
      <c r="P629" t="s">
        <v>8270</v>
      </c>
      <c r="Q629" s="7">
        <f t="shared" si="56"/>
        <v>0.02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9">
        <f t="shared" si="54"/>
        <v>41803.692789351851</v>
      </c>
      <c r="L630" s="9">
        <f t="shared" si="55"/>
        <v>41833.692789351851</v>
      </c>
      <c r="M630" t="b">
        <v>0</v>
      </c>
      <c r="N630">
        <v>0</v>
      </c>
      <c r="O630" t="b">
        <v>0</v>
      </c>
      <c r="P630" t="s">
        <v>8270</v>
      </c>
      <c r="Q630" s="7">
        <f t="shared" si="56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9">
        <f t="shared" si="54"/>
        <v>42474.637824074074</v>
      </c>
      <c r="L631" s="9">
        <f t="shared" si="55"/>
        <v>42504.637824074074</v>
      </c>
      <c r="M631" t="b">
        <v>0</v>
      </c>
      <c r="N631">
        <v>3</v>
      </c>
      <c r="O631" t="b">
        <v>0</v>
      </c>
      <c r="P631" t="s">
        <v>8270</v>
      </c>
      <c r="Q631" s="7">
        <f t="shared" si="56"/>
        <v>0.17500000000000002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9">
        <f t="shared" si="54"/>
        <v>42223.619456018518</v>
      </c>
      <c r="L632" s="9">
        <f t="shared" si="55"/>
        <v>42253.215277777781</v>
      </c>
      <c r="M632" t="b">
        <v>0</v>
      </c>
      <c r="N632">
        <v>1</v>
      </c>
      <c r="O632" t="b">
        <v>0</v>
      </c>
      <c r="P632" t="s">
        <v>8270</v>
      </c>
      <c r="Q632" s="7">
        <f t="shared" si="56"/>
        <v>8.3340278356529712E-2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9">
        <f t="shared" si="54"/>
        <v>42489.772326388891</v>
      </c>
      <c r="L633" s="9">
        <f t="shared" si="55"/>
        <v>42518.772326388891</v>
      </c>
      <c r="M633" t="b">
        <v>0</v>
      </c>
      <c r="N633">
        <v>9</v>
      </c>
      <c r="O633" t="b">
        <v>0</v>
      </c>
      <c r="P633" t="s">
        <v>8270</v>
      </c>
      <c r="Q633" s="7">
        <f t="shared" si="56"/>
        <v>1.38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9">
        <f t="shared" si="54"/>
        <v>42303.659317129626</v>
      </c>
      <c r="L634" s="9">
        <f t="shared" si="55"/>
        <v>42333.700983796298</v>
      </c>
      <c r="M634" t="b">
        <v>0</v>
      </c>
      <c r="N634">
        <v>0</v>
      </c>
      <c r="O634" t="b">
        <v>0</v>
      </c>
      <c r="P634" t="s">
        <v>8270</v>
      </c>
      <c r="Q634" s="7">
        <f t="shared" si="56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9">
        <f t="shared" si="54"/>
        <v>42507.299328703702</v>
      </c>
      <c r="L635" s="9">
        <f t="shared" si="55"/>
        <v>42538.958333333328</v>
      </c>
      <c r="M635" t="b">
        <v>0</v>
      </c>
      <c r="N635">
        <v>25</v>
      </c>
      <c r="O635" t="b">
        <v>0</v>
      </c>
      <c r="P635" t="s">
        <v>8270</v>
      </c>
      <c r="Q635" s="7">
        <f t="shared" si="56"/>
        <v>12.45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9">
        <f t="shared" si="54"/>
        <v>42031.928576388891</v>
      </c>
      <c r="L636" s="9">
        <f t="shared" si="55"/>
        <v>42061.928576388891</v>
      </c>
      <c r="M636" t="b">
        <v>0</v>
      </c>
      <c r="N636">
        <v>1</v>
      </c>
      <c r="O636" t="b">
        <v>0</v>
      </c>
      <c r="P636" t="s">
        <v>8270</v>
      </c>
      <c r="Q636" s="7">
        <f t="shared" si="56"/>
        <v>0.02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9">
        <f t="shared" si="54"/>
        <v>42076.092152777783</v>
      </c>
      <c r="L637" s="9">
        <f t="shared" si="55"/>
        <v>42106.092152777783</v>
      </c>
      <c r="M637" t="b">
        <v>0</v>
      </c>
      <c r="N637">
        <v>1</v>
      </c>
      <c r="O637" t="b">
        <v>0</v>
      </c>
      <c r="P637" t="s">
        <v>8270</v>
      </c>
      <c r="Q637" s="7">
        <f t="shared" si="56"/>
        <v>8.0000000000000002E-3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9">
        <f t="shared" si="54"/>
        <v>42131.455439814818</v>
      </c>
      <c r="L638" s="9">
        <f t="shared" si="55"/>
        <v>42161.44930555555</v>
      </c>
      <c r="M638" t="b">
        <v>0</v>
      </c>
      <c r="N638">
        <v>1</v>
      </c>
      <c r="O638" t="b">
        <v>0</v>
      </c>
      <c r="P638" t="s">
        <v>8270</v>
      </c>
      <c r="Q638" s="7">
        <f t="shared" si="56"/>
        <v>0.2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9">
        <f t="shared" si="54"/>
        <v>42762.962013888886</v>
      </c>
      <c r="L639" s="9">
        <f t="shared" si="55"/>
        <v>42791.961111111115</v>
      </c>
      <c r="M639" t="b">
        <v>0</v>
      </c>
      <c r="N639">
        <v>0</v>
      </c>
      <c r="O639" t="b">
        <v>0</v>
      </c>
      <c r="P639" t="s">
        <v>8270</v>
      </c>
      <c r="Q639" s="7">
        <f t="shared" si="56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9">
        <f t="shared" si="54"/>
        <v>42759.593310185184</v>
      </c>
      <c r="L640" s="9">
        <f t="shared" si="55"/>
        <v>42819.55164351852</v>
      </c>
      <c r="M640" t="b">
        <v>0</v>
      </c>
      <c r="N640">
        <v>6</v>
      </c>
      <c r="O640" t="b">
        <v>0</v>
      </c>
      <c r="P640" t="s">
        <v>8270</v>
      </c>
      <c r="Q640" s="7">
        <f t="shared" si="56"/>
        <v>9.0000000000000011E-3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9">
        <f t="shared" si="54"/>
        <v>41865.583275462966</v>
      </c>
      <c r="L641" s="9">
        <f t="shared" si="55"/>
        <v>41925.583275462966</v>
      </c>
      <c r="M641" t="b">
        <v>0</v>
      </c>
      <c r="N641">
        <v>1</v>
      </c>
      <c r="O641" t="b">
        <v>0</v>
      </c>
      <c r="P641" t="s">
        <v>8270</v>
      </c>
      <c r="Q641" s="7">
        <f t="shared" si="56"/>
        <v>9.9999999999999991E-5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9">
        <f t="shared" si="54"/>
        <v>42683.420312499999</v>
      </c>
      <c r="L642" s="9">
        <f t="shared" si="55"/>
        <v>42698.958333333328</v>
      </c>
      <c r="M642" t="b">
        <v>0</v>
      </c>
      <c r="N642">
        <v>2</v>
      </c>
      <c r="O642" t="b">
        <v>1</v>
      </c>
      <c r="P642" t="s">
        <v>8271</v>
      </c>
      <c r="Q642" s="7">
        <f t="shared" si="56"/>
        <v>144.28571428571428</v>
      </c>
      <c r="R642" s="6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9">
        <f t="shared" ref="K643:K706" si="60">(J643/86400)+DATE(1970,1,1)</f>
        <v>42199.57</v>
      </c>
      <c r="L643" s="9">
        <f t="shared" ref="L643:L706" si="61">(I643/86400)+DATE(1970,1,1)</f>
        <v>42229.57</v>
      </c>
      <c r="M643" t="b">
        <v>0</v>
      </c>
      <c r="N643">
        <v>315</v>
      </c>
      <c r="O643" t="b">
        <v>1</v>
      </c>
      <c r="P643" t="s">
        <v>8271</v>
      </c>
      <c r="Q643" s="7">
        <f t="shared" ref="Q643:Q706" si="62">(E643/D643)*100</f>
        <v>119.16249999999999</v>
      </c>
      <c r="R643" s="6">
        <f t="shared" ref="R643:R706" si="63">E643/N643</f>
        <v>151.31746031746033</v>
      </c>
      <c r="S643" t="str">
        <f t="shared" ref="S643:S706" si="64">LEFT(P643,FIND("/",P643)-1)</f>
        <v>technology</v>
      </c>
      <c r="T643" t="str">
        <f t="shared" ref="T643:T706" si="65">RIGHT(P643, LEN(P643) - FIND("/",P643))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9">
        <f t="shared" si="60"/>
        <v>42199.651319444441</v>
      </c>
      <c r="L644" s="9">
        <f t="shared" si="61"/>
        <v>42235.651319444441</v>
      </c>
      <c r="M644" t="b">
        <v>0</v>
      </c>
      <c r="N644">
        <v>2174</v>
      </c>
      <c r="O644" t="b">
        <v>1</v>
      </c>
      <c r="P644" t="s">
        <v>8271</v>
      </c>
      <c r="Q644" s="7">
        <f t="shared" si="62"/>
        <v>1460.4850000000001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9">
        <f t="shared" si="60"/>
        <v>42100.642071759255</v>
      </c>
      <c r="L645" s="9">
        <f t="shared" si="61"/>
        <v>42155.642071759255</v>
      </c>
      <c r="M645" t="b">
        <v>0</v>
      </c>
      <c r="N645">
        <v>152</v>
      </c>
      <c r="O645" t="b">
        <v>1</v>
      </c>
      <c r="P645" t="s">
        <v>8271</v>
      </c>
      <c r="Q645" s="7">
        <f t="shared" si="62"/>
        <v>105.80799999999999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9">
        <f t="shared" si="60"/>
        <v>41898.665960648148</v>
      </c>
      <c r="L646" s="9">
        <f t="shared" si="61"/>
        <v>41941.041666666664</v>
      </c>
      <c r="M646" t="b">
        <v>0</v>
      </c>
      <c r="N646">
        <v>1021</v>
      </c>
      <c r="O646" t="b">
        <v>1</v>
      </c>
      <c r="P646" t="s">
        <v>8271</v>
      </c>
      <c r="Q646" s="7">
        <f t="shared" si="62"/>
        <v>300.11791999999997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9">
        <f t="shared" si="60"/>
        <v>42564.026319444441</v>
      </c>
      <c r="L647" s="9">
        <f t="shared" si="61"/>
        <v>42594.026319444441</v>
      </c>
      <c r="M647" t="b">
        <v>0</v>
      </c>
      <c r="N647">
        <v>237</v>
      </c>
      <c r="O647" t="b">
        <v>1</v>
      </c>
      <c r="P647" t="s">
        <v>8271</v>
      </c>
      <c r="Q647" s="7">
        <f t="shared" si="62"/>
        <v>278.7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9">
        <f t="shared" si="60"/>
        <v>41832.852627314816</v>
      </c>
      <c r="L648" s="9">
        <f t="shared" si="61"/>
        <v>41862.852627314816</v>
      </c>
      <c r="M648" t="b">
        <v>0</v>
      </c>
      <c r="N648">
        <v>27</v>
      </c>
      <c r="O648" t="b">
        <v>1</v>
      </c>
      <c r="P648" t="s">
        <v>8271</v>
      </c>
      <c r="Q648" s="7">
        <f t="shared" si="62"/>
        <v>131.87625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9">
        <f t="shared" si="60"/>
        <v>42416.767928240741</v>
      </c>
      <c r="L649" s="9">
        <f t="shared" si="61"/>
        <v>42446.726261574076</v>
      </c>
      <c r="M649" t="b">
        <v>0</v>
      </c>
      <c r="N649">
        <v>17</v>
      </c>
      <c r="O649" t="b">
        <v>1</v>
      </c>
      <c r="P649" t="s">
        <v>8271</v>
      </c>
      <c r="Q649" s="7">
        <f t="shared" si="62"/>
        <v>107.05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9">
        <f t="shared" si="60"/>
        <v>41891.693379629629</v>
      </c>
      <c r="L650" s="9">
        <f t="shared" si="61"/>
        <v>41926.693379629629</v>
      </c>
      <c r="M650" t="b">
        <v>0</v>
      </c>
      <c r="N650">
        <v>27</v>
      </c>
      <c r="O650" t="b">
        <v>1</v>
      </c>
      <c r="P650" t="s">
        <v>8271</v>
      </c>
      <c r="Q650" s="7">
        <f t="shared" si="62"/>
        <v>126.82285714285715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9">
        <f t="shared" si="60"/>
        <v>41877.912187499998</v>
      </c>
      <c r="L651" s="9">
        <f t="shared" si="61"/>
        <v>41898.912187499998</v>
      </c>
      <c r="M651" t="b">
        <v>0</v>
      </c>
      <c r="N651">
        <v>82</v>
      </c>
      <c r="O651" t="b">
        <v>1</v>
      </c>
      <c r="P651" t="s">
        <v>8271</v>
      </c>
      <c r="Q651" s="7">
        <f t="shared" si="62"/>
        <v>139.96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9">
        <f t="shared" si="60"/>
        <v>41932.036851851852</v>
      </c>
      <c r="L652" s="9">
        <f t="shared" si="61"/>
        <v>41992.078518518523</v>
      </c>
      <c r="M652" t="b">
        <v>0</v>
      </c>
      <c r="N652">
        <v>48</v>
      </c>
      <c r="O652" t="b">
        <v>1</v>
      </c>
      <c r="P652" t="s">
        <v>8271</v>
      </c>
      <c r="Q652" s="7">
        <f t="shared" si="62"/>
        <v>112.4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9">
        <f t="shared" si="60"/>
        <v>41956.017488425925</v>
      </c>
      <c r="L653" s="9">
        <f t="shared" si="61"/>
        <v>41986.017488425925</v>
      </c>
      <c r="M653" t="b">
        <v>0</v>
      </c>
      <c r="N653">
        <v>105</v>
      </c>
      <c r="O653" t="b">
        <v>1</v>
      </c>
      <c r="P653" t="s">
        <v>8271</v>
      </c>
      <c r="Q653" s="7">
        <f t="shared" si="62"/>
        <v>100.52799999999999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9">
        <f t="shared" si="60"/>
        <v>42675.690393518518</v>
      </c>
      <c r="L654" s="9">
        <f t="shared" si="61"/>
        <v>42705.732060185182</v>
      </c>
      <c r="M654" t="b">
        <v>0</v>
      </c>
      <c r="N654">
        <v>28</v>
      </c>
      <c r="O654" t="b">
        <v>1</v>
      </c>
      <c r="P654" t="s">
        <v>8271</v>
      </c>
      <c r="Q654" s="7">
        <f t="shared" si="62"/>
        <v>100.46666666666665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9">
        <f t="shared" si="60"/>
        <v>42199.618518518517</v>
      </c>
      <c r="L655" s="9">
        <f t="shared" si="61"/>
        <v>42236.618518518517</v>
      </c>
      <c r="M655" t="b">
        <v>0</v>
      </c>
      <c r="N655">
        <v>1107</v>
      </c>
      <c r="O655" t="b">
        <v>1</v>
      </c>
      <c r="P655" t="s">
        <v>8271</v>
      </c>
      <c r="Q655" s="7">
        <f t="shared" si="62"/>
        <v>141.446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9">
        <f t="shared" si="60"/>
        <v>42163.957326388889</v>
      </c>
      <c r="L656" s="9">
        <f t="shared" si="61"/>
        <v>42193.957326388889</v>
      </c>
      <c r="M656" t="b">
        <v>0</v>
      </c>
      <c r="N656">
        <v>1013</v>
      </c>
      <c r="O656" t="b">
        <v>1</v>
      </c>
      <c r="P656" t="s">
        <v>8271</v>
      </c>
      <c r="Q656" s="7">
        <f t="shared" si="62"/>
        <v>267.29166666666669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9">
        <f t="shared" si="60"/>
        <v>42045.957314814819</v>
      </c>
      <c r="L657" s="9">
        <f t="shared" si="61"/>
        <v>42075.915648148148</v>
      </c>
      <c r="M657" t="b">
        <v>0</v>
      </c>
      <c r="N657">
        <v>274</v>
      </c>
      <c r="O657" t="b">
        <v>1</v>
      </c>
      <c r="P657" t="s">
        <v>8271</v>
      </c>
      <c r="Q657" s="7">
        <f t="shared" si="62"/>
        <v>146.88749999999999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9">
        <f t="shared" si="60"/>
        <v>42417.804618055554</v>
      </c>
      <c r="L658" s="9">
        <f t="shared" si="61"/>
        <v>42477.76295138889</v>
      </c>
      <c r="M658" t="b">
        <v>0</v>
      </c>
      <c r="N658">
        <v>87</v>
      </c>
      <c r="O658" t="b">
        <v>1</v>
      </c>
      <c r="P658" t="s">
        <v>8271</v>
      </c>
      <c r="Q658" s="7">
        <f t="shared" si="62"/>
        <v>213.56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9">
        <f t="shared" si="60"/>
        <v>42331.84574074074</v>
      </c>
      <c r="L659" s="9">
        <f t="shared" si="61"/>
        <v>42361.84574074074</v>
      </c>
      <c r="M659" t="b">
        <v>0</v>
      </c>
      <c r="N659">
        <v>99</v>
      </c>
      <c r="O659" t="b">
        <v>1</v>
      </c>
      <c r="P659" t="s">
        <v>8271</v>
      </c>
      <c r="Q659" s="7">
        <f t="shared" si="62"/>
        <v>125.69999999999999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9">
        <f t="shared" si="60"/>
        <v>42179.160752314812</v>
      </c>
      <c r="L660" s="9">
        <f t="shared" si="61"/>
        <v>42211.75</v>
      </c>
      <c r="M660" t="b">
        <v>0</v>
      </c>
      <c r="N660">
        <v>276</v>
      </c>
      <c r="O660" t="b">
        <v>1</v>
      </c>
      <c r="P660" t="s">
        <v>8271</v>
      </c>
      <c r="Q660" s="7">
        <f t="shared" si="62"/>
        <v>104.46206037108834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9">
        <f t="shared" si="60"/>
        <v>42209.593692129631</v>
      </c>
      <c r="L661" s="9">
        <f t="shared" si="61"/>
        <v>42239.593692129631</v>
      </c>
      <c r="M661" t="b">
        <v>0</v>
      </c>
      <c r="N661">
        <v>21</v>
      </c>
      <c r="O661" t="b">
        <v>1</v>
      </c>
      <c r="P661" t="s">
        <v>8271</v>
      </c>
      <c r="Q661" s="7">
        <f t="shared" si="62"/>
        <v>100.56666666666668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9">
        <f t="shared" si="60"/>
        <v>41922.741655092592</v>
      </c>
      <c r="L662" s="9">
        <f t="shared" si="61"/>
        <v>41952.783321759256</v>
      </c>
      <c r="M662" t="b">
        <v>0</v>
      </c>
      <c r="N662">
        <v>18</v>
      </c>
      <c r="O662" t="b">
        <v>0</v>
      </c>
      <c r="P662" t="s">
        <v>8271</v>
      </c>
      <c r="Q662" s="7">
        <f t="shared" si="62"/>
        <v>3.0579999999999998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9">
        <f t="shared" si="60"/>
        <v>42636.645358796297</v>
      </c>
      <c r="L663" s="9">
        <f t="shared" si="61"/>
        <v>42666.645358796297</v>
      </c>
      <c r="M663" t="b">
        <v>0</v>
      </c>
      <c r="N663">
        <v>9</v>
      </c>
      <c r="O663" t="b">
        <v>0</v>
      </c>
      <c r="P663" t="s">
        <v>8271</v>
      </c>
      <c r="Q663" s="7">
        <f t="shared" si="62"/>
        <v>0.95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9">
        <f t="shared" si="60"/>
        <v>41990.438043981485</v>
      </c>
      <c r="L664" s="9">
        <f t="shared" si="61"/>
        <v>42020.438043981485</v>
      </c>
      <c r="M664" t="b">
        <v>0</v>
      </c>
      <c r="N664">
        <v>4</v>
      </c>
      <c r="O664" t="b">
        <v>0</v>
      </c>
      <c r="P664" t="s">
        <v>8271</v>
      </c>
      <c r="Q664" s="7">
        <f t="shared" si="62"/>
        <v>0.4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9">
        <f t="shared" si="60"/>
        <v>42173.843240740738</v>
      </c>
      <c r="L665" s="9">
        <f t="shared" si="61"/>
        <v>42203.843240740738</v>
      </c>
      <c r="M665" t="b">
        <v>0</v>
      </c>
      <c r="N665">
        <v>7</v>
      </c>
      <c r="O665" t="b">
        <v>0</v>
      </c>
      <c r="P665" t="s">
        <v>8271</v>
      </c>
      <c r="Q665" s="7">
        <f t="shared" si="62"/>
        <v>0.35000000000000003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9">
        <f t="shared" si="60"/>
        <v>42077.666377314818</v>
      </c>
      <c r="L666" s="9">
        <f t="shared" si="61"/>
        <v>42107.666377314818</v>
      </c>
      <c r="M666" t="b">
        <v>0</v>
      </c>
      <c r="N666">
        <v>29</v>
      </c>
      <c r="O666" t="b">
        <v>0</v>
      </c>
      <c r="P666" t="s">
        <v>8271</v>
      </c>
      <c r="Q666" s="7">
        <f t="shared" si="62"/>
        <v>7.5333333333333332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9">
        <f t="shared" si="60"/>
        <v>42688.711354166662</v>
      </c>
      <c r="L667" s="9">
        <f t="shared" si="61"/>
        <v>42748.711354166662</v>
      </c>
      <c r="M667" t="b">
        <v>0</v>
      </c>
      <c r="N667">
        <v>12</v>
      </c>
      <c r="O667" t="b">
        <v>0</v>
      </c>
      <c r="P667" t="s">
        <v>8271</v>
      </c>
      <c r="Q667" s="7">
        <f t="shared" si="62"/>
        <v>18.64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9">
        <f t="shared" si="60"/>
        <v>41838.832152777773</v>
      </c>
      <c r="L668" s="9">
        <f t="shared" si="61"/>
        <v>41868.832152777773</v>
      </c>
      <c r="M668" t="b">
        <v>0</v>
      </c>
      <c r="N668">
        <v>4</v>
      </c>
      <c r="O668" t="b">
        <v>0</v>
      </c>
      <c r="P668" t="s">
        <v>8271</v>
      </c>
      <c r="Q668" s="7">
        <f t="shared" si="62"/>
        <v>4.0000000000000001E-3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9">
        <f t="shared" si="60"/>
        <v>42632.373414351852</v>
      </c>
      <c r="L669" s="9">
        <f t="shared" si="61"/>
        <v>42672.373414351852</v>
      </c>
      <c r="M669" t="b">
        <v>0</v>
      </c>
      <c r="N669">
        <v>28</v>
      </c>
      <c r="O669" t="b">
        <v>0</v>
      </c>
      <c r="P669" t="s">
        <v>8271</v>
      </c>
      <c r="Q669" s="7">
        <f t="shared" si="62"/>
        <v>10.02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9">
        <f t="shared" si="60"/>
        <v>42090.831273148149</v>
      </c>
      <c r="L670" s="9">
        <f t="shared" si="61"/>
        <v>42135.831273148149</v>
      </c>
      <c r="M670" t="b">
        <v>0</v>
      </c>
      <c r="N670">
        <v>25</v>
      </c>
      <c r="O670" t="b">
        <v>0</v>
      </c>
      <c r="P670" t="s">
        <v>8271</v>
      </c>
      <c r="Q670" s="7">
        <f t="shared" si="62"/>
        <v>4.5600000000000005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43.2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9">
        <f t="shared" si="60"/>
        <v>42527.625671296293</v>
      </c>
      <c r="L671" s="9">
        <f t="shared" si="61"/>
        <v>42557.625671296293</v>
      </c>
      <c r="M671" t="b">
        <v>0</v>
      </c>
      <c r="N671">
        <v>28</v>
      </c>
      <c r="O671" t="b">
        <v>0</v>
      </c>
      <c r="P671" t="s">
        <v>8271</v>
      </c>
      <c r="Q671" s="7">
        <f t="shared" si="62"/>
        <v>21.5075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9">
        <f t="shared" si="60"/>
        <v>42506.709722222222</v>
      </c>
      <c r="L672" s="9">
        <f t="shared" si="61"/>
        <v>42540.340277777781</v>
      </c>
      <c r="M672" t="b">
        <v>0</v>
      </c>
      <c r="N672">
        <v>310</v>
      </c>
      <c r="O672" t="b">
        <v>0</v>
      </c>
      <c r="P672" t="s">
        <v>8271</v>
      </c>
      <c r="Q672" s="7">
        <f t="shared" si="62"/>
        <v>29.276666666666667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9">
        <f t="shared" si="60"/>
        <v>41984.692731481482</v>
      </c>
      <c r="L673" s="9">
        <f t="shared" si="61"/>
        <v>42018.166666666672</v>
      </c>
      <c r="M673" t="b">
        <v>0</v>
      </c>
      <c r="N673">
        <v>15</v>
      </c>
      <c r="O673" t="b">
        <v>0</v>
      </c>
      <c r="P673" t="s">
        <v>8271</v>
      </c>
      <c r="Q673" s="7">
        <f t="shared" si="62"/>
        <v>39.426666666666662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9">
        <f t="shared" si="60"/>
        <v>41974.219490740739</v>
      </c>
      <c r="L674" s="9">
        <f t="shared" si="61"/>
        <v>42005.207638888889</v>
      </c>
      <c r="M674" t="b">
        <v>0</v>
      </c>
      <c r="N674">
        <v>215</v>
      </c>
      <c r="O674" t="b">
        <v>0</v>
      </c>
      <c r="P674" t="s">
        <v>8271</v>
      </c>
      <c r="Q674" s="7">
        <f t="shared" si="62"/>
        <v>21.628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9">
        <f t="shared" si="60"/>
        <v>41838.840474537035</v>
      </c>
      <c r="L675" s="9">
        <f t="shared" si="61"/>
        <v>41883.840474537035</v>
      </c>
      <c r="M675" t="b">
        <v>0</v>
      </c>
      <c r="N675">
        <v>3</v>
      </c>
      <c r="O675" t="b">
        <v>0</v>
      </c>
      <c r="P675" t="s">
        <v>8271</v>
      </c>
      <c r="Q675" s="7">
        <f t="shared" si="62"/>
        <v>0.20500000000000002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9">
        <f t="shared" si="60"/>
        <v>41803.116053240738</v>
      </c>
      <c r="L676" s="9">
        <f t="shared" si="61"/>
        <v>41863.116053240738</v>
      </c>
      <c r="M676" t="b">
        <v>0</v>
      </c>
      <c r="N676">
        <v>2</v>
      </c>
      <c r="O676" t="b">
        <v>0</v>
      </c>
      <c r="P676" t="s">
        <v>8271</v>
      </c>
      <c r="Q676" s="7">
        <f t="shared" si="62"/>
        <v>0.03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9">
        <f t="shared" si="60"/>
        <v>41975.930601851855</v>
      </c>
      <c r="L677" s="9">
        <f t="shared" si="61"/>
        <v>42005.290972222225</v>
      </c>
      <c r="M677" t="b">
        <v>0</v>
      </c>
      <c r="N677">
        <v>26</v>
      </c>
      <c r="O677" t="b">
        <v>0</v>
      </c>
      <c r="P677" t="s">
        <v>8271</v>
      </c>
      <c r="Q677" s="7">
        <f t="shared" si="62"/>
        <v>14.85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9">
        <f t="shared" si="60"/>
        <v>42012.76829861111</v>
      </c>
      <c r="L678" s="9">
        <f t="shared" si="61"/>
        <v>42042.76829861111</v>
      </c>
      <c r="M678" t="b">
        <v>0</v>
      </c>
      <c r="N678">
        <v>24</v>
      </c>
      <c r="O678" t="b">
        <v>0</v>
      </c>
      <c r="P678" t="s">
        <v>8271</v>
      </c>
      <c r="Q678" s="7">
        <f t="shared" si="62"/>
        <v>1.4710000000000001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9">
        <f t="shared" si="60"/>
        <v>42504.403877314813</v>
      </c>
      <c r="L679" s="9">
        <f t="shared" si="61"/>
        <v>42549.403877314813</v>
      </c>
      <c r="M679" t="b">
        <v>0</v>
      </c>
      <c r="N679">
        <v>96</v>
      </c>
      <c r="O679" t="b">
        <v>0</v>
      </c>
      <c r="P679" t="s">
        <v>8271</v>
      </c>
      <c r="Q679" s="7">
        <f t="shared" si="62"/>
        <v>25.584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9">
        <f t="shared" si="60"/>
        <v>42481.376597222217</v>
      </c>
      <c r="L680" s="9">
        <f t="shared" si="61"/>
        <v>42511.376597222217</v>
      </c>
      <c r="M680" t="b">
        <v>0</v>
      </c>
      <c r="N680">
        <v>17</v>
      </c>
      <c r="O680" t="b">
        <v>0</v>
      </c>
      <c r="P680" t="s">
        <v>8271</v>
      </c>
      <c r="Q680" s="7">
        <f t="shared" si="62"/>
        <v>3.8206896551724134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9">
        <f t="shared" si="60"/>
        <v>42556.695706018523</v>
      </c>
      <c r="L681" s="9">
        <f t="shared" si="61"/>
        <v>42616.695706018523</v>
      </c>
      <c r="M681" t="b">
        <v>0</v>
      </c>
      <c r="N681">
        <v>94</v>
      </c>
      <c r="O681" t="b">
        <v>0</v>
      </c>
      <c r="P681" t="s">
        <v>8271</v>
      </c>
      <c r="Q681" s="7">
        <f t="shared" si="62"/>
        <v>15.485964912280703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9">
        <f t="shared" si="60"/>
        <v>41864.501516203702</v>
      </c>
      <c r="L682" s="9">
        <f t="shared" si="61"/>
        <v>41899.501516203702</v>
      </c>
      <c r="M682" t="b">
        <v>0</v>
      </c>
      <c r="N682">
        <v>129</v>
      </c>
      <c r="O682" t="b">
        <v>0</v>
      </c>
      <c r="P682" t="s">
        <v>8271</v>
      </c>
      <c r="Q682" s="7">
        <f t="shared" si="62"/>
        <v>25.912000000000003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9">
        <f t="shared" si="60"/>
        <v>42639.805601851855</v>
      </c>
      <c r="L683" s="9">
        <f t="shared" si="61"/>
        <v>42669.805601851855</v>
      </c>
      <c r="M683" t="b">
        <v>0</v>
      </c>
      <c r="N683">
        <v>1</v>
      </c>
      <c r="O683" t="b">
        <v>0</v>
      </c>
      <c r="P683" t="s">
        <v>8271</v>
      </c>
      <c r="Q683" s="7">
        <f t="shared" si="62"/>
        <v>0.04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9">
        <f t="shared" si="60"/>
        <v>42778.765300925923</v>
      </c>
      <c r="L684" s="9">
        <f t="shared" si="61"/>
        <v>42808.723634259259</v>
      </c>
      <c r="M684" t="b">
        <v>0</v>
      </c>
      <c r="N684">
        <v>4</v>
      </c>
      <c r="O684" t="b">
        <v>0</v>
      </c>
      <c r="P684" t="s">
        <v>8271</v>
      </c>
      <c r="Q684" s="7">
        <f t="shared" si="62"/>
        <v>0.106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9">
        <f t="shared" si="60"/>
        <v>42634.900046296301</v>
      </c>
      <c r="L685" s="9">
        <f t="shared" si="61"/>
        <v>42674.900046296301</v>
      </c>
      <c r="M685" t="b">
        <v>0</v>
      </c>
      <c r="N685">
        <v>3</v>
      </c>
      <c r="O685" t="b">
        <v>0</v>
      </c>
      <c r="P685" t="s">
        <v>8271</v>
      </c>
      <c r="Q685" s="7">
        <f t="shared" si="62"/>
        <v>0.85142857142857142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9">
        <f t="shared" si="60"/>
        <v>41809.473275462966</v>
      </c>
      <c r="L686" s="9">
        <f t="shared" si="61"/>
        <v>41845.125</v>
      </c>
      <c r="M686" t="b">
        <v>0</v>
      </c>
      <c r="N686">
        <v>135</v>
      </c>
      <c r="O686" t="b">
        <v>0</v>
      </c>
      <c r="P686" t="s">
        <v>8271</v>
      </c>
      <c r="Q686" s="7">
        <f t="shared" si="62"/>
        <v>7.4837500000000006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9">
        <f t="shared" si="60"/>
        <v>41971.866574074069</v>
      </c>
      <c r="L687" s="9">
        <f t="shared" si="61"/>
        <v>42016.866574074069</v>
      </c>
      <c r="M687" t="b">
        <v>0</v>
      </c>
      <c r="N687">
        <v>10</v>
      </c>
      <c r="O687" t="b">
        <v>0</v>
      </c>
      <c r="P687" t="s">
        <v>8271</v>
      </c>
      <c r="Q687" s="7">
        <f t="shared" si="62"/>
        <v>27.650000000000002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43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9">
        <f t="shared" si="60"/>
        <v>42189.673263888893</v>
      </c>
      <c r="L688" s="9">
        <f t="shared" si="61"/>
        <v>42219.673263888893</v>
      </c>
      <c r="M688" t="b">
        <v>0</v>
      </c>
      <c r="N688">
        <v>0</v>
      </c>
      <c r="O688" t="b">
        <v>0</v>
      </c>
      <c r="P688" t="s">
        <v>8271</v>
      </c>
      <c r="Q688" s="7">
        <f t="shared" si="62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9">
        <f t="shared" si="60"/>
        <v>42711.750613425931</v>
      </c>
      <c r="L689" s="9">
        <f t="shared" si="61"/>
        <v>42771.750613425931</v>
      </c>
      <c r="M689" t="b">
        <v>0</v>
      </c>
      <c r="N689">
        <v>6</v>
      </c>
      <c r="O689" t="b">
        <v>0</v>
      </c>
      <c r="P689" t="s">
        <v>8271</v>
      </c>
      <c r="Q689" s="7">
        <f t="shared" si="62"/>
        <v>3.55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9">
        <f t="shared" si="60"/>
        <v>42262.104780092588</v>
      </c>
      <c r="L690" s="9">
        <f t="shared" si="61"/>
        <v>42292.104780092588</v>
      </c>
      <c r="M690" t="b">
        <v>0</v>
      </c>
      <c r="N690">
        <v>36</v>
      </c>
      <c r="O690" t="b">
        <v>0</v>
      </c>
      <c r="P690" t="s">
        <v>8271</v>
      </c>
      <c r="Q690" s="7">
        <f t="shared" si="62"/>
        <v>72.989999999999995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9">
        <f t="shared" si="60"/>
        <v>42675.66778935185</v>
      </c>
      <c r="L691" s="9">
        <f t="shared" si="61"/>
        <v>42712.207638888889</v>
      </c>
      <c r="M691" t="b">
        <v>0</v>
      </c>
      <c r="N691">
        <v>336</v>
      </c>
      <c r="O691" t="b">
        <v>0</v>
      </c>
      <c r="P691" t="s">
        <v>8271</v>
      </c>
      <c r="Q691" s="7">
        <f t="shared" si="62"/>
        <v>57.648750000000007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9">
        <f t="shared" si="60"/>
        <v>42579.634733796294</v>
      </c>
      <c r="L692" s="9">
        <f t="shared" si="61"/>
        <v>42622.25</v>
      </c>
      <c r="M692" t="b">
        <v>0</v>
      </c>
      <c r="N692">
        <v>34</v>
      </c>
      <c r="O692" t="b">
        <v>0</v>
      </c>
      <c r="P692" t="s">
        <v>8271</v>
      </c>
      <c r="Q692" s="7">
        <f t="shared" si="62"/>
        <v>12.34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9">
        <f t="shared" si="60"/>
        <v>42158.028310185182</v>
      </c>
      <c r="L693" s="9">
        <f t="shared" si="61"/>
        <v>42186.028310185182</v>
      </c>
      <c r="M693" t="b">
        <v>0</v>
      </c>
      <c r="N693">
        <v>10</v>
      </c>
      <c r="O693" t="b">
        <v>0</v>
      </c>
      <c r="P693" t="s">
        <v>8271</v>
      </c>
      <c r="Q693" s="7">
        <f t="shared" si="62"/>
        <v>0.52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9">
        <f t="shared" si="60"/>
        <v>42696.37572916667</v>
      </c>
      <c r="L694" s="9">
        <f t="shared" si="61"/>
        <v>42726.37572916667</v>
      </c>
      <c r="M694" t="b">
        <v>0</v>
      </c>
      <c r="N694">
        <v>201</v>
      </c>
      <c r="O694" t="b">
        <v>0</v>
      </c>
      <c r="P694" t="s">
        <v>8271</v>
      </c>
      <c r="Q694" s="7">
        <f t="shared" si="62"/>
        <v>6.5299999999999994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9">
        <f t="shared" si="60"/>
        <v>42094.808182870373</v>
      </c>
      <c r="L695" s="9">
        <f t="shared" si="61"/>
        <v>42124.808182870373</v>
      </c>
      <c r="M695" t="b">
        <v>0</v>
      </c>
      <c r="N695">
        <v>296</v>
      </c>
      <c r="O695" t="b">
        <v>0</v>
      </c>
      <c r="P695" t="s">
        <v>8271</v>
      </c>
      <c r="Q695" s="7">
        <f t="shared" si="62"/>
        <v>35.338000000000001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9">
        <f t="shared" si="60"/>
        <v>42737.663877314815</v>
      </c>
      <c r="L696" s="9">
        <f t="shared" si="61"/>
        <v>42767.663877314815</v>
      </c>
      <c r="M696" t="b">
        <v>0</v>
      </c>
      <c r="N696">
        <v>7</v>
      </c>
      <c r="O696" t="b">
        <v>0</v>
      </c>
      <c r="P696" t="s">
        <v>8271</v>
      </c>
      <c r="Q696" s="7">
        <f t="shared" si="62"/>
        <v>0.39333333333333331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9">
        <f t="shared" si="60"/>
        <v>41913.521064814813</v>
      </c>
      <c r="L697" s="9">
        <f t="shared" si="61"/>
        <v>41943.521064814813</v>
      </c>
      <c r="M697" t="b">
        <v>0</v>
      </c>
      <c r="N697">
        <v>7</v>
      </c>
      <c r="O697" t="b">
        <v>0</v>
      </c>
      <c r="P697" t="s">
        <v>8271</v>
      </c>
      <c r="Q697" s="7">
        <f t="shared" si="62"/>
        <v>1.06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9">
        <f t="shared" si="60"/>
        <v>41815.927106481482</v>
      </c>
      <c r="L698" s="9">
        <f t="shared" si="61"/>
        <v>41845.927106481482</v>
      </c>
      <c r="M698" t="b">
        <v>0</v>
      </c>
      <c r="N698">
        <v>1</v>
      </c>
      <c r="O698" t="b">
        <v>0</v>
      </c>
      <c r="P698" t="s">
        <v>8271</v>
      </c>
      <c r="Q698" s="7">
        <f t="shared" si="62"/>
        <v>5.7142857142857147E-4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9">
        <f t="shared" si="60"/>
        <v>42388.523020833338</v>
      </c>
      <c r="L699" s="9">
        <f t="shared" si="61"/>
        <v>42403.523020833338</v>
      </c>
      <c r="M699" t="b">
        <v>0</v>
      </c>
      <c r="N699">
        <v>114</v>
      </c>
      <c r="O699" t="b">
        <v>0</v>
      </c>
      <c r="P699" t="s">
        <v>8271</v>
      </c>
      <c r="Q699" s="7">
        <f t="shared" si="62"/>
        <v>46.379999999999995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9">
        <f t="shared" si="60"/>
        <v>41866.931076388893</v>
      </c>
      <c r="L700" s="9">
        <f t="shared" si="61"/>
        <v>41900.083333333336</v>
      </c>
      <c r="M700" t="b">
        <v>0</v>
      </c>
      <c r="N700">
        <v>29</v>
      </c>
      <c r="O700" t="b">
        <v>0</v>
      </c>
      <c r="P700" t="s">
        <v>8271</v>
      </c>
      <c r="Q700" s="7">
        <f t="shared" si="62"/>
        <v>15.39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9">
        <f t="shared" si="60"/>
        <v>41563.485509259262</v>
      </c>
      <c r="L701" s="9">
        <f t="shared" si="61"/>
        <v>41600.666666666664</v>
      </c>
      <c r="M701" t="b">
        <v>0</v>
      </c>
      <c r="N701">
        <v>890</v>
      </c>
      <c r="O701" t="b">
        <v>0</v>
      </c>
      <c r="P701" t="s">
        <v>8271</v>
      </c>
      <c r="Q701" s="7">
        <f t="shared" si="62"/>
        <v>82.422107692307705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9">
        <f t="shared" si="60"/>
        <v>42715.688437500001</v>
      </c>
      <c r="L702" s="9">
        <f t="shared" si="61"/>
        <v>42745.688437500001</v>
      </c>
      <c r="M702" t="b">
        <v>0</v>
      </c>
      <c r="N702">
        <v>31</v>
      </c>
      <c r="O702" t="b">
        <v>0</v>
      </c>
      <c r="P702" t="s">
        <v>8271</v>
      </c>
      <c r="Q702" s="7">
        <f t="shared" si="62"/>
        <v>2.6866666666666665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9">
        <f t="shared" si="60"/>
        <v>41813.662962962961</v>
      </c>
      <c r="L703" s="9">
        <f t="shared" si="61"/>
        <v>41843.662962962961</v>
      </c>
      <c r="M703" t="b">
        <v>0</v>
      </c>
      <c r="N703">
        <v>21</v>
      </c>
      <c r="O703" t="b">
        <v>0</v>
      </c>
      <c r="P703" t="s">
        <v>8271</v>
      </c>
      <c r="Q703" s="7">
        <f t="shared" si="62"/>
        <v>26.6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9">
        <f t="shared" si="60"/>
        <v>42668.726701388892</v>
      </c>
      <c r="L704" s="9">
        <f t="shared" si="61"/>
        <v>42698.768368055556</v>
      </c>
      <c r="M704" t="b">
        <v>0</v>
      </c>
      <c r="N704">
        <v>37</v>
      </c>
      <c r="O704" t="b">
        <v>0</v>
      </c>
      <c r="P704" t="s">
        <v>8271</v>
      </c>
      <c r="Q704" s="7">
        <f t="shared" si="62"/>
        <v>30.813400000000001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9">
        <f t="shared" si="60"/>
        <v>42711.950798611113</v>
      </c>
      <c r="L705" s="9">
        <f t="shared" si="61"/>
        <v>42766.98055555555</v>
      </c>
      <c r="M705" t="b">
        <v>0</v>
      </c>
      <c r="N705">
        <v>7</v>
      </c>
      <c r="O705" t="b">
        <v>0</v>
      </c>
      <c r="P705" t="s">
        <v>8271</v>
      </c>
      <c r="Q705" s="7">
        <f t="shared" si="62"/>
        <v>5.58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9">
        <f t="shared" si="60"/>
        <v>42726.192916666667</v>
      </c>
      <c r="L706" s="9">
        <f t="shared" si="61"/>
        <v>42786.192916666667</v>
      </c>
      <c r="M706" t="b">
        <v>0</v>
      </c>
      <c r="N706">
        <v>4</v>
      </c>
      <c r="O706" t="b">
        <v>0</v>
      </c>
      <c r="P706" t="s">
        <v>8271</v>
      </c>
      <c r="Q706" s="7">
        <f t="shared" si="62"/>
        <v>0.87454545454545463</v>
      </c>
      <c r="R706" s="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9">
        <f t="shared" ref="K707:K770" si="66">(J707/86400)+DATE(1970,1,1)</f>
        <v>42726.491643518515</v>
      </c>
      <c r="L707" s="9">
        <f t="shared" ref="L707:L770" si="67">(I707/86400)+DATE(1970,1,1)</f>
        <v>42756.491643518515</v>
      </c>
      <c r="M707" t="b">
        <v>0</v>
      </c>
      <c r="N707">
        <v>5</v>
      </c>
      <c r="O707" t="b">
        <v>0</v>
      </c>
      <c r="P707" t="s">
        <v>8271</v>
      </c>
      <c r="Q707" s="7">
        <f t="shared" ref="Q707:Q770" si="68">(E707/D707)*100</f>
        <v>0.97699999999999987</v>
      </c>
      <c r="R707" s="6">
        <f t="shared" ref="R707:R770" si="69">E707/N707</f>
        <v>195.4</v>
      </c>
      <c r="S707" t="str">
        <f t="shared" ref="S707:S770" si="70">LEFT(P707,FIND("/",P707)-1)</f>
        <v>technology</v>
      </c>
      <c r="T707" t="str">
        <f t="shared" ref="T707:T770" si="71">RIGHT(P707, LEN(P707) - FIND("/",P707))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9">
        <f t="shared" si="66"/>
        <v>42676.995173611111</v>
      </c>
      <c r="L708" s="9">
        <f t="shared" si="67"/>
        <v>42718.777083333334</v>
      </c>
      <c r="M708" t="b">
        <v>0</v>
      </c>
      <c r="N708">
        <v>0</v>
      </c>
      <c r="O708" t="b">
        <v>0</v>
      </c>
      <c r="P708" t="s">
        <v>8271</v>
      </c>
      <c r="Q708" s="7">
        <f t="shared" si="68"/>
        <v>0</v>
      </c>
      <c r="R708" s="6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9">
        <f t="shared" si="66"/>
        <v>42696.663506944446</v>
      </c>
      <c r="L709" s="9">
        <f t="shared" si="67"/>
        <v>42736.663506944446</v>
      </c>
      <c r="M709" t="b">
        <v>0</v>
      </c>
      <c r="N709">
        <v>456</v>
      </c>
      <c r="O709" t="b">
        <v>0</v>
      </c>
      <c r="P709" t="s">
        <v>8271</v>
      </c>
      <c r="Q709" s="7">
        <f t="shared" si="68"/>
        <v>78.927352941176466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9">
        <f t="shared" si="66"/>
        <v>41835.581018518518</v>
      </c>
      <c r="L710" s="9">
        <f t="shared" si="67"/>
        <v>41895.581018518518</v>
      </c>
      <c r="M710" t="b">
        <v>0</v>
      </c>
      <c r="N710">
        <v>369</v>
      </c>
      <c r="O710" t="b">
        <v>0</v>
      </c>
      <c r="P710" t="s">
        <v>8271</v>
      </c>
      <c r="Q710" s="7">
        <f t="shared" si="68"/>
        <v>22.092500000000001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9">
        <f t="shared" si="66"/>
        <v>41948.041192129633</v>
      </c>
      <c r="L711" s="9">
        <f t="shared" si="67"/>
        <v>41978.041192129633</v>
      </c>
      <c r="M711" t="b">
        <v>0</v>
      </c>
      <c r="N711">
        <v>2</v>
      </c>
      <c r="O711" t="b">
        <v>0</v>
      </c>
      <c r="P711" t="s">
        <v>8271</v>
      </c>
      <c r="Q711" s="7">
        <f t="shared" si="68"/>
        <v>0.40666666666666662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9">
        <f t="shared" si="66"/>
        <v>41837.984976851854</v>
      </c>
      <c r="L712" s="9">
        <f t="shared" si="67"/>
        <v>41871.030555555553</v>
      </c>
      <c r="M712" t="b">
        <v>0</v>
      </c>
      <c r="N712">
        <v>0</v>
      </c>
      <c r="O712" t="b">
        <v>0</v>
      </c>
      <c r="P712" t="s">
        <v>8271</v>
      </c>
      <c r="Q712" s="7">
        <f t="shared" si="68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9">
        <f t="shared" si="66"/>
        <v>42678.459120370375</v>
      </c>
      <c r="L713" s="9">
        <f t="shared" si="67"/>
        <v>42718.500787037032</v>
      </c>
      <c r="M713" t="b">
        <v>0</v>
      </c>
      <c r="N713">
        <v>338</v>
      </c>
      <c r="O713" t="b">
        <v>0</v>
      </c>
      <c r="P713" t="s">
        <v>8271</v>
      </c>
      <c r="Q713" s="7">
        <f t="shared" si="68"/>
        <v>33.790999999999997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9">
        <f t="shared" si="66"/>
        <v>42384.680925925924</v>
      </c>
      <c r="L714" s="9">
        <f t="shared" si="67"/>
        <v>42414.680925925924</v>
      </c>
      <c r="M714" t="b">
        <v>0</v>
      </c>
      <c r="N714">
        <v>4</v>
      </c>
      <c r="O714" t="b">
        <v>0</v>
      </c>
      <c r="P714" t="s">
        <v>8271</v>
      </c>
      <c r="Q714" s="7">
        <f t="shared" si="68"/>
        <v>0.21649484536082475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9">
        <f t="shared" si="66"/>
        <v>42496.529305555552</v>
      </c>
      <c r="L715" s="9">
        <f t="shared" si="67"/>
        <v>42526.529305555552</v>
      </c>
      <c r="M715" t="b">
        <v>0</v>
      </c>
      <c r="N715">
        <v>1</v>
      </c>
      <c r="O715" t="b">
        <v>0</v>
      </c>
      <c r="P715" t="s">
        <v>8271</v>
      </c>
      <c r="Q715" s="7">
        <f t="shared" si="68"/>
        <v>0.79600000000000004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9">
        <f t="shared" si="66"/>
        <v>42734.787986111114</v>
      </c>
      <c r="L716" s="9">
        <f t="shared" si="67"/>
        <v>42794.787986111114</v>
      </c>
      <c r="M716" t="b">
        <v>0</v>
      </c>
      <c r="N716">
        <v>28</v>
      </c>
      <c r="O716" t="b">
        <v>0</v>
      </c>
      <c r="P716" t="s">
        <v>8271</v>
      </c>
      <c r="Q716" s="7">
        <f t="shared" si="68"/>
        <v>14.993333333333334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9">
        <f t="shared" si="66"/>
        <v>42273.090740740736</v>
      </c>
      <c r="L717" s="9">
        <f t="shared" si="67"/>
        <v>42313.132407407407</v>
      </c>
      <c r="M717" t="b">
        <v>0</v>
      </c>
      <c r="N717">
        <v>12</v>
      </c>
      <c r="O717" t="b">
        <v>0</v>
      </c>
      <c r="P717" t="s">
        <v>8271</v>
      </c>
      <c r="Q717" s="7">
        <f t="shared" si="68"/>
        <v>5.0509090909090908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9">
        <f t="shared" si="66"/>
        <v>41940.658645833333</v>
      </c>
      <c r="L718" s="9">
        <f t="shared" si="67"/>
        <v>41974</v>
      </c>
      <c r="M718" t="b">
        <v>0</v>
      </c>
      <c r="N718">
        <v>16</v>
      </c>
      <c r="O718" t="b">
        <v>0</v>
      </c>
      <c r="P718" t="s">
        <v>8271</v>
      </c>
      <c r="Q718" s="7">
        <f t="shared" si="68"/>
        <v>10.214285714285715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9">
        <f t="shared" si="66"/>
        <v>41857.854189814811</v>
      </c>
      <c r="L719" s="9">
        <f t="shared" si="67"/>
        <v>41887.854189814811</v>
      </c>
      <c r="M719" t="b">
        <v>0</v>
      </c>
      <c r="N719">
        <v>4</v>
      </c>
      <c r="O719" t="b">
        <v>0</v>
      </c>
      <c r="P719" t="s">
        <v>8271</v>
      </c>
      <c r="Q719" s="7">
        <f t="shared" si="68"/>
        <v>0.30499999999999999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9">
        <f t="shared" si="66"/>
        <v>42752.845451388886</v>
      </c>
      <c r="L720" s="9">
        <f t="shared" si="67"/>
        <v>42784.249305555553</v>
      </c>
      <c r="M720" t="b">
        <v>0</v>
      </c>
      <c r="N720">
        <v>4</v>
      </c>
      <c r="O720" t="b">
        <v>0</v>
      </c>
      <c r="P720" t="s">
        <v>8271</v>
      </c>
      <c r="Q720" s="7">
        <f t="shared" si="68"/>
        <v>0.75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9">
        <f t="shared" si="66"/>
        <v>42409.040231481486</v>
      </c>
      <c r="L721" s="9">
        <f t="shared" si="67"/>
        <v>42423.040231481486</v>
      </c>
      <c r="M721" t="b">
        <v>0</v>
      </c>
      <c r="N721">
        <v>10</v>
      </c>
      <c r="O721" t="b">
        <v>0</v>
      </c>
      <c r="P721" t="s">
        <v>8271</v>
      </c>
      <c r="Q721" s="7">
        <f t="shared" si="68"/>
        <v>1.2933333333333332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9">
        <f t="shared" si="66"/>
        <v>40909.649201388893</v>
      </c>
      <c r="L722" s="9">
        <f t="shared" si="67"/>
        <v>40937.649201388893</v>
      </c>
      <c r="M722" t="b">
        <v>0</v>
      </c>
      <c r="N722">
        <v>41</v>
      </c>
      <c r="O722" t="b">
        <v>1</v>
      </c>
      <c r="P722" t="s">
        <v>8272</v>
      </c>
      <c r="Q722" s="7">
        <f t="shared" si="68"/>
        <v>143.94736842105263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9">
        <f t="shared" si="66"/>
        <v>41807.571840277778</v>
      </c>
      <c r="L723" s="9">
        <f t="shared" si="67"/>
        <v>41852.571840277778</v>
      </c>
      <c r="M723" t="b">
        <v>0</v>
      </c>
      <c r="N723">
        <v>119</v>
      </c>
      <c r="O723" t="b">
        <v>1</v>
      </c>
      <c r="P723" t="s">
        <v>8272</v>
      </c>
      <c r="Q723" s="7">
        <f t="shared" si="68"/>
        <v>122.10975609756099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9">
        <f t="shared" si="66"/>
        <v>40977.805300925924</v>
      </c>
      <c r="L724" s="9">
        <f t="shared" si="67"/>
        <v>41007.76363425926</v>
      </c>
      <c r="M724" t="b">
        <v>0</v>
      </c>
      <c r="N724">
        <v>153</v>
      </c>
      <c r="O724" t="b">
        <v>1</v>
      </c>
      <c r="P724" t="s">
        <v>8272</v>
      </c>
      <c r="Q724" s="7">
        <f t="shared" si="68"/>
        <v>132.024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9">
        <f t="shared" si="66"/>
        <v>42184.81653935185</v>
      </c>
      <c r="L725" s="9">
        <f t="shared" si="67"/>
        <v>42215.165972222225</v>
      </c>
      <c r="M725" t="b">
        <v>0</v>
      </c>
      <c r="N725">
        <v>100</v>
      </c>
      <c r="O725" t="b">
        <v>1</v>
      </c>
      <c r="P725" t="s">
        <v>8272</v>
      </c>
      <c r="Q725" s="7">
        <f t="shared" si="68"/>
        <v>109.38000000000001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9">
        <f t="shared" si="66"/>
        <v>40694.638460648144</v>
      </c>
      <c r="L726" s="9">
        <f t="shared" si="67"/>
        <v>40724.638460648144</v>
      </c>
      <c r="M726" t="b">
        <v>0</v>
      </c>
      <c r="N726">
        <v>143</v>
      </c>
      <c r="O726" t="b">
        <v>1</v>
      </c>
      <c r="P726" t="s">
        <v>8272</v>
      </c>
      <c r="Q726" s="7">
        <f t="shared" si="68"/>
        <v>105.47157142857144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9">
        <f t="shared" si="66"/>
        <v>42321.626296296294</v>
      </c>
      <c r="L727" s="9">
        <f t="shared" si="67"/>
        <v>42351.626296296294</v>
      </c>
      <c r="M727" t="b">
        <v>0</v>
      </c>
      <c r="N727">
        <v>140</v>
      </c>
      <c r="O727" t="b">
        <v>1</v>
      </c>
      <c r="P727" t="s">
        <v>8272</v>
      </c>
      <c r="Q727" s="7">
        <f t="shared" si="68"/>
        <v>100.35000000000001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9">
        <f t="shared" si="66"/>
        <v>41346.042673611111</v>
      </c>
      <c r="L728" s="9">
        <f t="shared" si="67"/>
        <v>41376.042673611111</v>
      </c>
      <c r="M728" t="b">
        <v>0</v>
      </c>
      <c r="N728">
        <v>35</v>
      </c>
      <c r="O728" t="b">
        <v>1</v>
      </c>
      <c r="P728" t="s">
        <v>8272</v>
      </c>
      <c r="Q728" s="7">
        <f t="shared" si="68"/>
        <v>101.4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9">
        <f t="shared" si="66"/>
        <v>41247.020243055558</v>
      </c>
      <c r="L729" s="9">
        <f t="shared" si="67"/>
        <v>41288.888888888891</v>
      </c>
      <c r="M729" t="b">
        <v>0</v>
      </c>
      <c r="N729">
        <v>149</v>
      </c>
      <c r="O729" t="b">
        <v>1</v>
      </c>
      <c r="P729" t="s">
        <v>8272</v>
      </c>
      <c r="Q729" s="7">
        <f t="shared" si="68"/>
        <v>155.51428571428571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9">
        <f t="shared" si="66"/>
        <v>40731.837465277778</v>
      </c>
      <c r="L730" s="9">
        <f t="shared" si="67"/>
        <v>40776.837465277778</v>
      </c>
      <c r="M730" t="b">
        <v>0</v>
      </c>
      <c r="N730">
        <v>130</v>
      </c>
      <c r="O730" t="b">
        <v>1</v>
      </c>
      <c r="P730" t="s">
        <v>8272</v>
      </c>
      <c r="Q730" s="7">
        <f t="shared" si="68"/>
        <v>105.566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9">
        <f t="shared" si="66"/>
        <v>41111.185891203706</v>
      </c>
      <c r="L731" s="9">
        <f t="shared" si="67"/>
        <v>41171.185891203706</v>
      </c>
      <c r="M731" t="b">
        <v>0</v>
      </c>
      <c r="N731">
        <v>120</v>
      </c>
      <c r="O731" t="b">
        <v>1</v>
      </c>
      <c r="P731" t="s">
        <v>8272</v>
      </c>
      <c r="Q731" s="7">
        <f t="shared" si="68"/>
        <v>130.65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9">
        <f t="shared" si="66"/>
        <v>40854.745266203703</v>
      </c>
      <c r="L732" s="9">
        <f t="shared" si="67"/>
        <v>40884.745266203703</v>
      </c>
      <c r="M732" t="b">
        <v>0</v>
      </c>
      <c r="N732">
        <v>265</v>
      </c>
      <c r="O732" t="b">
        <v>1</v>
      </c>
      <c r="P732" t="s">
        <v>8272</v>
      </c>
      <c r="Q732" s="7">
        <f t="shared" si="68"/>
        <v>132.19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9">
        <f t="shared" si="66"/>
        <v>40879.795682870368</v>
      </c>
      <c r="L733" s="9">
        <f t="shared" si="67"/>
        <v>40930.25</v>
      </c>
      <c r="M733" t="b">
        <v>0</v>
      </c>
      <c r="N733">
        <v>71</v>
      </c>
      <c r="O733" t="b">
        <v>1</v>
      </c>
      <c r="P733" t="s">
        <v>8272</v>
      </c>
      <c r="Q733" s="7">
        <f t="shared" si="68"/>
        <v>126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9">
        <f t="shared" si="66"/>
        <v>41486.424317129626</v>
      </c>
      <c r="L734" s="9">
        <f t="shared" si="67"/>
        <v>41546.424317129626</v>
      </c>
      <c r="M734" t="b">
        <v>0</v>
      </c>
      <c r="N734">
        <v>13</v>
      </c>
      <c r="O734" t="b">
        <v>1</v>
      </c>
      <c r="P734" t="s">
        <v>8272</v>
      </c>
      <c r="Q734" s="7">
        <f t="shared" si="68"/>
        <v>160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9">
        <f t="shared" si="66"/>
        <v>41598.420046296298</v>
      </c>
      <c r="L735" s="9">
        <f t="shared" si="67"/>
        <v>41628.420046296298</v>
      </c>
      <c r="M735" t="b">
        <v>0</v>
      </c>
      <c r="N735">
        <v>169</v>
      </c>
      <c r="O735" t="b">
        <v>1</v>
      </c>
      <c r="P735" t="s">
        <v>8272</v>
      </c>
      <c r="Q735" s="7">
        <f t="shared" si="68"/>
        <v>120.48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9">
        <f t="shared" si="66"/>
        <v>42102.164583333331</v>
      </c>
      <c r="L736" s="9">
        <f t="shared" si="67"/>
        <v>42133.208333333328</v>
      </c>
      <c r="M736" t="b">
        <v>0</v>
      </c>
      <c r="N736">
        <v>57</v>
      </c>
      <c r="O736" t="b">
        <v>1</v>
      </c>
      <c r="P736" t="s">
        <v>8272</v>
      </c>
      <c r="Q736" s="7">
        <f t="shared" si="68"/>
        <v>125.52941176470588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9">
        <f t="shared" si="66"/>
        <v>41946.029467592591</v>
      </c>
      <c r="L737" s="9">
        <f t="shared" si="67"/>
        <v>41977.027083333334</v>
      </c>
      <c r="M737" t="b">
        <v>0</v>
      </c>
      <c r="N737">
        <v>229</v>
      </c>
      <c r="O737" t="b">
        <v>1</v>
      </c>
      <c r="P737" t="s">
        <v>8272</v>
      </c>
      <c r="Q737" s="7">
        <f t="shared" si="68"/>
        <v>114.40638297872341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9">
        <f t="shared" si="66"/>
        <v>41579.734259259261</v>
      </c>
      <c r="L738" s="9">
        <f t="shared" si="67"/>
        <v>41599.207638888889</v>
      </c>
      <c r="M738" t="b">
        <v>0</v>
      </c>
      <c r="N738">
        <v>108</v>
      </c>
      <c r="O738" t="b">
        <v>1</v>
      </c>
      <c r="P738" t="s">
        <v>8272</v>
      </c>
      <c r="Q738" s="7">
        <f t="shared" si="68"/>
        <v>315.13888888888891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9">
        <f t="shared" si="66"/>
        <v>41667.275312500002</v>
      </c>
      <c r="L739" s="9">
        <f t="shared" si="67"/>
        <v>41684.833333333336</v>
      </c>
      <c r="M739" t="b">
        <v>0</v>
      </c>
      <c r="N739">
        <v>108</v>
      </c>
      <c r="O739" t="b">
        <v>1</v>
      </c>
      <c r="P739" t="s">
        <v>8272</v>
      </c>
      <c r="Q739" s="7">
        <f t="shared" si="68"/>
        <v>122.39999999999999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9">
        <f t="shared" si="66"/>
        <v>41943.604097222225</v>
      </c>
      <c r="L740" s="9">
        <f t="shared" si="67"/>
        <v>41974.207638888889</v>
      </c>
      <c r="M740" t="b">
        <v>0</v>
      </c>
      <c r="N740">
        <v>41</v>
      </c>
      <c r="O740" t="b">
        <v>1</v>
      </c>
      <c r="P740" t="s">
        <v>8272</v>
      </c>
      <c r="Q740" s="7">
        <f t="shared" si="68"/>
        <v>106.73333333333332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9">
        <f t="shared" si="66"/>
        <v>41829.502650462964</v>
      </c>
      <c r="L741" s="9">
        <f t="shared" si="67"/>
        <v>41862.502650462964</v>
      </c>
      <c r="M741" t="b">
        <v>0</v>
      </c>
      <c r="N741">
        <v>139</v>
      </c>
      <c r="O741" t="b">
        <v>1</v>
      </c>
      <c r="P741" t="s">
        <v>8272</v>
      </c>
      <c r="Q741" s="7">
        <f t="shared" si="68"/>
        <v>158.33333333333331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9">
        <f t="shared" si="66"/>
        <v>42162.146782407406</v>
      </c>
      <c r="L742" s="9">
        <f t="shared" si="67"/>
        <v>42176.146782407406</v>
      </c>
      <c r="M742" t="b">
        <v>0</v>
      </c>
      <c r="N742">
        <v>19</v>
      </c>
      <c r="O742" t="b">
        <v>1</v>
      </c>
      <c r="P742" t="s">
        <v>8272</v>
      </c>
      <c r="Q742" s="7">
        <f t="shared" si="68"/>
        <v>107.4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9">
        <f t="shared" si="66"/>
        <v>41401.648217592592</v>
      </c>
      <c r="L743" s="9">
        <f t="shared" si="67"/>
        <v>41436.648217592592</v>
      </c>
      <c r="M743" t="b">
        <v>0</v>
      </c>
      <c r="N743">
        <v>94</v>
      </c>
      <c r="O743" t="b">
        <v>1</v>
      </c>
      <c r="P743" t="s">
        <v>8272</v>
      </c>
      <c r="Q743" s="7">
        <f t="shared" si="68"/>
        <v>102.25999999999999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9">
        <f t="shared" si="66"/>
        <v>41689.917962962965</v>
      </c>
      <c r="L744" s="9">
        <f t="shared" si="67"/>
        <v>41719.876296296294</v>
      </c>
      <c r="M744" t="b">
        <v>0</v>
      </c>
      <c r="N744">
        <v>23</v>
      </c>
      <c r="O744" t="b">
        <v>1</v>
      </c>
      <c r="P744" t="s">
        <v>8272</v>
      </c>
      <c r="Q744" s="7">
        <f t="shared" si="68"/>
        <v>110.71428571428572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9">
        <f t="shared" si="66"/>
        <v>40990.709317129629</v>
      </c>
      <c r="L745" s="9">
        <f t="shared" si="67"/>
        <v>41015.875</v>
      </c>
      <c r="M745" t="b">
        <v>0</v>
      </c>
      <c r="N745">
        <v>15</v>
      </c>
      <c r="O745" t="b">
        <v>1</v>
      </c>
      <c r="P745" t="s">
        <v>8272</v>
      </c>
      <c r="Q745" s="7">
        <f t="shared" si="68"/>
        <v>148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9">
        <f t="shared" si="66"/>
        <v>41226.95721064815</v>
      </c>
      <c r="L746" s="9">
        <f t="shared" si="67"/>
        <v>41256.95721064815</v>
      </c>
      <c r="M746" t="b">
        <v>0</v>
      </c>
      <c r="N746">
        <v>62</v>
      </c>
      <c r="O746" t="b">
        <v>1</v>
      </c>
      <c r="P746" t="s">
        <v>8272</v>
      </c>
      <c r="Q746" s="7">
        <f t="shared" si="68"/>
        <v>102.32000000000001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9">
        <f t="shared" si="66"/>
        <v>41367.572280092594</v>
      </c>
      <c r="L747" s="9">
        <f t="shared" si="67"/>
        <v>41397.572280092594</v>
      </c>
      <c r="M747" t="b">
        <v>0</v>
      </c>
      <c r="N747">
        <v>74</v>
      </c>
      <c r="O747" t="b">
        <v>1</v>
      </c>
      <c r="P747" t="s">
        <v>8272</v>
      </c>
      <c r="Q747" s="7">
        <f t="shared" si="68"/>
        <v>179.09909909909908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9">
        <f t="shared" si="66"/>
        <v>41157.042928240742</v>
      </c>
      <c r="L748" s="9">
        <f t="shared" si="67"/>
        <v>41175.165972222225</v>
      </c>
      <c r="M748" t="b">
        <v>0</v>
      </c>
      <c r="N748">
        <v>97</v>
      </c>
      <c r="O748" t="b">
        <v>1</v>
      </c>
      <c r="P748" t="s">
        <v>8272</v>
      </c>
      <c r="Q748" s="7">
        <f t="shared" si="68"/>
        <v>111.08135252761969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9">
        <f t="shared" si="66"/>
        <v>41988.548831018517</v>
      </c>
      <c r="L749" s="9">
        <f t="shared" si="67"/>
        <v>42019.454166666663</v>
      </c>
      <c r="M749" t="b">
        <v>0</v>
      </c>
      <c r="N749">
        <v>55</v>
      </c>
      <c r="O749" t="b">
        <v>1</v>
      </c>
      <c r="P749" t="s">
        <v>8272</v>
      </c>
      <c r="Q749" s="7">
        <f t="shared" si="68"/>
        <v>100.04285714285714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9">
        <f t="shared" si="66"/>
        <v>41831.846828703703</v>
      </c>
      <c r="L750" s="9">
        <f t="shared" si="67"/>
        <v>41861.846828703703</v>
      </c>
      <c r="M750" t="b">
        <v>0</v>
      </c>
      <c r="N750">
        <v>44</v>
      </c>
      <c r="O750" t="b">
        <v>1</v>
      </c>
      <c r="P750" t="s">
        <v>8272</v>
      </c>
      <c r="Q750" s="7">
        <f t="shared" si="68"/>
        <v>100.25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9">
        <f t="shared" si="66"/>
        <v>42733.94131944445</v>
      </c>
      <c r="L751" s="9">
        <f t="shared" si="67"/>
        <v>42763.94131944445</v>
      </c>
      <c r="M751" t="b">
        <v>0</v>
      </c>
      <c r="N751">
        <v>110</v>
      </c>
      <c r="O751" t="b">
        <v>1</v>
      </c>
      <c r="P751" t="s">
        <v>8272</v>
      </c>
      <c r="Q751" s="7">
        <f t="shared" si="68"/>
        <v>105.56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9">
        <f t="shared" si="66"/>
        <v>41299.878148148149</v>
      </c>
      <c r="L752" s="9">
        <f t="shared" si="67"/>
        <v>41329.878148148149</v>
      </c>
      <c r="M752" t="b">
        <v>0</v>
      </c>
      <c r="N752">
        <v>59</v>
      </c>
      <c r="O752" t="b">
        <v>1</v>
      </c>
      <c r="P752" t="s">
        <v>8272</v>
      </c>
      <c r="Q752" s="7">
        <f t="shared" si="68"/>
        <v>102.58775877587757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9">
        <f t="shared" si="66"/>
        <v>40713.630497685182</v>
      </c>
      <c r="L753" s="9">
        <f t="shared" si="67"/>
        <v>40759.630497685182</v>
      </c>
      <c r="M753" t="b">
        <v>0</v>
      </c>
      <c r="N753">
        <v>62</v>
      </c>
      <c r="O753" t="b">
        <v>1</v>
      </c>
      <c r="P753" t="s">
        <v>8272</v>
      </c>
      <c r="Q753" s="7">
        <f t="shared" si="68"/>
        <v>118.5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9">
        <f t="shared" si="66"/>
        <v>42639.421493055561</v>
      </c>
      <c r="L754" s="9">
        <f t="shared" si="67"/>
        <v>42659.458333333328</v>
      </c>
      <c r="M754" t="b">
        <v>0</v>
      </c>
      <c r="N754">
        <v>105</v>
      </c>
      <c r="O754" t="b">
        <v>1</v>
      </c>
      <c r="P754" t="s">
        <v>8272</v>
      </c>
      <c r="Q754" s="7">
        <f t="shared" si="68"/>
        <v>111.7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9">
        <f t="shared" si="66"/>
        <v>42019.590173611112</v>
      </c>
      <c r="L755" s="9">
        <f t="shared" si="67"/>
        <v>42049.590173611112</v>
      </c>
      <c r="M755" t="b">
        <v>0</v>
      </c>
      <c r="N755">
        <v>26</v>
      </c>
      <c r="O755" t="b">
        <v>1</v>
      </c>
      <c r="P755" t="s">
        <v>8272</v>
      </c>
      <c r="Q755" s="7">
        <f t="shared" si="68"/>
        <v>128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9">
        <f t="shared" si="66"/>
        <v>41249.749085648145</v>
      </c>
      <c r="L756" s="9">
        <f t="shared" si="67"/>
        <v>41279.749085648145</v>
      </c>
      <c r="M756" t="b">
        <v>0</v>
      </c>
      <c r="N756">
        <v>49</v>
      </c>
      <c r="O756" t="b">
        <v>1</v>
      </c>
      <c r="P756" t="s">
        <v>8272</v>
      </c>
      <c r="Q756" s="7">
        <f t="shared" si="68"/>
        <v>103.75000000000001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9">
        <f t="shared" si="66"/>
        <v>41383.605057870373</v>
      </c>
      <c r="L757" s="9">
        <f t="shared" si="67"/>
        <v>41414.02847222222</v>
      </c>
      <c r="M757" t="b">
        <v>0</v>
      </c>
      <c r="N757">
        <v>68</v>
      </c>
      <c r="O757" t="b">
        <v>1</v>
      </c>
      <c r="P757" t="s">
        <v>8272</v>
      </c>
      <c r="Q757" s="7">
        <f t="shared" si="68"/>
        <v>101.9076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9">
        <f t="shared" si="66"/>
        <v>40590.766886574071</v>
      </c>
      <c r="L758" s="9">
        <f t="shared" si="67"/>
        <v>40651.725219907406</v>
      </c>
      <c r="M758" t="b">
        <v>0</v>
      </c>
      <c r="N758">
        <v>22</v>
      </c>
      <c r="O758" t="b">
        <v>1</v>
      </c>
      <c r="P758" t="s">
        <v>8272</v>
      </c>
      <c r="Q758" s="7">
        <f t="shared" si="68"/>
        <v>117.71428571428571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9">
        <f t="shared" si="66"/>
        <v>41235.054560185185</v>
      </c>
      <c r="L759" s="9">
        <f t="shared" si="67"/>
        <v>41249.054560185185</v>
      </c>
      <c r="M759" t="b">
        <v>0</v>
      </c>
      <c r="N759">
        <v>18</v>
      </c>
      <c r="O759" t="b">
        <v>1</v>
      </c>
      <c r="P759" t="s">
        <v>8272</v>
      </c>
      <c r="Q759" s="7">
        <f t="shared" si="68"/>
        <v>238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9">
        <f t="shared" si="66"/>
        <v>40429.836435185185</v>
      </c>
      <c r="L760" s="9">
        <f t="shared" si="67"/>
        <v>40459.836435185185</v>
      </c>
      <c r="M760" t="b">
        <v>0</v>
      </c>
      <c r="N760">
        <v>19</v>
      </c>
      <c r="O760" t="b">
        <v>1</v>
      </c>
      <c r="P760" t="s">
        <v>8272</v>
      </c>
      <c r="Q760" s="7">
        <f t="shared" si="68"/>
        <v>102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9">
        <f t="shared" si="66"/>
        <v>41789.330312500002</v>
      </c>
      <c r="L761" s="9">
        <f t="shared" si="67"/>
        <v>41829.330312500002</v>
      </c>
      <c r="M761" t="b">
        <v>0</v>
      </c>
      <c r="N761">
        <v>99</v>
      </c>
      <c r="O761" t="b">
        <v>1</v>
      </c>
      <c r="P761" t="s">
        <v>8272</v>
      </c>
      <c r="Q761" s="7">
        <f t="shared" si="68"/>
        <v>101.92000000000002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9">
        <f t="shared" si="66"/>
        <v>42670.764039351852</v>
      </c>
      <c r="L762" s="9">
        <f t="shared" si="67"/>
        <v>42700.805706018524</v>
      </c>
      <c r="M762" t="b">
        <v>0</v>
      </c>
      <c r="N762">
        <v>0</v>
      </c>
      <c r="O762" t="b">
        <v>0</v>
      </c>
      <c r="P762" t="s">
        <v>8273</v>
      </c>
      <c r="Q762" s="7">
        <f t="shared" si="68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9">
        <f t="shared" si="66"/>
        <v>41642.751458333332</v>
      </c>
      <c r="L763" s="9">
        <f t="shared" si="67"/>
        <v>41672.751458333332</v>
      </c>
      <c r="M763" t="b">
        <v>0</v>
      </c>
      <c r="N763">
        <v>6</v>
      </c>
      <c r="O763" t="b">
        <v>0</v>
      </c>
      <c r="P763" t="s">
        <v>8273</v>
      </c>
      <c r="Q763" s="7">
        <f t="shared" si="68"/>
        <v>4.7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9">
        <f t="shared" si="66"/>
        <v>42690.858449074076</v>
      </c>
      <c r="L764" s="9">
        <f t="shared" si="67"/>
        <v>42708.25</v>
      </c>
      <c r="M764" t="b">
        <v>0</v>
      </c>
      <c r="N764">
        <v>0</v>
      </c>
      <c r="O764" t="b">
        <v>0</v>
      </c>
      <c r="P764" t="s">
        <v>8273</v>
      </c>
      <c r="Q764" s="7">
        <f t="shared" si="68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9">
        <f t="shared" si="66"/>
        <v>41471.446851851855</v>
      </c>
      <c r="L765" s="9">
        <f t="shared" si="67"/>
        <v>41501.446851851855</v>
      </c>
      <c r="M765" t="b">
        <v>0</v>
      </c>
      <c r="N765">
        <v>1</v>
      </c>
      <c r="O765" t="b">
        <v>0</v>
      </c>
      <c r="P765" t="s">
        <v>8273</v>
      </c>
      <c r="Q765" s="7">
        <f t="shared" si="68"/>
        <v>0.11655011655011654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9">
        <f t="shared" si="66"/>
        <v>42227.173159722224</v>
      </c>
      <c r="L766" s="9">
        <f t="shared" si="67"/>
        <v>42257.173159722224</v>
      </c>
      <c r="M766" t="b">
        <v>0</v>
      </c>
      <c r="N766">
        <v>0</v>
      </c>
      <c r="O766" t="b">
        <v>0</v>
      </c>
      <c r="P766" t="s">
        <v>8273</v>
      </c>
      <c r="Q766" s="7">
        <f t="shared" si="68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9">
        <f t="shared" si="66"/>
        <v>41901.542638888888</v>
      </c>
      <c r="L767" s="9">
        <f t="shared" si="67"/>
        <v>41931.542638888888</v>
      </c>
      <c r="M767" t="b">
        <v>0</v>
      </c>
      <c r="N767">
        <v>44</v>
      </c>
      <c r="O767" t="b">
        <v>0</v>
      </c>
      <c r="P767" t="s">
        <v>8273</v>
      </c>
      <c r="Q767" s="7">
        <f t="shared" si="68"/>
        <v>36.014285714285712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9">
        <f t="shared" si="66"/>
        <v>42021.783368055556</v>
      </c>
      <c r="L768" s="9">
        <f t="shared" si="67"/>
        <v>42051.783368055556</v>
      </c>
      <c r="M768" t="b">
        <v>0</v>
      </c>
      <c r="N768">
        <v>0</v>
      </c>
      <c r="O768" t="b">
        <v>0</v>
      </c>
      <c r="P768" t="s">
        <v>8273</v>
      </c>
      <c r="Q768" s="7">
        <f t="shared" si="68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9">
        <f t="shared" si="66"/>
        <v>42115.143634259264</v>
      </c>
      <c r="L769" s="9">
        <f t="shared" si="67"/>
        <v>42145.143634259264</v>
      </c>
      <c r="M769" t="b">
        <v>0</v>
      </c>
      <c r="N769">
        <v>3</v>
      </c>
      <c r="O769" t="b">
        <v>0</v>
      </c>
      <c r="P769" t="s">
        <v>8273</v>
      </c>
      <c r="Q769" s="7">
        <f t="shared" si="68"/>
        <v>3.54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9">
        <f t="shared" si="66"/>
        <v>41594.207060185188</v>
      </c>
      <c r="L770" s="9">
        <f t="shared" si="67"/>
        <v>41624.207060185188</v>
      </c>
      <c r="M770" t="b">
        <v>0</v>
      </c>
      <c r="N770">
        <v>0</v>
      </c>
      <c r="O770" t="b">
        <v>0</v>
      </c>
      <c r="P770" t="s">
        <v>8273</v>
      </c>
      <c r="Q770" s="7">
        <f t="shared" si="68"/>
        <v>0</v>
      </c>
      <c r="R770" s="6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9">
        <f t="shared" ref="K771:K834" si="72">(J771/86400)+DATE(1970,1,1)</f>
        <v>41604.996458333335</v>
      </c>
      <c r="L771" s="9">
        <f t="shared" ref="L771:L834" si="73">(I771/86400)+DATE(1970,1,1)</f>
        <v>41634.996458333335</v>
      </c>
      <c r="M771" t="b">
        <v>0</v>
      </c>
      <c r="N771">
        <v>52</v>
      </c>
      <c r="O771" t="b">
        <v>0</v>
      </c>
      <c r="P771" t="s">
        <v>8273</v>
      </c>
      <c r="Q771" s="7">
        <f t="shared" ref="Q771:Q834" si="74">(E771/D771)*100</f>
        <v>41.4</v>
      </c>
      <c r="R771" s="6">
        <f t="shared" ref="R771:R834" si="75">E771/N771</f>
        <v>31.846153846153847</v>
      </c>
      <c r="S771" t="str">
        <f t="shared" ref="S771:S834" si="76">LEFT(P771,FIND("/",P771)-1)</f>
        <v>publishing</v>
      </c>
      <c r="T771" t="str">
        <f t="shared" ref="T771:T834" si="77">RIGHT(P771, LEN(P771) - FIND("/",P771))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9">
        <f t="shared" si="72"/>
        <v>41289.9996412037</v>
      </c>
      <c r="L772" s="9">
        <f t="shared" si="73"/>
        <v>41329.9996412037</v>
      </c>
      <c r="M772" t="b">
        <v>0</v>
      </c>
      <c r="N772">
        <v>0</v>
      </c>
      <c r="O772" t="b">
        <v>0</v>
      </c>
      <c r="P772" t="s">
        <v>8273</v>
      </c>
      <c r="Q772" s="7">
        <f t="shared" si="74"/>
        <v>0</v>
      </c>
      <c r="R772" s="6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9">
        <f t="shared" si="72"/>
        <v>42349.824097222227</v>
      </c>
      <c r="L773" s="9">
        <f t="shared" si="73"/>
        <v>42399.824097222227</v>
      </c>
      <c r="M773" t="b">
        <v>0</v>
      </c>
      <c r="N773">
        <v>1</v>
      </c>
      <c r="O773" t="b">
        <v>0</v>
      </c>
      <c r="P773" t="s">
        <v>8273</v>
      </c>
      <c r="Q773" s="7">
        <f t="shared" si="74"/>
        <v>2.6315789473684209E-2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9">
        <f t="shared" si="72"/>
        <v>40068.056932870371</v>
      </c>
      <c r="L774" s="9">
        <f t="shared" si="73"/>
        <v>40118.165972222225</v>
      </c>
      <c r="M774" t="b">
        <v>0</v>
      </c>
      <c r="N774">
        <v>1</v>
      </c>
      <c r="O774" t="b">
        <v>0</v>
      </c>
      <c r="P774" t="s">
        <v>8273</v>
      </c>
      <c r="Q774" s="7">
        <f t="shared" si="74"/>
        <v>3.3333333333333335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9">
        <f t="shared" si="72"/>
        <v>42100.735937500001</v>
      </c>
      <c r="L775" s="9">
        <f t="shared" si="73"/>
        <v>42134.959027777775</v>
      </c>
      <c r="M775" t="b">
        <v>0</v>
      </c>
      <c r="N775">
        <v>2</v>
      </c>
      <c r="O775" t="b">
        <v>0</v>
      </c>
      <c r="P775" t="s">
        <v>8273</v>
      </c>
      <c r="Q775" s="7">
        <f t="shared" si="74"/>
        <v>0.85129023676509719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9">
        <f t="shared" si="72"/>
        <v>41663.780300925922</v>
      </c>
      <c r="L776" s="9">
        <f t="shared" si="73"/>
        <v>41693.780300925922</v>
      </c>
      <c r="M776" t="b">
        <v>0</v>
      </c>
      <c r="N776">
        <v>9</v>
      </c>
      <c r="O776" t="b">
        <v>0</v>
      </c>
      <c r="P776" t="s">
        <v>8273</v>
      </c>
      <c r="Q776" s="7">
        <f t="shared" si="74"/>
        <v>70.199999999999989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9">
        <f t="shared" si="72"/>
        <v>40863.060127314813</v>
      </c>
      <c r="L777" s="9">
        <f t="shared" si="73"/>
        <v>40893.060127314813</v>
      </c>
      <c r="M777" t="b">
        <v>0</v>
      </c>
      <c r="N777">
        <v>5</v>
      </c>
      <c r="O777" t="b">
        <v>0</v>
      </c>
      <c r="P777" t="s">
        <v>8273</v>
      </c>
      <c r="Q777" s="7">
        <f t="shared" si="74"/>
        <v>1.7000000000000002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9">
        <f t="shared" si="72"/>
        <v>42250.685706018514</v>
      </c>
      <c r="L778" s="9">
        <f t="shared" si="73"/>
        <v>42288.208333333328</v>
      </c>
      <c r="M778" t="b">
        <v>0</v>
      </c>
      <c r="N778">
        <v>57</v>
      </c>
      <c r="O778" t="b">
        <v>0</v>
      </c>
      <c r="P778" t="s">
        <v>8273</v>
      </c>
      <c r="Q778" s="7">
        <f t="shared" si="74"/>
        <v>51.4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9">
        <f t="shared" si="72"/>
        <v>41456.981215277774</v>
      </c>
      <c r="L779" s="9">
        <f t="shared" si="73"/>
        <v>41486.981215277774</v>
      </c>
      <c r="M779" t="b">
        <v>0</v>
      </c>
      <c r="N779">
        <v>3</v>
      </c>
      <c r="O779" t="b">
        <v>0</v>
      </c>
      <c r="P779" t="s">
        <v>8273</v>
      </c>
      <c r="Q779" s="7">
        <f t="shared" si="74"/>
        <v>0.70000000000000007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9">
        <f t="shared" si="72"/>
        <v>41729.702314814815</v>
      </c>
      <c r="L780" s="9">
        <f t="shared" si="73"/>
        <v>41759.702314814815</v>
      </c>
      <c r="M780" t="b">
        <v>0</v>
      </c>
      <c r="N780">
        <v>1</v>
      </c>
      <c r="O780" t="b">
        <v>0</v>
      </c>
      <c r="P780" t="s">
        <v>8273</v>
      </c>
      <c r="Q780" s="7">
        <f t="shared" si="74"/>
        <v>0.4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9">
        <f t="shared" si="72"/>
        <v>40436.68408564815</v>
      </c>
      <c r="L781" s="9">
        <f t="shared" si="73"/>
        <v>40466.166666666664</v>
      </c>
      <c r="M781" t="b">
        <v>0</v>
      </c>
      <c r="N781">
        <v>6</v>
      </c>
      <c r="O781" t="b">
        <v>0</v>
      </c>
      <c r="P781" t="s">
        <v>8273</v>
      </c>
      <c r="Q781" s="7">
        <f t="shared" si="74"/>
        <v>2.666666666666667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9">
        <f t="shared" si="72"/>
        <v>40636.673900462964</v>
      </c>
      <c r="L782" s="9">
        <f t="shared" si="73"/>
        <v>40666.673900462964</v>
      </c>
      <c r="M782" t="b">
        <v>0</v>
      </c>
      <c r="N782">
        <v>27</v>
      </c>
      <c r="O782" t="b">
        <v>1</v>
      </c>
      <c r="P782" t="s">
        <v>8274</v>
      </c>
      <c r="Q782" s="7">
        <f t="shared" si="74"/>
        <v>104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9">
        <f t="shared" si="72"/>
        <v>41403.000856481478</v>
      </c>
      <c r="L783" s="9">
        <f t="shared" si="73"/>
        <v>41433.000856481478</v>
      </c>
      <c r="M783" t="b">
        <v>0</v>
      </c>
      <c r="N783">
        <v>25</v>
      </c>
      <c r="O783" t="b">
        <v>1</v>
      </c>
      <c r="P783" t="s">
        <v>8274</v>
      </c>
      <c r="Q783" s="7">
        <f t="shared" si="74"/>
        <v>133.15375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9">
        <f t="shared" si="72"/>
        <v>41116.758125</v>
      </c>
      <c r="L784" s="9">
        <f t="shared" si="73"/>
        <v>41146.758125</v>
      </c>
      <c r="M784" t="b">
        <v>0</v>
      </c>
      <c r="N784">
        <v>14</v>
      </c>
      <c r="O784" t="b">
        <v>1</v>
      </c>
      <c r="P784" t="s">
        <v>8274</v>
      </c>
      <c r="Q784" s="7">
        <f t="shared" si="74"/>
        <v>100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9">
        <f t="shared" si="72"/>
        <v>40987.773715277777</v>
      </c>
      <c r="L785" s="9">
        <f t="shared" si="73"/>
        <v>41026.916666666664</v>
      </c>
      <c r="M785" t="b">
        <v>0</v>
      </c>
      <c r="N785">
        <v>35</v>
      </c>
      <c r="O785" t="b">
        <v>1</v>
      </c>
      <c r="P785" t="s">
        <v>8274</v>
      </c>
      <c r="Q785" s="7">
        <f t="shared" si="74"/>
        <v>148.13333333333333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9">
        <f t="shared" si="72"/>
        <v>41675.149525462963</v>
      </c>
      <c r="L786" s="9">
        <f t="shared" si="73"/>
        <v>41715.107858796298</v>
      </c>
      <c r="M786" t="b">
        <v>0</v>
      </c>
      <c r="N786">
        <v>10</v>
      </c>
      <c r="O786" t="b">
        <v>1</v>
      </c>
      <c r="P786" t="s">
        <v>8274</v>
      </c>
      <c r="Q786" s="7">
        <f t="shared" si="74"/>
        <v>102.49999999999999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9">
        <f t="shared" si="72"/>
        <v>41303.593923611115</v>
      </c>
      <c r="L787" s="9">
        <f t="shared" si="73"/>
        <v>41333.593923611115</v>
      </c>
      <c r="M787" t="b">
        <v>0</v>
      </c>
      <c r="N787">
        <v>29</v>
      </c>
      <c r="O787" t="b">
        <v>1</v>
      </c>
      <c r="P787" t="s">
        <v>8274</v>
      </c>
      <c r="Q787" s="7">
        <f t="shared" si="74"/>
        <v>180.62799999999999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9">
        <f t="shared" si="72"/>
        <v>40983.055949074071</v>
      </c>
      <c r="L788" s="9">
        <f t="shared" si="73"/>
        <v>41040.657638888893</v>
      </c>
      <c r="M788" t="b">
        <v>0</v>
      </c>
      <c r="N788">
        <v>44</v>
      </c>
      <c r="O788" t="b">
        <v>1</v>
      </c>
      <c r="P788" t="s">
        <v>8274</v>
      </c>
      <c r="Q788" s="7">
        <f t="shared" si="74"/>
        <v>142.79999999999998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9">
        <f t="shared" si="72"/>
        <v>41549.627615740741</v>
      </c>
      <c r="L789" s="9">
        <f t="shared" si="73"/>
        <v>41579.627615740741</v>
      </c>
      <c r="M789" t="b">
        <v>0</v>
      </c>
      <c r="N789">
        <v>17</v>
      </c>
      <c r="O789" t="b">
        <v>1</v>
      </c>
      <c r="P789" t="s">
        <v>8274</v>
      </c>
      <c r="Q789" s="7">
        <f t="shared" si="74"/>
        <v>114.16666666666666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9">
        <f t="shared" si="72"/>
        <v>41059.006805555553</v>
      </c>
      <c r="L790" s="9">
        <f t="shared" si="73"/>
        <v>41097.165972222225</v>
      </c>
      <c r="M790" t="b">
        <v>0</v>
      </c>
      <c r="N790">
        <v>34</v>
      </c>
      <c r="O790" t="b">
        <v>1</v>
      </c>
      <c r="P790" t="s">
        <v>8274</v>
      </c>
      <c r="Q790" s="7">
        <f t="shared" si="74"/>
        <v>203.505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9">
        <f t="shared" si="72"/>
        <v>41277.186111111107</v>
      </c>
      <c r="L791" s="9">
        <f t="shared" si="73"/>
        <v>41295.332638888889</v>
      </c>
      <c r="M791" t="b">
        <v>0</v>
      </c>
      <c r="N791">
        <v>14</v>
      </c>
      <c r="O791" t="b">
        <v>1</v>
      </c>
      <c r="P791" t="s">
        <v>8274</v>
      </c>
      <c r="Q791" s="7">
        <f t="shared" si="74"/>
        <v>109.41176470588236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9">
        <f t="shared" si="72"/>
        <v>41276.047905092593</v>
      </c>
      <c r="L792" s="9">
        <f t="shared" si="73"/>
        <v>41306.047905092593</v>
      </c>
      <c r="M792" t="b">
        <v>0</v>
      </c>
      <c r="N792">
        <v>156</v>
      </c>
      <c r="O792" t="b">
        <v>1</v>
      </c>
      <c r="P792" t="s">
        <v>8274</v>
      </c>
      <c r="Q792" s="7">
        <f t="shared" si="74"/>
        <v>144.37459999999999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9">
        <f t="shared" si="72"/>
        <v>41557.780624999999</v>
      </c>
      <c r="L793" s="9">
        <f t="shared" si="73"/>
        <v>41591.249305555553</v>
      </c>
      <c r="M793" t="b">
        <v>0</v>
      </c>
      <c r="N793">
        <v>128</v>
      </c>
      <c r="O793" t="b">
        <v>1</v>
      </c>
      <c r="P793" t="s">
        <v>8274</v>
      </c>
      <c r="Q793" s="7">
        <f t="shared" si="74"/>
        <v>103.86666666666666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9">
        <f t="shared" si="72"/>
        <v>41555.87364583333</v>
      </c>
      <c r="L794" s="9">
        <f t="shared" si="73"/>
        <v>41585.915312500001</v>
      </c>
      <c r="M794" t="b">
        <v>0</v>
      </c>
      <c r="N794">
        <v>60</v>
      </c>
      <c r="O794" t="b">
        <v>1</v>
      </c>
      <c r="P794" t="s">
        <v>8274</v>
      </c>
      <c r="Q794" s="7">
        <f t="shared" si="74"/>
        <v>100.44440000000002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9">
        <f t="shared" si="72"/>
        <v>41442.741249999999</v>
      </c>
      <c r="L795" s="9">
        <f t="shared" si="73"/>
        <v>41458.207638888889</v>
      </c>
      <c r="M795" t="b">
        <v>0</v>
      </c>
      <c r="N795">
        <v>32</v>
      </c>
      <c r="O795" t="b">
        <v>1</v>
      </c>
      <c r="P795" t="s">
        <v>8274</v>
      </c>
      <c r="Q795" s="7">
        <f t="shared" si="74"/>
        <v>102.77927272727271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9">
        <f t="shared" si="72"/>
        <v>40736.115011574075</v>
      </c>
      <c r="L796" s="9">
        <f t="shared" si="73"/>
        <v>40791.712500000001</v>
      </c>
      <c r="M796" t="b">
        <v>0</v>
      </c>
      <c r="N796">
        <v>53</v>
      </c>
      <c r="O796" t="b">
        <v>1</v>
      </c>
      <c r="P796" t="s">
        <v>8274</v>
      </c>
      <c r="Q796" s="7">
        <f t="shared" si="74"/>
        <v>105.31250000000001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9">
        <f t="shared" si="72"/>
        <v>40963.613032407404</v>
      </c>
      <c r="L797" s="9">
        <f t="shared" si="73"/>
        <v>41006.207638888889</v>
      </c>
      <c r="M797" t="b">
        <v>0</v>
      </c>
      <c r="N797">
        <v>184</v>
      </c>
      <c r="O797" t="b">
        <v>1</v>
      </c>
      <c r="P797" t="s">
        <v>8274</v>
      </c>
      <c r="Q797" s="7">
        <f t="shared" si="74"/>
        <v>111.78571428571429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9">
        <f t="shared" si="72"/>
        <v>41502.882928240739</v>
      </c>
      <c r="L798" s="9">
        <f t="shared" si="73"/>
        <v>41532.881944444445</v>
      </c>
      <c r="M798" t="b">
        <v>0</v>
      </c>
      <c r="N798">
        <v>90</v>
      </c>
      <c r="O798" t="b">
        <v>1</v>
      </c>
      <c r="P798" t="s">
        <v>8274</v>
      </c>
      <c r="Q798" s="7">
        <f t="shared" si="74"/>
        <v>101.35000000000001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9">
        <f t="shared" si="72"/>
        <v>40996.994074074071</v>
      </c>
      <c r="L799" s="9">
        <f t="shared" si="73"/>
        <v>41028.166666666664</v>
      </c>
      <c r="M799" t="b">
        <v>0</v>
      </c>
      <c r="N799">
        <v>71</v>
      </c>
      <c r="O799" t="b">
        <v>1</v>
      </c>
      <c r="P799" t="s">
        <v>8274</v>
      </c>
      <c r="Q799" s="7">
        <f t="shared" si="74"/>
        <v>107.53333333333333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9">
        <f t="shared" si="72"/>
        <v>41882.590127314819</v>
      </c>
      <c r="L800" s="9">
        <f t="shared" si="73"/>
        <v>41912.590127314819</v>
      </c>
      <c r="M800" t="b">
        <v>0</v>
      </c>
      <c r="N800">
        <v>87</v>
      </c>
      <c r="O800" t="b">
        <v>1</v>
      </c>
      <c r="P800" t="s">
        <v>8274</v>
      </c>
      <c r="Q800" s="7">
        <f t="shared" si="74"/>
        <v>114.88571428571429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9">
        <f t="shared" si="72"/>
        <v>40996.667199074072</v>
      </c>
      <c r="L801" s="9">
        <f t="shared" si="73"/>
        <v>41026.667199074072</v>
      </c>
      <c r="M801" t="b">
        <v>0</v>
      </c>
      <c r="N801">
        <v>28</v>
      </c>
      <c r="O801" t="b">
        <v>1</v>
      </c>
      <c r="P801" t="s">
        <v>8274</v>
      </c>
      <c r="Q801" s="7">
        <f t="shared" si="74"/>
        <v>100.02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9">
        <f t="shared" si="72"/>
        <v>41863.433495370373</v>
      </c>
      <c r="L802" s="9">
        <f t="shared" si="73"/>
        <v>41893.433495370373</v>
      </c>
      <c r="M802" t="b">
        <v>0</v>
      </c>
      <c r="N802">
        <v>56</v>
      </c>
      <c r="O802" t="b">
        <v>1</v>
      </c>
      <c r="P802" t="s">
        <v>8274</v>
      </c>
      <c r="Q802" s="7">
        <f t="shared" si="74"/>
        <v>152.13333333333335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9">
        <f t="shared" si="72"/>
        <v>40695.795370370368</v>
      </c>
      <c r="L803" s="9">
        <f t="shared" si="73"/>
        <v>40725.795370370368</v>
      </c>
      <c r="M803" t="b">
        <v>0</v>
      </c>
      <c r="N803">
        <v>51</v>
      </c>
      <c r="O803" t="b">
        <v>1</v>
      </c>
      <c r="P803" t="s">
        <v>8274</v>
      </c>
      <c r="Q803" s="7">
        <f t="shared" si="74"/>
        <v>111.52149999999999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9">
        <f t="shared" si="72"/>
        <v>41123.022268518514</v>
      </c>
      <c r="L804" s="9">
        <f t="shared" si="73"/>
        <v>41169.170138888891</v>
      </c>
      <c r="M804" t="b">
        <v>0</v>
      </c>
      <c r="N804">
        <v>75</v>
      </c>
      <c r="O804" t="b">
        <v>1</v>
      </c>
      <c r="P804" t="s">
        <v>8274</v>
      </c>
      <c r="Q804" s="7">
        <f t="shared" si="74"/>
        <v>101.33333333333334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9">
        <f t="shared" si="72"/>
        <v>40665.949976851851</v>
      </c>
      <c r="L805" s="9">
        <f t="shared" si="73"/>
        <v>40692.041666666664</v>
      </c>
      <c r="M805" t="b">
        <v>0</v>
      </c>
      <c r="N805">
        <v>38</v>
      </c>
      <c r="O805" t="b">
        <v>1</v>
      </c>
      <c r="P805" t="s">
        <v>8274</v>
      </c>
      <c r="Q805" s="7">
        <f t="shared" si="74"/>
        <v>123.2608695652174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9">
        <f t="shared" si="72"/>
        <v>40730.105624999997</v>
      </c>
      <c r="L806" s="9">
        <f t="shared" si="73"/>
        <v>40747.165972222225</v>
      </c>
      <c r="M806" t="b">
        <v>0</v>
      </c>
      <c r="N806">
        <v>18</v>
      </c>
      <c r="O806" t="b">
        <v>1</v>
      </c>
      <c r="P806" t="s">
        <v>8274</v>
      </c>
      <c r="Q806" s="7">
        <f t="shared" si="74"/>
        <v>100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9">
        <f t="shared" si="72"/>
        <v>40690.823055555556</v>
      </c>
      <c r="L807" s="9">
        <f t="shared" si="73"/>
        <v>40740.958333333336</v>
      </c>
      <c r="M807" t="b">
        <v>0</v>
      </c>
      <c r="N807">
        <v>54</v>
      </c>
      <c r="O807" t="b">
        <v>1</v>
      </c>
      <c r="P807" t="s">
        <v>8274</v>
      </c>
      <c r="Q807" s="7">
        <f t="shared" si="74"/>
        <v>105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9">
        <f t="shared" si="72"/>
        <v>40763.691423611112</v>
      </c>
      <c r="L808" s="9">
        <f t="shared" si="73"/>
        <v>40793.691423611112</v>
      </c>
      <c r="M808" t="b">
        <v>0</v>
      </c>
      <c r="N808">
        <v>71</v>
      </c>
      <c r="O808" t="b">
        <v>1</v>
      </c>
      <c r="P808" t="s">
        <v>8274</v>
      </c>
      <c r="Q808" s="7">
        <f t="shared" si="74"/>
        <v>104.4375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9">
        <f t="shared" si="72"/>
        <v>42759.628599537042</v>
      </c>
      <c r="L809" s="9">
        <f t="shared" si="73"/>
        <v>42795.083333333328</v>
      </c>
      <c r="M809" t="b">
        <v>0</v>
      </c>
      <c r="N809">
        <v>57</v>
      </c>
      <c r="O809" t="b">
        <v>1</v>
      </c>
      <c r="P809" t="s">
        <v>8274</v>
      </c>
      <c r="Q809" s="7">
        <f t="shared" si="74"/>
        <v>105.125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9">
        <f t="shared" si="72"/>
        <v>41962.100532407407</v>
      </c>
      <c r="L810" s="9">
        <f t="shared" si="73"/>
        <v>41995.207638888889</v>
      </c>
      <c r="M810" t="b">
        <v>0</v>
      </c>
      <c r="N810">
        <v>43</v>
      </c>
      <c r="O810" t="b">
        <v>1</v>
      </c>
      <c r="P810" t="s">
        <v>8274</v>
      </c>
      <c r="Q810" s="7">
        <f t="shared" si="74"/>
        <v>100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9">
        <f t="shared" si="72"/>
        <v>41628.833680555559</v>
      </c>
      <c r="L811" s="9">
        <f t="shared" si="73"/>
        <v>41658.833680555559</v>
      </c>
      <c r="M811" t="b">
        <v>0</v>
      </c>
      <c r="N811">
        <v>52</v>
      </c>
      <c r="O811" t="b">
        <v>1</v>
      </c>
      <c r="P811" t="s">
        <v>8274</v>
      </c>
      <c r="Q811" s="7">
        <f t="shared" si="74"/>
        <v>103.77499999999999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9">
        <f t="shared" si="72"/>
        <v>41123.056273148148</v>
      </c>
      <c r="L812" s="9">
        <f t="shared" si="73"/>
        <v>41153.056273148148</v>
      </c>
      <c r="M812" t="b">
        <v>0</v>
      </c>
      <c r="N812">
        <v>27</v>
      </c>
      <c r="O812" t="b">
        <v>1</v>
      </c>
      <c r="P812" t="s">
        <v>8274</v>
      </c>
      <c r="Q812" s="7">
        <f t="shared" si="74"/>
        <v>105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9">
        <f t="shared" si="72"/>
        <v>41443.643541666665</v>
      </c>
      <c r="L813" s="9">
        <f t="shared" si="73"/>
        <v>41465.702777777777</v>
      </c>
      <c r="M813" t="b">
        <v>0</v>
      </c>
      <c r="N813">
        <v>12</v>
      </c>
      <c r="O813" t="b">
        <v>1</v>
      </c>
      <c r="P813" t="s">
        <v>8274</v>
      </c>
      <c r="Q813" s="7">
        <f t="shared" si="74"/>
        <v>104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9">
        <f t="shared" si="72"/>
        <v>41282.017962962964</v>
      </c>
      <c r="L814" s="9">
        <f t="shared" si="73"/>
        <v>41334.581944444442</v>
      </c>
      <c r="M814" t="b">
        <v>0</v>
      </c>
      <c r="N814">
        <v>33</v>
      </c>
      <c r="O814" t="b">
        <v>1</v>
      </c>
      <c r="P814" t="s">
        <v>8274</v>
      </c>
      <c r="Q814" s="7">
        <f t="shared" si="74"/>
        <v>151.83333333333334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9">
        <f t="shared" si="72"/>
        <v>41080.960243055553</v>
      </c>
      <c r="L815" s="9">
        <f t="shared" si="73"/>
        <v>41110.960243055553</v>
      </c>
      <c r="M815" t="b">
        <v>0</v>
      </c>
      <c r="N815">
        <v>96</v>
      </c>
      <c r="O815" t="b">
        <v>1</v>
      </c>
      <c r="P815" t="s">
        <v>8274</v>
      </c>
      <c r="Q815" s="7">
        <f t="shared" si="74"/>
        <v>159.99600000000001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9">
        <f t="shared" si="72"/>
        <v>40679.743067129632</v>
      </c>
      <c r="L816" s="9">
        <f t="shared" si="73"/>
        <v>40694.75277777778</v>
      </c>
      <c r="M816" t="b">
        <v>0</v>
      </c>
      <c r="N816">
        <v>28</v>
      </c>
      <c r="O816" t="b">
        <v>1</v>
      </c>
      <c r="P816" t="s">
        <v>8274</v>
      </c>
      <c r="Q816" s="7">
        <f t="shared" si="74"/>
        <v>127.3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9">
        <f t="shared" si="72"/>
        <v>41914.917858796296</v>
      </c>
      <c r="L817" s="9">
        <f t="shared" si="73"/>
        <v>41944.917858796296</v>
      </c>
      <c r="M817" t="b">
        <v>0</v>
      </c>
      <c r="N817">
        <v>43</v>
      </c>
      <c r="O817" t="b">
        <v>1</v>
      </c>
      <c r="P817" t="s">
        <v>8274</v>
      </c>
      <c r="Q817" s="7">
        <f t="shared" si="74"/>
        <v>107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9">
        <f t="shared" si="72"/>
        <v>41341.870868055557</v>
      </c>
      <c r="L818" s="9">
        <f t="shared" si="73"/>
        <v>41373.270833333336</v>
      </c>
      <c r="M818" t="b">
        <v>0</v>
      </c>
      <c r="N818">
        <v>205</v>
      </c>
      <c r="O818" t="b">
        <v>1</v>
      </c>
      <c r="P818" t="s">
        <v>8274</v>
      </c>
      <c r="Q818" s="7">
        <f t="shared" si="74"/>
        <v>115.12214285714286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9">
        <f t="shared" si="72"/>
        <v>40925.599664351852</v>
      </c>
      <c r="L819" s="9">
        <f t="shared" si="73"/>
        <v>40979.207638888889</v>
      </c>
      <c r="M819" t="b">
        <v>0</v>
      </c>
      <c r="N819">
        <v>23</v>
      </c>
      <c r="O819" t="b">
        <v>1</v>
      </c>
      <c r="P819" t="s">
        <v>8274</v>
      </c>
      <c r="Q819" s="7">
        <f t="shared" si="74"/>
        <v>137.11066666666665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9">
        <f t="shared" si="72"/>
        <v>41120.882881944446</v>
      </c>
      <c r="L820" s="9">
        <f t="shared" si="73"/>
        <v>41128.709027777775</v>
      </c>
      <c r="M820" t="b">
        <v>0</v>
      </c>
      <c r="N820">
        <v>19</v>
      </c>
      <c r="O820" t="b">
        <v>1</v>
      </c>
      <c r="P820" t="s">
        <v>8274</v>
      </c>
      <c r="Q820" s="7">
        <f t="shared" si="74"/>
        <v>155.71428571428572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9">
        <f t="shared" si="72"/>
        <v>41619.998310185183</v>
      </c>
      <c r="L821" s="9">
        <f t="shared" si="73"/>
        <v>41629.197222222225</v>
      </c>
      <c r="M821" t="b">
        <v>0</v>
      </c>
      <c r="N821">
        <v>14</v>
      </c>
      <c r="O821" t="b">
        <v>1</v>
      </c>
      <c r="P821" t="s">
        <v>8274</v>
      </c>
      <c r="Q821" s="7">
        <f t="shared" si="74"/>
        <v>108.74999999999999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9">
        <f t="shared" si="72"/>
        <v>41768.841921296298</v>
      </c>
      <c r="L822" s="9">
        <f t="shared" si="73"/>
        <v>41799.208333333336</v>
      </c>
      <c r="M822" t="b">
        <v>0</v>
      </c>
      <c r="N822">
        <v>38</v>
      </c>
      <c r="O822" t="b">
        <v>1</v>
      </c>
      <c r="P822" t="s">
        <v>8274</v>
      </c>
      <c r="Q822" s="7">
        <f t="shared" si="74"/>
        <v>134.05000000000001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9">
        <f t="shared" si="72"/>
        <v>42093.922048611115</v>
      </c>
      <c r="L823" s="9">
        <f t="shared" si="73"/>
        <v>42128.167361111111</v>
      </c>
      <c r="M823" t="b">
        <v>0</v>
      </c>
      <c r="N823">
        <v>78</v>
      </c>
      <c r="O823" t="b">
        <v>1</v>
      </c>
      <c r="P823" t="s">
        <v>8274</v>
      </c>
      <c r="Q823" s="7">
        <f t="shared" si="74"/>
        <v>100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9">
        <f t="shared" si="72"/>
        <v>41157.947337962964</v>
      </c>
      <c r="L824" s="9">
        <f t="shared" si="73"/>
        <v>41187.947337962964</v>
      </c>
      <c r="M824" t="b">
        <v>0</v>
      </c>
      <c r="N824">
        <v>69</v>
      </c>
      <c r="O824" t="b">
        <v>1</v>
      </c>
      <c r="P824" t="s">
        <v>8274</v>
      </c>
      <c r="Q824" s="7">
        <f t="shared" si="74"/>
        <v>119.16666666666667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9">
        <f t="shared" si="72"/>
        <v>42055.972824074073</v>
      </c>
      <c r="L825" s="9">
        <f t="shared" si="73"/>
        <v>42085.931157407409</v>
      </c>
      <c r="M825" t="b">
        <v>0</v>
      </c>
      <c r="N825">
        <v>33</v>
      </c>
      <c r="O825" t="b">
        <v>1</v>
      </c>
      <c r="P825" t="s">
        <v>8274</v>
      </c>
      <c r="Q825" s="7">
        <f t="shared" si="74"/>
        <v>179.5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9">
        <f t="shared" si="72"/>
        <v>40250.242106481484</v>
      </c>
      <c r="L826" s="9">
        <f t="shared" si="73"/>
        <v>40286.290972222225</v>
      </c>
      <c r="M826" t="b">
        <v>0</v>
      </c>
      <c r="N826">
        <v>54</v>
      </c>
      <c r="O826" t="b">
        <v>1</v>
      </c>
      <c r="P826" t="s">
        <v>8274</v>
      </c>
      <c r="Q826" s="7">
        <f t="shared" si="74"/>
        <v>134.38124999999999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9">
        <f t="shared" si="72"/>
        <v>41186.306527777779</v>
      </c>
      <c r="L827" s="9">
        <f t="shared" si="73"/>
        <v>41211.306527777779</v>
      </c>
      <c r="M827" t="b">
        <v>0</v>
      </c>
      <c r="N827">
        <v>99</v>
      </c>
      <c r="O827" t="b">
        <v>1</v>
      </c>
      <c r="P827" t="s">
        <v>8274</v>
      </c>
      <c r="Q827" s="7">
        <f t="shared" si="74"/>
        <v>100.43200000000002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9">
        <f t="shared" si="72"/>
        <v>40973.038541666669</v>
      </c>
      <c r="L828" s="9">
        <f t="shared" si="73"/>
        <v>40993.996874999997</v>
      </c>
      <c r="M828" t="b">
        <v>0</v>
      </c>
      <c r="N828">
        <v>49</v>
      </c>
      <c r="O828" t="b">
        <v>1</v>
      </c>
      <c r="P828" t="s">
        <v>8274</v>
      </c>
      <c r="Q828" s="7">
        <f t="shared" si="74"/>
        <v>101.45454545454547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9">
        <f t="shared" si="72"/>
        <v>40927.473460648151</v>
      </c>
      <c r="L829" s="9">
        <f t="shared" si="73"/>
        <v>40953.825694444444</v>
      </c>
      <c r="M829" t="b">
        <v>0</v>
      </c>
      <c r="N829">
        <v>11</v>
      </c>
      <c r="O829" t="b">
        <v>1</v>
      </c>
      <c r="P829" t="s">
        <v>8274</v>
      </c>
      <c r="Q829" s="7">
        <f t="shared" si="74"/>
        <v>103.33333333333334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9">
        <f t="shared" si="72"/>
        <v>41073.050717592589</v>
      </c>
      <c r="L830" s="9">
        <f t="shared" si="73"/>
        <v>41085.683333333334</v>
      </c>
      <c r="M830" t="b">
        <v>0</v>
      </c>
      <c r="N830">
        <v>38</v>
      </c>
      <c r="O830" t="b">
        <v>1</v>
      </c>
      <c r="P830" t="s">
        <v>8274</v>
      </c>
      <c r="Q830" s="7">
        <f t="shared" si="74"/>
        <v>107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9">
        <f t="shared" si="72"/>
        <v>42504.801388888889</v>
      </c>
      <c r="L831" s="9">
        <f t="shared" si="73"/>
        <v>42564.801388888889</v>
      </c>
      <c r="M831" t="b">
        <v>0</v>
      </c>
      <c r="N831">
        <v>16</v>
      </c>
      <c r="O831" t="b">
        <v>1</v>
      </c>
      <c r="P831" t="s">
        <v>8274</v>
      </c>
      <c r="Q831" s="7">
        <f t="shared" si="74"/>
        <v>104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9">
        <f t="shared" si="72"/>
        <v>41325.525752314818</v>
      </c>
      <c r="L832" s="9">
        <f t="shared" si="73"/>
        <v>41355.484085648146</v>
      </c>
      <c r="M832" t="b">
        <v>0</v>
      </c>
      <c r="N832">
        <v>32</v>
      </c>
      <c r="O832" t="b">
        <v>1</v>
      </c>
      <c r="P832" t="s">
        <v>8274</v>
      </c>
      <c r="Q832" s="7">
        <f t="shared" si="74"/>
        <v>107.83333333333334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9">
        <f t="shared" si="72"/>
        <v>40996.646921296298</v>
      </c>
      <c r="L833" s="9">
        <f t="shared" si="73"/>
        <v>41026.646921296298</v>
      </c>
      <c r="M833" t="b">
        <v>0</v>
      </c>
      <c r="N833">
        <v>20</v>
      </c>
      <c r="O833" t="b">
        <v>1</v>
      </c>
      <c r="P833" t="s">
        <v>8274</v>
      </c>
      <c r="Q833" s="7">
        <f t="shared" si="74"/>
        <v>233.33333333333334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9">
        <f t="shared" si="72"/>
        <v>40869.675173611111</v>
      </c>
      <c r="L834" s="9">
        <f t="shared" si="73"/>
        <v>40929.342361111107</v>
      </c>
      <c r="M834" t="b">
        <v>0</v>
      </c>
      <c r="N834">
        <v>154</v>
      </c>
      <c r="O834" t="b">
        <v>1</v>
      </c>
      <c r="P834" t="s">
        <v>8274</v>
      </c>
      <c r="Q834" s="7">
        <f t="shared" si="74"/>
        <v>100.60706666666665</v>
      </c>
      <c r="R834" s="6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9">
        <f t="shared" ref="K835:K898" si="78">(J835/86400)+DATE(1970,1,1)</f>
        <v>41718.878182870372</v>
      </c>
      <c r="L835" s="9">
        <f t="shared" ref="L835:L898" si="79">(I835/86400)+DATE(1970,1,1)</f>
        <v>41748.878182870372</v>
      </c>
      <c r="M835" t="b">
        <v>0</v>
      </c>
      <c r="N835">
        <v>41</v>
      </c>
      <c r="O835" t="b">
        <v>1</v>
      </c>
      <c r="P835" t="s">
        <v>8274</v>
      </c>
      <c r="Q835" s="7">
        <f t="shared" ref="Q835:Q898" si="80">(E835/D835)*100</f>
        <v>101.66666666666666</v>
      </c>
      <c r="R835" s="6">
        <f t="shared" ref="R835:R898" si="81">E835/N835</f>
        <v>148.78048780487805</v>
      </c>
      <c r="S835" t="str">
        <f t="shared" ref="S835:S898" si="82">LEFT(P835,FIND("/",P835)-1)</f>
        <v>music</v>
      </c>
      <c r="T835" t="str">
        <f t="shared" ref="T835:T898" si="83">RIGHT(P835, LEN(P835) - FIND("/",P835))</f>
        <v>rock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9">
        <f t="shared" si="78"/>
        <v>41422.822824074072</v>
      </c>
      <c r="L836" s="9">
        <f t="shared" si="79"/>
        <v>41456.165972222225</v>
      </c>
      <c r="M836" t="b">
        <v>0</v>
      </c>
      <c r="N836">
        <v>75</v>
      </c>
      <c r="O836" t="b">
        <v>1</v>
      </c>
      <c r="P836" t="s">
        <v>8274</v>
      </c>
      <c r="Q836" s="7">
        <f t="shared" si="80"/>
        <v>131.0181818181818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9">
        <f t="shared" si="78"/>
        <v>41005.45784722222</v>
      </c>
      <c r="L837" s="9">
        <f t="shared" si="79"/>
        <v>41048.125</v>
      </c>
      <c r="M837" t="b">
        <v>0</v>
      </c>
      <c r="N837">
        <v>40</v>
      </c>
      <c r="O837" t="b">
        <v>1</v>
      </c>
      <c r="P837" t="s">
        <v>8274</v>
      </c>
      <c r="Q837" s="7">
        <f t="shared" si="80"/>
        <v>117.25000000000001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9">
        <f t="shared" si="78"/>
        <v>41524.056921296295</v>
      </c>
      <c r="L838" s="9">
        <f t="shared" si="79"/>
        <v>41554.056921296295</v>
      </c>
      <c r="M838" t="b">
        <v>0</v>
      </c>
      <c r="N838">
        <v>46</v>
      </c>
      <c r="O838" t="b">
        <v>1</v>
      </c>
      <c r="P838" t="s">
        <v>8274</v>
      </c>
      <c r="Q838" s="7">
        <f t="shared" si="80"/>
        <v>100.93039999999999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9">
        <f t="shared" si="78"/>
        <v>41730.998402777775</v>
      </c>
      <c r="L839" s="9">
        <f t="shared" si="79"/>
        <v>41760.998402777775</v>
      </c>
      <c r="M839" t="b">
        <v>0</v>
      </c>
      <c r="N839">
        <v>62</v>
      </c>
      <c r="O839" t="b">
        <v>1</v>
      </c>
      <c r="P839" t="s">
        <v>8274</v>
      </c>
      <c r="Q839" s="7">
        <f t="shared" si="80"/>
        <v>121.8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9">
        <f t="shared" si="78"/>
        <v>40895.897974537038</v>
      </c>
      <c r="L840" s="9">
        <f t="shared" si="79"/>
        <v>40925.897974537038</v>
      </c>
      <c r="M840" t="b">
        <v>0</v>
      </c>
      <c r="N840">
        <v>61</v>
      </c>
      <c r="O840" t="b">
        <v>1</v>
      </c>
      <c r="P840" t="s">
        <v>8274</v>
      </c>
      <c r="Q840" s="7">
        <f t="shared" si="80"/>
        <v>145.4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9">
        <f t="shared" si="78"/>
        <v>41144.763379629629</v>
      </c>
      <c r="L841" s="9">
        <f t="shared" si="79"/>
        <v>41174.763379629629</v>
      </c>
      <c r="M841" t="b">
        <v>0</v>
      </c>
      <c r="N841">
        <v>96</v>
      </c>
      <c r="O841" t="b">
        <v>1</v>
      </c>
      <c r="P841" t="s">
        <v>8274</v>
      </c>
      <c r="Q841" s="7">
        <f t="shared" si="80"/>
        <v>116.61660000000001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9">
        <f t="shared" si="78"/>
        <v>42607.226701388892</v>
      </c>
      <c r="L842" s="9">
        <f t="shared" si="79"/>
        <v>42637.226701388892</v>
      </c>
      <c r="M842" t="b">
        <v>0</v>
      </c>
      <c r="N842">
        <v>190</v>
      </c>
      <c r="O842" t="b">
        <v>1</v>
      </c>
      <c r="P842" t="s">
        <v>8275</v>
      </c>
      <c r="Q842" s="7">
        <f t="shared" si="80"/>
        <v>120.4166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9">
        <f t="shared" si="78"/>
        <v>41923.838692129633</v>
      </c>
      <c r="L843" s="9">
        <f t="shared" si="79"/>
        <v>41953.880358796298</v>
      </c>
      <c r="M843" t="b">
        <v>1</v>
      </c>
      <c r="N843">
        <v>94</v>
      </c>
      <c r="O843" t="b">
        <v>1</v>
      </c>
      <c r="P843" t="s">
        <v>8275</v>
      </c>
      <c r="Q843" s="7">
        <f t="shared" si="80"/>
        <v>101.32000000000001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9">
        <f t="shared" si="78"/>
        <v>41526.59239583333</v>
      </c>
      <c r="L844" s="9">
        <f t="shared" si="79"/>
        <v>41561.165972222225</v>
      </c>
      <c r="M844" t="b">
        <v>1</v>
      </c>
      <c r="N844">
        <v>39</v>
      </c>
      <c r="O844" t="b">
        <v>1</v>
      </c>
      <c r="P844" t="s">
        <v>8275</v>
      </c>
      <c r="Q844" s="7">
        <f t="shared" si="80"/>
        <v>104.32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9">
        <f t="shared" si="78"/>
        <v>42695.257870370369</v>
      </c>
      <c r="L845" s="9">
        <f t="shared" si="79"/>
        <v>42712.333333333328</v>
      </c>
      <c r="M845" t="b">
        <v>0</v>
      </c>
      <c r="N845">
        <v>127</v>
      </c>
      <c r="O845" t="b">
        <v>1</v>
      </c>
      <c r="P845" t="s">
        <v>8275</v>
      </c>
      <c r="Q845" s="7">
        <f t="shared" si="80"/>
        <v>267.13333333333333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9">
        <f t="shared" si="78"/>
        <v>41905.684629629628</v>
      </c>
      <c r="L846" s="9">
        <f t="shared" si="79"/>
        <v>41944.207638888889</v>
      </c>
      <c r="M846" t="b">
        <v>1</v>
      </c>
      <c r="N846">
        <v>159</v>
      </c>
      <c r="O846" t="b">
        <v>1</v>
      </c>
      <c r="P846" t="s">
        <v>8275</v>
      </c>
      <c r="Q846" s="7">
        <f t="shared" si="80"/>
        <v>194.13333333333333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9">
        <f t="shared" si="78"/>
        <v>42578.205972222218</v>
      </c>
      <c r="L847" s="9">
        <f t="shared" si="79"/>
        <v>42618.165972222225</v>
      </c>
      <c r="M847" t="b">
        <v>0</v>
      </c>
      <c r="N847">
        <v>177</v>
      </c>
      <c r="O847" t="b">
        <v>1</v>
      </c>
      <c r="P847" t="s">
        <v>8275</v>
      </c>
      <c r="Q847" s="7">
        <f t="shared" si="80"/>
        <v>120.3802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9">
        <f t="shared" si="78"/>
        <v>41694.391840277778</v>
      </c>
      <c r="L848" s="9">
        <f t="shared" si="79"/>
        <v>41708.583333333336</v>
      </c>
      <c r="M848" t="b">
        <v>0</v>
      </c>
      <c r="N848">
        <v>47</v>
      </c>
      <c r="O848" t="b">
        <v>1</v>
      </c>
      <c r="P848" t="s">
        <v>8275</v>
      </c>
      <c r="Q848" s="7">
        <f t="shared" si="80"/>
        <v>122.00090909090908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9">
        <f t="shared" si="78"/>
        <v>42165.798333333332</v>
      </c>
      <c r="L849" s="9">
        <f t="shared" si="79"/>
        <v>42195.798333333332</v>
      </c>
      <c r="M849" t="b">
        <v>0</v>
      </c>
      <c r="N849">
        <v>1</v>
      </c>
      <c r="O849" t="b">
        <v>1</v>
      </c>
      <c r="P849" t="s">
        <v>8275</v>
      </c>
      <c r="Q849" s="7">
        <f t="shared" si="80"/>
        <v>100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9">
        <f t="shared" si="78"/>
        <v>42078.792048611111</v>
      </c>
      <c r="L850" s="9">
        <f t="shared" si="79"/>
        <v>42108.792048611111</v>
      </c>
      <c r="M850" t="b">
        <v>0</v>
      </c>
      <c r="N850">
        <v>16</v>
      </c>
      <c r="O850" t="b">
        <v>1</v>
      </c>
      <c r="P850" t="s">
        <v>8275</v>
      </c>
      <c r="Q850" s="7">
        <f t="shared" si="80"/>
        <v>100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9">
        <f t="shared" si="78"/>
        <v>42051.148888888885</v>
      </c>
      <c r="L851" s="9">
        <f t="shared" si="79"/>
        <v>42079.107222222221</v>
      </c>
      <c r="M851" t="b">
        <v>0</v>
      </c>
      <c r="N851">
        <v>115</v>
      </c>
      <c r="O851" t="b">
        <v>1</v>
      </c>
      <c r="P851" t="s">
        <v>8275</v>
      </c>
      <c r="Q851" s="7">
        <f t="shared" si="80"/>
        <v>119.9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9">
        <f t="shared" si="78"/>
        <v>42452.827743055561</v>
      </c>
      <c r="L852" s="9">
        <f t="shared" si="79"/>
        <v>42485.207638888889</v>
      </c>
      <c r="M852" t="b">
        <v>0</v>
      </c>
      <c r="N852">
        <v>133</v>
      </c>
      <c r="O852" t="b">
        <v>1</v>
      </c>
      <c r="P852" t="s">
        <v>8275</v>
      </c>
      <c r="Q852" s="7">
        <f t="shared" si="80"/>
        <v>155.17499999999998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9">
        <f t="shared" si="78"/>
        <v>42522.880243055552</v>
      </c>
      <c r="L853" s="9">
        <f t="shared" si="79"/>
        <v>42582.822916666672</v>
      </c>
      <c r="M853" t="b">
        <v>0</v>
      </c>
      <c r="N853">
        <v>70</v>
      </c>
      <c r="O853" t="b">
        <v>1</v>
      </c>
      <c r="P853" t="s">
        <v>8275</v>
      </c>
      <c r="Q853" s="7">
        <f t="shared" si="80"/>
        <v>130.44999999999999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9">
        <f t="shared" si="78"/>
        <v>42656.805497685185</v>
      </c>
      <c r="L854" s="9">
        <f t="shared" si="79"/>
        <v>42667.875</v>
      </c>
      <c r="M854" t="b">
        <v>0</v>
      </c>
      <c r="N854">
        <v>62</v>
      </c>
      <c r="O854" t="b">
        <v>1</v>
      </c>
      <c r="P854" t="s">
        <v>8275</v>
      </c>
      <c r="Q854" s="7">
        <f t="shared" si="80"/>
        <v>104.97142857142859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9">
        <f t="shared" si="78"/>
        <v>42021.832280092596</v>
      </c>
      <c r="L855" s="9">
        <f t="shared" si="79"/>
        <v>42051.832280092596</v>
      </c>
      <c r="M855" t="b">
        <v>0</v>
      </c>
      <c r="N855">
        <v>10</v>
      </c>
      <c r="O855" t="b">
        <v>1</v>
      </c>
      <c r="P855" t="s">
        <v>8275</v>
      </c>
      <c r="Q855" s="7">
        <f t="shared" si="80"/>
        <v>100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9">
        <f t="shared" si="78"/>
        <v>42702.212337962963</v>
      </c>
      <c r="L856" s="9">
        <f t="shared" si="79"/>
        <v>42732.212337962963</v>
      </c>
      <c r="M856" t="b">
        <v>0</v>
      </c>
      <c r="N856">
        <v>499</v>
      </c>
      <c r="O856" t="b">
        <v>1</v>
      </c>
      <c r="P856" t="s">
        <v>8275</v>
      </c>
      <c r="Q856" s="7">
        <f t="shared" si="80"/>
        <v>118.2205035971223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9">
        <f t="shared" si="78"/>
        <v>42545.125196759254</v>
      </c>
      <c r="L857" s="9">
        <f t="shared" si="79"/>
        <v>42575.125196759254</v>
      </c>
      <c r="M857" t="b">
        <v>0</v>
      </c>
      <c r="N857">
        <v>47</v>
      </c>
      <c r="O857" t="b">
        <v>1</v>
      </c>
      <c r="P857" t="s">
        <v>8275</v>
      </c>
      <c r="Q857" s="7">
        <f t="shared" si="80"/>
        <v>103.44827586206897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9">
        <f t="shared" si="78"/>
        <v>42609.311990740738</v>
      </c>
      <c r="L858" s="9">
        <f t="shared" si="79"/>
        <v>42668.791666666672</v>
      </c>
      <c r="M858" t="b">
        <v>0</v>
      </c>
      <c r="N858">
        <v>28</v>
      </c>
      <c r="O858" t="b">
        <v>1</v>
      </c>
      <c r="P858" t="s">
        <v>8275</v>
      </c>
      <c r="Q858" s="7">
        <f t="shared" si="80"/>
        <v>218.00000000000003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9">
        <f t="shared" si="78"/>
        <v>42291.581377314811</v>
      </c>
      <c r="L859" s="9">
        <f t="shared" si="79"/>
        <v>42333.623043981483</v>
      </c>
      <c r="M859" t="b">
        <v>0</v>
      </c>
      <c r="N859">
        <v>24</v>
      </c>
      <c r="O859" t="b">
        <v>1</v>
      </c>
      <c r="P859" t="s">
        <v>8275</v>
      </c>
      <c r="Q859" s="7">
        <f t="shared" si="80"/>
        <v>100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9">
        <f t="shared" si="78"/>
        <v>42079.745578703703</v>
      </c>
      <c r="L860" s="9">
        <f t="shared" si="79"/>
        <v>42109.957638888889</v>
      </c>
      <c r="M860" t="b">
        <v>0</v>
      </c>
      <c r="N860">
        <v>76</v>
      </c>
      <c r="O860" t="b">
        <v>1</v>
      </c>
      <c r="P860" t="s">
        <v>8275</v>
      </c>
      <c r="Q860" s="7">
        <f t="shared" si="80"/>
        <v>144.00583333333333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9">
        <f t="shared" si="78"/>
        <v>42128.820231481484</v>
      </c>
      <c r="L861" s="9">
        <f t="shared" si="79"/>
        <v>42159</v>
      </c>
      <c r="M861" t="b">
        <v>0</v>
      </c>
      <c r="N861">
        <v>98</v>
      </c>
      <c r="O861" t="b">
        <v>1</v>
      </c>
      <c r="P861" t="s">
        <v>8275</v>
      </c>
      <c r="Q861" s="7">
        <f t="shared" si="80"/>
        <v>104.67500000000001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9">
        <f t="shared" si="78"/>
        <v>41570.482789351852</v>
      </c>
      <c r="L862" s="9">
        <f t="shared" si="79"/>
        <v>41600.524456018517</v>
      </c>
      <c r="M862" t="b">
        <v>0</v>
      </c>
      <c r="N862">
        <v>48</v>
      </c>
      <c r="O862" t="b">
        <v>0</v>
      </c>
      <c r="P862" t="s">
        <v>8276</v>
      </c>
      <c r="Q862" s="7">
        <f t="shared" si="80"/>
        <v>18.142857142857142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9">
        <f t="shared" si="78"/>
        <v>42599.965324074074</v>
      </c>
      <c r="L863" s="9">
        <f t="shared" si="79"/>
        <v>42629.965324074074</v>
      </c>
      <c r="M863" t="b">
        <v>0</v>
      </c>
      <c r="N863">
        <v>2</v>
      </c>
      <c r="O863" t="b">
        <v>0</v>
      </c>
      <c r="P863" t="s">
        <v>8276</v>
      </c>
      <c r="Q863" s="7">
        <f t="shared" si="80"/>
        <v>2.2444444444444445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9">
        <f t="shared" si="78"/>
        <v>41559.5549537037</v>
      </c>
      <c r="L864" s="9">
        <f t="shared" si="79"/>
        <v>41589.596620370372</v>
      </c>
      <c r="M864" t="b">
        <v>0</v>
      </c>
      <c r="N864">
        <v>4</v>
      </c>
      <c r="O864" t="b">
        <v>0</v>
      </c>
      <c r="P864" t="s">
        <v>8276</v>
      </c>
      <c r="Q864" s="7">
        <f t="shared" si="80"/>
        <v>0.33999999999999997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9">
        <f t="shared" si="78"/>
        <v>40921.117662037039</v>
      </c>
      <c r="L865" s="9">
        <f t="shared" si="79"/>
        <v>40951.117662037039</v>
      </c>
      <c r="M865" t="b">
        <v>0</v>
      </c>
      <c r="N865">
        <v>5</v>
      </c>
      <c r="O865" t="b">
        <v>0</v>
      </c>
      <c r="P865" t="s">
        <v>8276</v>
      </c>
      <c r="Q865" s="7">
        <f t="shared" si="80"/>
        <v>4.5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9">
        <f t="shared" si="78"/>
        <v>41541.106921296298</v>
      </c>
      <c r="L866" s="9">
        <f t="shared" si="79"/>
        <v>41563.415972222225</v>
      </c>
      <c r="M866" t="b">
        <v>0</v>
      </c>
      <c r="N866">
        <v>79</v>
      </c>
      <c r="O866" t="b">
        <v>0</v>
      </c>
      <c r="P866" t="s">
        <v>8276</v>
      </c>
      <c r="Q866" s="7">
        <f t="shared" si="80"/>
        <v>41.53846153846154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9">
        <f t="shared" si="78"/>
        <v>41230.773113425923</v>
      </c>
      <c r="L867" s="9">
        <f t="shared" si="79"/>
        <v>41290.773113425923</v>
      </c>
      <c r="M867" t="b">
        <v>0</v>
      </c>
      <c r="N867">
        <v>2</v>
      </c>
      <c r="O867" t="b">
        <v>0</v>
      </c>
      <c r="P867" t="s">
        <v>8276</v>
      </c>
      <c r="Q867" s="7">
        <f t="shared" si="80"/>
        <v>2.0454545454545454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9">
        <f t="shared" si="78"/>
        <v>42025.637939814813</v>
      </c>
      <c r="L868" s="9">
        <f t="shared" si="79"/>
        <v>42063.631944444445</v>
      </c>
      <c r="M868" t="b">
        <v>0</v>
      </c>
      <c r="N868">
        <v>11</v>
      </c>
      <c r="O868" t="b">
        <v>0</v>
      </c>
      <c r="P868" t="s">
        <v>8276</v>
      </c>
      <c r="Q868" s="7">
        <f t="shared" si="80"/>
        <v>18.285714285714285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9">
        <f t="shared" si="78"/>
        <v>40088.105393518519</v>
      </c>
      <c r="L869" s="9">
        <f t="shared" si="79"/>
        <v>40148.207638888889</v>
      </c>
      <c r="M869" t="b">
        <v>0</v>
      </c>
      <c r="N869">
        <v>11</v>
      </c>
      <c r="O869" t="b">
        <v>0</v>
      </c>
      <c r="P869" t="s">
        <v>8276</v>
      </c>
      <c r="Q869" s="7">
        <f t="shared" si="80"/>
        <v>24.02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9">
        <f t="shared" si="78"/>
        <v>41616.027754629627</v>
      </c>
      <c r="L870" s="9">
        <f t="shared" si="79"/>
        <v>41646.027754629627</v>
      </c>
      <c r="M870" t="b">
        <v>0</v>
      </c>
      <c r="N870">
        <v>1</v>
      </c>
      <c r="O870" t="b">
        <v>0</v>
      </c>
      <c r="P870" t="s">
        <v>8276</v>
      </c>
      <c r="Q870" s="7">
        <f t="shared" si="80"/>
        <v>0.1111111111111111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9">
        <f t="shared" si="78"/>
        <v>41342.845567129625</v>
      </c>
      <c r="L871" s="9">
        <f t="shared" si="79"/>
        <v>41372.803900462961</v>
      </c>
      <c r="M871" t="b">
        <v>0</v>
      </c>
      <c r="N871">
        <v>3</v>
      </c>
      <c r="O871" t="b">
        <v>0</v>
      </c>
      <c r="P871" t="s">
        <v>8276</v>
      </c>
      <c r="Q871" s="7">
        <f t="shared" si="80"/>
        <v>11.818181818181818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9">
        <f t="shared" si="78"/>
        <v>41488.022256944445</v>
      </c>
      <c r="L872" s="9">
        <f t="shared" si="79"/>
        <v>41518.022256944445</v>
      </c>
      <c r="M872" t="b">
        <v>0</v>
      </c>
      <c r="N872">
        <v>5</v>
      </c>
      <c r="O872" t="b">
        <v>0</v>
      </c>
      <c r="P872" t="s">
        <v>8276</v>
      </c>
      <c r="Q872" s="7">
        <f t="shared" si="80"/>
        <v>0.31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9">
        <f t="shared" si="78"/>
        <v>41577.561284722222</v>
      </c>
      <c r="L873" s="9">
        <f t="shared" si="79"/>
        <v>41607.602951388893</v>
      </c>
      <c r="M873" t="b">
        <v>0</v>
      </c>
      <c r="N873">
        <v>12</v>
      </c>
      <c r="O873" t="b">
        <v>0</v>
      </c>
      <c r="P873" t="s">
        <v>8276</v>
      </c>
      <c r="Q873" s="7">
        <f t="shared" si="80"/>
        <v>5.416666666666667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9">
        <f t="shared" si="78"/>
        <v>40567.825543981482</v>
      </c>
      <c r="L874" s="9">
        <f t="shared" si="79"/>
        <v>40612.825543981482</v>
      </c>
      <c r="M874" t="b">
        <v>0</v>
      </c>
      <c r="N874">
        <v>2</v>
      </c>
      <c r="O874" t="b">
        <v>0</v>
      </c>
      <c r="P874" t="s">
        <v>8276</v>
      </c>
      <c r="Q874" s="7">
        <f t="shared" si="80"/>
        <v>0.8125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9">
        <f t="shared" si="78"/>
        <v>41184.167129629626</v>
      </c>
      <c r="L875" s="9">
        <f t="shared" si="79"/>
        <v>41224.208796296298</v>
      </c>
      <c r="M875" t="b">
        <v>0</v>
      </c>
      <c r="N875">
        <v>5</v>
      </c>
      <c r="O875" t="b">
        <v>0</v>
      </c>
      <c r="P875" t="s">
        <v>8276</v>
      </c>
      <c r="Q875" s="7">
        <f t="shared" si="80"/>
        <v>1.2857142857142856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9">
        <f t="shared" si="78"/>
        <v>41368.583726851852</v>
      </c>
      <c r="L876" s="9">
        <f t="shared" si="79"/>
        <v>41398.583726851852</v>
      </c>
      <c r="M876" t="b">
        <v>0</v>
      </c>
      <c r="N876">
        <v>21</v>
      </c>
      <c r="O876" t="b">
        <v>0</v>
      </c>
      <c r="P876" t="s">
        <v>8276</v>
      </c>
      <c r="Q876" s="7">
        <f t="shared" si="80"/>
        <v>24.333333333333336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9">
        <f t="shared" si="78"/>
        <v>42248.723738425921</v>
      </c>
      <c r="L877" s="9">
        <f t="shared" si="79"/>
        <v>42268.723738425921</v>
      </c>
      <c r="M877" t="b">
        <v>0</v>
      </c>
      <c r="N877">
        <v>0</v>
      </c>
      <c r="O877" t="b">
        <v>0</v>
      </c>
      <c r="P877" t="s">
        <v>8276</v>
      </c>
      <c r="Q877" s="7">
        <f t="shared" si="80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9">
        <f t="shared" si="78"/>
        <v>41276.496840277774</v>
      </c>
      <c r="L878" s="9">
        <f t="shared" si="79"/>
        <v>41309.496840277774</v>
      </c>
      <c r="M878" t="b">
        <v>0</v>
      </c>
      <c r="N878">
        <v>45</v>
      </c>
      <c r="O878" t="b">
        <v>0</v>
      </c>
      <c r="P878" t="s">
        <v>8276</v>
      </c>
      <c r="Q878" s="7">
        <f t="shared" si="80"/>
        <v>40.799492385786799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9">
        <f t="shared" si="78"/>
        <v>41597.788888888885</v>
      </c>
      <c r="L879" s="9">
        <f t="shared" si="79"/>
        <v>41627.788888888885</v>
      </c>
      <c r="M879" t="b">
        <v>0</v>
      </c>
      <c r="N879">
        <v>29</v>
      </c>
      <c r="O879" t="b">
        <v>0</v>
      </c>
      <c r="P879" t="s">
        <v>8276</v>
      </c>
      <c r="Q879" s="7">
        <f t="shared" si="80"/>
        <v>67.55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9">
        <f t="shared" si="78"/>
        <v>40505.232916666668</v>
      </c>
      <c r="L880" s="9">
        <f t="shared" si="79"/>
        <v>40535.232916666668</v>
      </c>
      <c r="M880" t="b">
        <v>0</v>
      </c>
      <c r="N880">
        <v>2</v>
      </c>
      <c r="O880" t="b">
        <v>0</v>
      </c>
      <c r="P880" t="s">
        <v>8276</v>
      </c>
      <c r="Q880" s="7">
        <f t="shared" si="80"/>
        <v>1.3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9">
        <f t="shared" si="78"/>
        <v>41037.829918981479</v>
      </c>
      <c r="L881" s="9">
        <f t="shared" si="79"/>
        <v>41058.829918981479</v>
      </c>
      <c r="M881" t="b">
        <v>0</v>
      </c>
      <c r="N881">
        <v>30</v>
      </c>
      <c r="O881" t="b">
        <v>0</v>
      </c>
      <c r="P881" t="s">
        <v>8276</v>
      </c>
      <c r="Q881" s="7">
        <f t="shared" si="80"/>
        <v>30.666666666666664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9">
        <f t="shared" si="78"/>
        <v>41179.32104166667</v>
      </c>
      <c r="L882" s="9">
        <f t="shared" si="79"/>
        <v>41212.32104166667</v>
      </c>
      <c r="M882" t="b">
        <v>0</v>
      </c>
      <c r="N882">
        <v>8</v>
      </c>
      <c r="O882" t="b">
        <v>0</v>
      </c>
      <c r="P882" t="s">
        <v>8277</v>
      </c>
      <c r="Q882" s="7">
        <f t="shared" si="80"/>
        <v>2.9894179894179893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9">
        <f t="shared" si="78"/>
        <v>40877.25099537037</v>
      </c>
      <c r="L883" s="9">
        <f t="shared" si="79"/>
        <v>40922.25099537037</v>
      </c>
      <c r="M883" t="b">
        <v>0</v>
      </c>
      <c r="N883">
        <v>1</v>
      </c>
      <c r="O883" t="b">
        <v>0</v>
      </c>
      <c r="P883" t="s">
        <v>8277</v>
      </c>
      <c r="Q883" s="7">
        <f t="shared" si="80"/>
        <v>0.8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9">
        <f t="shared" si="78"/>
        <v>40759.860532407409</v>
      </c>
      <c r="L884" s="9">
        <f t="shared" si="79"/>
        <v>40792.860532407409</v>
      </c>
      <c r="M884" t="b">
        <v>0</v>
      </c>
      <c r="N884">
        <v>14</v>
      </c>
      <c r="O884" t="b">
        <v>0</v>
      </c>
      <c r="P884" t="s">
        <v>8277</v>
      </c>
      <c r="Q884" s="7">
        <f t="shared" si="80"/>
        <v>20.133333333333333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9">
        <f t="shared" si="78"/>
        <v>42371.935590277775</v>
      </c>
      <c r="L885" s="9">
        <f t="shared" si="79"/>
        <v>42431.935590277775</v>
      </c>
      <c r="M885" t="b">
        <v>0</v>
      </c>
      <c r="N885">
        <v>24</v>
      </c>
      <c r="O885" t="b">
        <v>0</v>
      </c>
      <c r="P885" t="s">
        <v>8277</v>
      </c>
      <c r="Q885" s="7">
        <f t="shared" si="80"/>
        <v>40.020000000000003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9">
        <f t="shared" si="78"/>
        <v>40981.802615740744</v>
      </c>
      <c r="L886" s="9">
        <f t="shared" si="79"/>
        <v>41041.104861111111</v>
      </c>
      <c r="M886" t="b">
        <v>0</v>
      </c>
      <c r="N886">
        <v>2</v>
      </c>
      <c r="O886" t="b">
        <v>0</v>
      </c>
      <c r="P886" t="s">
        <v>8277</v>
      </c>
      <c r="Q886" s="7">
        <f t="shared" si="80"/>
        <v>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9">
        <f t="shared" si="78"/>
        <v>42713.941099537042</v>
      </c>
      <c r="L887" s="9">
        <f t="shared" si="79"/>
        <v>42734.941099537042</v>
      </c>
      <c r="M887" t="b">
        <v>0</v>
      </c>
      <c r="N887">
        <v>21</v>
      </c>
      <c r="O887" t="b">
        <v>0</v>
      </c>
      <c r="P887" t="s">
        <v>8277</v>
      </c>
      <c r="Q887" s="7">
        <f t="shared" si="80"/>
        <v>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9">
        <f t="shared" si="78"/>
        <v>42603.870520833334</v>
      </c>
      <c r="L888" s="9">
        <f t="shared" si="79"/>
        <v>42628.870520833334</v>
      </c>
      <c r="M888" t="b">
        <v>0</v>
      </c>
      <c r="N888">
        <v>7</v>
      </c>
      <c r="O888" t="b">
        <v>0</v>
      </c>
      <c r="P888" t="s">
        <v>8277</v>
      </c>
      <c r="Q888" s="7">
        <f t="shared" si="80"/>
        <v>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9">
        <f t="shared" si="78"/>
        <v>41026.958969907406</v>
      </c>
      <c r="L889" s="9">
        <f t="shared" si="79"/>
        <v>41056.958969907406</v>
      </c>
      <c r="M889" t="b">
        <v>0</v>
      </c>
      <c r="N889">
        <v>0</v>
      </c>
      <c r="O889" t="b">
        <v>0</v>
      </c>
      <c r="P889" t="s">
        <v>8277</v>
      </c>
      <c r="Q889" s="7">
        <f t="shared" si="80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9">
        <f t="shared" si="78"/>
        <v>40751.753298611111</v>
      </c>
      <c r="L890" s="9">
        <f t="shared" si="79"/>
        <v>40787.25</v>
      </c>
      <c r="M890" t="b">
        <v>0</v>
      </c>
      <c r="N890">
        <v>4</v>
      </c>
      <c r="O890" t="b">
        <v>0</v>
      </c>
      <c r="P890" t="s">
        <v>8277</v>
      </c>
      <c r="Q890" s="7">
        <f t="shared" si="80"/>
        <v>7.1999999999999993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9">
        <f t="shared" si="78"/>
        <v>41887.784062500003</v>
      </c>
      <c r="L891" s="9">
        <f t="shared" si="79"/>
        <v>41917.784062500003</v>
      </c>
      <c r="M891" t="b">
        <v>0</v>
      </c>
      <c r="N891">
        <v>32</v>
      </c>
      <c r="O891" t="b">
        <v>0</v>
      </c>
      <c r="P891" t="s">
        <v>8277</v>
      </c>
      <c r="Q891" s="7">
        <f t="shared" si="80"/>
        <v>9.4412800000000008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9">
        <f t="shared" si="78"/>
        <v>41569.698831018519</v>
      </c>
      <c r="L892" s="9">
        <f t="shared" si="79"/>
        <v>41599.740497685183</v>
      </c>
      <c r="M892" t="b">
        <v>0</v>
      </c>
      <c r="N892">
        <v>4</v>
      </c>
      <c r="O892" t="b">
        <v>0</v>
      </c>
      <c r="P892" t="s">
        <v>8277</v>
      </c>
      <c r="Q892" s="7">
        <f t="shared" si="80"/>
        <v>4.1666666666666661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9">
        <f t="shared" si="78"/>
        <v>41842.031597222223</v>
      </c>
      <c r="L893" s="9">
        <f t="shared" si="79"/>
        <v>41872.031597222223</v>
      </c>
      <c r="M893" t="b">
        <v>0</v>
      </c>
      <c r="N893">
        <v>9</v>
      </c>
      <c r="O893" t="b">
        <v>0</v>
      </c>
      <c r="P893" t="s">
        <v>8277</v>
      </c>
      <c r="Q893" s="7">
        <f t="shared" si="80"/>
        <v>3.25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9">
        <f t="shared" si="78"/>
        <v>40304.20003472222</v>
      </c>
      <c r="L894" s="9">
        <f t="shared" si="79"/>
        <v>40391.166666666664</v>
      </c>
      <c r="M894" t="b">
        <v>0</v>
      </c>
      <c r="N894">
        <v>17</v>
      </c>
      <c r="O894" t="b">
        <v>0</v>
      </c>
      <c r="P894" t="s">
        <v>8277</v>
      </c>
      <c r="Q894" s="7">
        <f t="shared" si="80"/>
        <v>40.75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9">
        <f t="shared" si="78"/>
        <v>42065.897719907407</v>
      </c>
      <c r="L895" s="9">
        <f t="shared" si="79"/>
        <v>42095.856053240743</v>
      </c>
      <c r="M895" t="b">
        <v>0</v>
      </c>
      <c r="N895">
        <v>5</v>
      </c>
      <c r="O895" t="b">
        <v>0</v>
      </c>
      <c r="P895" t="s">
        <v>8277</v>
      </c>
      <c r="Q895" s="7">
        <f t="shared" si="80"/>
        <v>10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9">
        <f t="shared" si="78"/>
        <v>42496.98159722222</v>
      </c>
      <c r="L896" s="9">
        <f t="shared" si="79"/>
        <v>42526.98159722222</v>
      </c>
      <c r="M896" t="b">
        <v>0</v>
      </c>
      <c r="N896">
        <v>53</v>
      </c>
      <c r="O896" t="b">
        <v>0</v>
      </c>
      <c r="P896" t="s">
        <v>8277</v>
      </c>
      <c r="Q896" s="7">
        <f t="shared" si="80"/>
        <v>39.17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9">
        <f t="shared" si="78"/>
        <v>40431.127650462964</v>
      </c>
      <c r="L897" s="9">
        <f t="shared" si="79"/>
        <v>40476.127650462964</v>
      </c>
      <c r="M897" t="b">
        <v>0</v>
      </c>
      <c r="N897">
        <v>7</v>
      </c>
      <c r="O897" t="b">
        <v>0</v>
      </c>
      <c r="P897" t="s">
        <v>8277</v>
      </c>
      <c r="Q897" s="7">
        <f t="shared" si="80"/>
        <v>2.4375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9">
        <f t="shared" si="78"/>
        <v>42218.872986111106</v>
      </c>
      <c r="L898" s="9">
        <f t="shared" si="79"/>
        <v>42244.166666666672</v>
      </c>
      <c r="M898" t="b">
        <v>0</v>
      </c>
      <c r="N898">
        <v>72</v>
      </c>
      <c r="O898" t="b">
        <v>0</v>
      </c>
      <c r="P898" t="s">
        <v>8277</v>
      </c>
      <c r="Q898" s="7">
        <f t="shared" si="80"/>
        <v>40</v>
      </c>
      <c r="R898" s="6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9">
        <f t="shared" ref="K899:K962" si="84">(J899/86400)+DATE(1970,1,1)</f>
        <v>41211.688750000001</v>
      </c>
      <c r="L899" s="9">
        <f t="shared" ref="L899:L962" si="85">(I899/86400)+DATE(1970,1,1)</f>
        <v>41241.730416666665</v>
      </c>
      <c r="M899" t="b">
        <v>0</v>
      </c>
      <c r="N899">
        <v>0</v>
      </c>
      <c r="O899" t="b">
        <v>0</v>
      </c>
      <c r="P899" t="s">
        <v>8277</v>
      </c>
      <c r="Q899" s="7">
        <f t="shared" ref="Q899:Q962" si="86">(E899/D899)*100</f>
        <v>0</v>
      </c>
      <c r="R899" s="6" t="e">
        <f t="shared" ref="R899:R962" si="87">E899/N899</f>
        <v>#DIV/0!</v>
      </c>
      <c r="S899" t="str">
        <f t="shared" ref="S899:S962" si="88">LEFT(P899,FIND("/",P899)-1)</f>
        <v>music</v>
      </c>
      <c r="T899" t="str">
        <f t="shared" ref="T899:T962" si="89">RIGHT(P899, LEN(P899) - FIND("/",P899))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9">
        <f t="shared" si="84"/>
        <v>40878.758217592593</v>
      </c>
      <c r="L900" s="9">
        <f t="shared" si="85"/>
        <v>40923.758217592593</v>
      </c>
      <c r="M900" t="b">
        <v>0</v>
      </c>
      <c r="N900">
        <v>2</v>
      </c>
      <c r="O900" t="b">
        <v>0</v>
      </c>
      <c r="P900" t="s">
        <v>8277</v>
      </c>
      <c r="Q900" s="7">
        <f t="shared" si="86"/>
        <v>2.8000000000000003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9">
        <f t="shared" si="84"/>
        <v>40646.099097222221</v>
      </c>
      <c r="L901" s="9">
        <f t="shared" si="85"/>
        <v>40691.099097222221</v>
      </c>
      <c r="M901" t="b">
        <v>0</v>
      </c>
      <c r="N901">
        <v>8</v>
      </c>
      <c r="O901" t="b">
        <v>0</v>
      </c>
      <c r="P901" t="s">
        <v>8277</v>
      </c>
      <c r="Q901" s="7">
        <f t="shared" si="86"/>
        <v>37.333333333333336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9">
        <f t="shared" si="84"/>
        <v>42429.84956018519</v>
      </c>
      <c r="L902" s="9">
        <f t="shared" si="85"/>
        <v>42459.807893518519</v>
      </c>
      <c r="M902" t="b">
        <v>0</v>
      </c>
      <c r="N902">
        <v>2</v>
      </c>
      <c r="O902" t="b">
        <v>0</v>
      </c>
      <c r="P902" t="s">
        <v>8276</v>
      </c>
      <c r="Q902" s="7">
        <f t="shared" si="86"/>
        <v>0.42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9">
        <f t="shared" si="84"/>
        <v>40291.81150462963</v>
      </c>
      <c r="L903" s="9">
        <f t="shared" si="85"/>
        <v>40337.799305555556</v>
      </c>
      <c r="M903" t="b">
        <v>0</v>
      </c>
      <c r="N903">
        <v>0</v>
      </c>
      <c r="O903" t="b">
        <v>0</v>
      </c>
      <c r="P903" t="s">
        <v>8276</v>
      </c>
      <c r="Q903" s="7">
        <f t="shared" si="86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9">
        <f t="shared" si="84"/>
        <v>41829.965532407405</v>
      </c>
      <c r="L904" s="9">
        <f t="shared" si="85"/>
        <v>41881.645833333336</v>
      </c>
      <c r="M904" t="b">
        <v>0</v>
      </c>
      <c r="N904">
        <v>3</v>
      </c>
      <c r="O904" t="b">
        <v>0</v>
      </c>
      <c r="P904" t="s">
        <v>8276</v>
      </c>
      <c r="Q904" s="7">
        <f t="shared" si="86"/>
        <v>0.3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9">
        <f t="shared" si="84"/>
        <v>41149.796064814815</v>
      </c>
      <c r="L905" s="9">
        <f t="shared" si="85"/>
        <v>41175.100694444445</v>
      </c>
      <c r="M905" t="b">
        <v>0</v>
      </c>
      <c r="N905">
        <v>4</v>
      </c>
      <c r="O905" t="b">
        <v>0</v>
      </c>
      <c r="P905" t="s">
        <v>8276</v>
      </c>
      <c r="Q905" s="7">
        <f t="shared" si="86"/>
        <v>3.2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9">
        <f t="shared" si="84"/>
        <v>42342.080289351856</v>
      </c>
      <c r="L906" s="9">
        <f t="shared" si="85"/>
        <v>42372.080289351856</v>
      </c>
      <c r="M906" t="b">
        <v>0</v>
      </c>
      <c r="N906">
        <v>3</v>
      </c>
      <c r="O906" t="b">
        <v>0</v>
      </c>
      <c r="P906" t="s">
        <v>8276</v>
      </c>
      <c r="Q906" s="7">
        <f t="shared" si="86"/>
        <v>0.30199999999999999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9">
        <f t="shared" si="84"/>
        <v>40507.239884259259</v>
      </c>
      <c r="L907" s="9">
        <f t="shared" si="85"/>
        <v>40567.239884259259</v>
      </c>
      <c r="M907" t="b">
        <v>0</v>
      </c>
      <c r="N907">
        <v>6</v>
      </c>
      <c r="O907" t="b">
        <v>0</v>
      </c>
      <c r="P907" t="s">
        <v>8276</v>
      </c>
      <c r="Q907" s="7">
        <f t="shared" si="86"/>
        <v>3.0153846153846153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9">
        <f t="shared" si="84"/>
        <v>41681.189699074072</v>
      </c>
      <c r="L908" s="9">
        <f t="shared" si="85"/>
        <v>41711.148032407407</v>
      </c>
      <c r="M908" t="b">
        <v>0</v>
      </c>
      <c r="N908">
        <v>0</v>
      </c>
      <c r="O908" t="b">
        <v>0</v>
      </c>
      <c r="P908" t="s">
        <v>8276</v>
      </c>
      <c r="Q908" s="7">
        <f t="shared" si="86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9">
        <f t="shared" si="84"/>
        <v>40767.192395833335</v>
      </c>
      <c r="L909" s="9">
        <f t="shared" si="85"/>
        <v>40797.192395833335</v>
      </c>
      <c r="M909" t="b">
        <v>0</v>
      </c>
      <c r="N909">
        <v>0</v>
      </c>
      <c r="O909" t="b">
        <v>0</v>
      </c>
      <c r="P909" t="s">
        <v>8276</v>
      </c>
      <c r="Q909" s="7">
        <f t="shared" si="86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9">
        <f t="shared" si="84"/>
        <v>40340.801562499997</v>
      </c>
      <c r="L910" s="9">
        <f t="shared" si="85"/>
        <v>40386.207638888889</v>
      </c>
      <c r="M910" t="b">
        <v>0</v>
      </c>
      <c r="N910">
        <v>0</v>
      </c>
      <c r="O910" t="b">
        <v>0</v>
      </c>
      <c r="P910" t="s">
        <v>8276</v>
      </c>
      <c r="Q910" s="7">
        <f t="shared" si="86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9">
        <f t="shared" si="84"/>
        <v>41081.69027777778</v>
      </c>
      <c r="L911" s="9">
        <f t="shared" si="85"/>
        <v>41113.166666666664</v>
      </c>
      <c r="M911" t="b">
        <v>0</v>
      </c>
      <c r="N911">
        <v>8</v>
      </c>
      <c r="O911" t="b">
        <v>0</v>
      </c>
      <c r="P911" t="s">
        <v>8276</v>
      </c>
      <c r="Q911" s="7">
        <f t="shared" si="86"/>
        <v>3.25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9">
        <f t="shared" si="84"/>
        <v>42737.545358796298</v>
      </c>
      <c r="L912" s="9">
        <f t="shared" si="85"/>
        <v>42797.545358796298</v>
      </c>
      <c r="M912" t="b">
        <v>0</v>
      </c>
      <c r="N912">
        <v>5</v>
      </c>
      <c r="O912" t="b">
        <v>0</v>
      </c>
      <c r="P912" t="s">
        <v>8276</v>
      </c>
      <c r="Q912" s="7">
        <f t="shared" si="86"/>
        <v>22.363636363636363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9">
        <f t="shared" si="84"/>
        <v>41642.005150462966</v>
      </c>
      <c r="L913" s="9">
        <f t="shared" si="85"/>
        <v>41663.005150462966</v>
      </c>
      <c r="M913" t="b">
        <v>0</v>
      </c>
      <c r="N913">
        <v>0</v>
      </c>
      <c r="O913" t="b">
        <v>0</v>
      </c>
      <c r="P913" t="s">
        <v>8276</v>
      </c>
      <c r="Q913" s="7">
        <f t="shared" si="86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9">
        <f t="shared" si="84"/>
        <v>41194.109340277777</v>
      </c>
      <c r="L914" s="9">
        <f t="shared" si="85"/>
        <v>41254.151006944448</v>
      </c>
      <c r="M914" t="b">
        <v>0</v>
      </c>
      <c r="N914">
        <v>2</v>
      </c>
      <c r="O914" t="b">
        <v>0</v>
      </c>
      <c r="P914" t="s">
        <v>8276</v>
      </c>
      <c r="Q914" s="7">
        <f t="shared" si="86"/>
        <v>0.85714285714285721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9">
        <f t="shared" si="84"/>
        <v>41004.139108796298</v>
      </c>
      <c r="L915" s="9">
        <f t="shared" si="85"/>
        <v>41034.139108796298</v>
      </c>
      <c r="M915" t="b">
        <v>0</v>
      </c>
      <c r="N915">
        <v>24</v>
      </c>
      <c r="O915" t="b">
        <v>0</v>
      </c>
      <c r="P915" t="s">
        <v>8276</v>
      </c>
      <c r="Q915" s="7">
        <f t="shared" si="86"/>
        <v>6.6066666666666665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9">
        <f t="shared" si="84"/>
        <v>41116.763275462959</v>
      </c>
      <c r="L916" s="9">
        <f t="shared" si="85"/>
        <v>41146.763275462959</v>
      </c>
      <c r="M916" t="b">
        <v>0</v>
      </c>
      <c r="N916">
        <v>0</v>
      </c>
      <c r="O916" t="b">
        <v>0</v>
      </c>
      <c r="P916" t="s">
        <v>8276</v>
      </c>
      <c r="Q916" s="7">
        <f t="shared" si="86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9">
        <f t="shared" si="84"/>
        <v>40937.679560185185</v>
      </c>
      <c r="L917" s="9">
        <f t="shared" si="85"/>
        <v>40969.207638888889</v>
      </c>
      <c r="M917" t="b">
        <v>0</v>
      </c>
      <c r="N917">
        <v>9</v>
      </c>
      <c r="O917" t="b">
        <v>0</v>
      </c>
      <c r="P917" t="s">
        <v>8276</v>
      </c>
      <c r="Q917" s="7">
        <f t="shared" si="86"/>
        <v>5.7692307692307692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9">
        <f t="shared" si="84"/>
        <v>40434.853402777779</v>
      </c>
      <c r="L918" s="9">
        <f t="shared" si="85"/>
        <v>40473.208333333336</v>
      </c>
      <c r="M918" t="b">
        <v>0</v>
      </c>
      <c r="N918">
        <v>0</v>
      </c>
      <c r="O918" t="b">
        <v>0</v>
      </c>
      <c r="P918" t="s">
        <v>8276</v>
      </c>
      <c r="Q918" s="7">
        <f t="shared" si="86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9">
        <f t="shared" si="84"/>
        <v>41802.94363425926</v>
      </c>
      <c r="L919" s="9">
        <f t="shared" si="85"/>
        <v>41834.104166666664</v>
      </c>
      <c r="M919" t="b">
        <v>0</v>
      </c>
      <c r="N919">
        <v>1</v>
      </c>
      <c r="O919" t="b">
        <v>0</v>
      </c>
      <c r="P919" t="s">
        <v>8276</v>
      </c>
      <c r="Q919" s="7">
        <f t="shared" si="86"/>
        <v>0.6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9">
        <f t="shared" si="84"/>
        <v>41944.916215277779</v>
      </c>
      <c r="L920" s="9">
        <f t="shared" si="85"/>
        <v>41974.957881944443</v>
      </c>
      <c r="M920" t="b">
        <v>0</v>
      </c>
      <c r="N920">
        <v>10</v>
      </c>
      <c r="O920" t="b">
        <v>0</v>
      </c>
      <c r="P920" t="s">
        <v>8276</v>
      </c>
      <c r="Q920" s="7">
        <f t="shared" si="86"/>
        <v>5.0256410256410255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9">
        <f t="shared" si="84"/>
        <v>41227.641724537039</v>
      </c>
      <c r="L921" s="9">
        <f t="shared" si="85"/>
        <v>41262.641724537039</v>
      </c>
      <c r="M921" t="b">
        <v>0</v>
      </c>
      <c r="N921">
        <v>1</v>
      </c>
      <c r="O921" t="b">
        <v>0</v>
      </c>
      <c r="P921" t="s">
        <v>8276</v>
      </c>
      <c r="Q921" s="7">
        <f t="shared" si="86"/>
        <v>0.5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9">
        <f t="shared" si="84"/>
        <v>41562.671550925923</v>
      </c>
      <c r="L922" s="9">
        <f t="shared" si="85"/>
        <v>41592.713217592594</v>
      </c>
      <c r="M922" t="b">
        <v>0</v>
      </c>
      <c r="N922">
        <v>0</v>
      </c>
      <c r="O922" t="b">
        <v>0</v>
      </c>
      <c r="P922" t="s">
        <v>8276</v>
      </c>
      <c r="Q922" s="7">
        <f t="shared" si="86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9">
        <f t="shared" si="84"/>
        <v>40847.171018518522</v>
      </c>
      <c r="L923" s="9">
        <f t="shared" si="85"/>
        <v>40889.212685185186</v>
      </c>
      <c r="M923" t="b">
        <v>0</v>
      </c>
      <c r="N923">
        <v>20</v>
      </c>
      <c r="O923" t="b">
        <v>0</v>
      </c>
      <c r="P923" t="s">
        <v>8276</v>
      </c>
      <c r="Q923" s="7">
        <f t="shared" si="86"/>
        <v>30.9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9">
        <f t="shared" si="84"/>
        <v>41878.530011574076</v>
      </c>
      <c r="L924" s="9">
        <f t="shared" si="85"/>
        <v>41913.530011574076</v>
      </c>
      <c r="M924" t="b">
        <v>0</v>
      </c>
      <c r="N924">
        <v>30</v>
      </c>
      <c r="O924" t="b">
        <v>0</v>
      </c>
      <c r="P924" t="s">
        <v>8276</v>
      </c>
      <c r="Q924" s="7">
        <f t="shared" si="86"/>
        <v>21.037037037037038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9">
        <f t="shared" si="84"/>
        <v>41934.959756944445</v>
      </c>
      <c r="L925" s="9">
        <f t="shared" si="85"/>
        <v>41965.001423611116</v>
      </c>
      <c r="M925" t="b">
        <v>0</v>
      </c>
      <c r="N925">
        <v>6</v>
      </c>
      <c r="O925" t="b">
        <v>0</v>
      </c>
      <c r="P925" t="s">
        <v>8276</v>
      </c>
      <c r="Q925" s="7">
        <f t="shared" si="86"/>
        <v>2.1999999999999997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9">
        <f t="shared" si="84"/>
        <v>41288.942928240736</v>
      </c>
      <c r="L926" s="9">
        <f t="shared" si="85"/>
        <v>41318.942928240736</v>
      </c>
      <c r="M926" t="b">
        <v>0</v>
      </c>
      <c r="N926">
        <v>15</v>
      </c>
      <c r="O926" t="b">
        <v>0</v>
      </c>
      <c r="P926" t="s">
        <v>8276</v>
      </c>
      <c r="Q926" s="7">
        <f t="shared" si="86"/>
        <v>10.9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9">
        <f t="shared" si="84"/>
        <v>41575.880914351852</v>
      </c>
      <c r="L927" s="9">
        <f t="shared" si="85"/>
        <v>41605.922581018516</v>
      </c>
      <c r="M927" t="b">
        <v>0</v>
      </c>
      <c r="N927">
        <v>5</v>
      </c>
      <c r="O927" t="b">
        <v>0</v>
      </c>
      <c r="P927" t="s">
        <v>8276</v>
      </c>
      <c r="Q927" s="7">
        <f t="shared" si="86"/>
        <v>2.666666666666667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9">
        <f t="shared" si="84"/>
        <v>40338.02002314815</v>
      </c>
      <c r="L928" s="9">
        <f t="shared" si="85"/>
        <v>40367.944444444445</v>
      </c>
      <c r="M928" t="b">
        <v>0</v>
      </c>
      <c r="N928">
        <v>0</v>
      </c>
      <c r="O928" t="b">
        <v>0</v>
      </c>
      <c r="P928" t="s">
        <v>8276</v>
      </c>
      <c r="Q928" s="7">
        <f t="shared" si="86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9">
        <f t="shared" si="84"/>
        <v>41013.822858796295</v>
      </c>
      <c r="L929" s="9">
        <f t="shared" si="85"/>
        <v>41043.822858796295</v>
      </c>
      <c r="M929" t="b">
        <v>0</v>
      </c>
      <c r="N929">
        <v>0</v>
      </c>
      <c r="O929" t="b">
        <v>0</v>
      </c>
      <c r="P929" t="s">
        <v>8276</v>
      </c>
      <c r="Q929" s="7">
        <f t="shared" si="86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9">
        <f t="shared" si="84"/>
        <v>41180.86241898148</v>
      </c>
      <c r="L930" s="9">
        <f t="shared" si="85"/>
        <v>41231</v>
      </c>
      <c r="M930" t="b">
        <v>0</v>
      </c>
      <c r="N930">
        <v>28</v>
      </c>
      <c r="O930" t="b">
        <v>0</v>
      </c>
      <c r="P930" t="s">
        <v>8276</v>
      </c>
      <c r="Q930" s="7">
        <f t="shared" si="86"/>
        <v>10.86206896551724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9">
        <f t="shared" si="84"/>
        <v>40978.238067129627</v>
      </c>
      <c r="L931" s="9">
        <f t="shared" si="85"/>
        <v>41008.196400462963</v>
      </c>
      <c r="M931" t="b">
        <v>0</v>
      </c>
      <c r="N931">
        <v>0</v>
      </c>
      <c r="O931" t="b">
        <v>0</v>
      </c>
      <c r="P931" t="s">
        <v>8276</v>
      </c>
      <c r="Q931" s="7">
        <f t="shared" si="86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9">
        <f t="shared" si="84"/>
        <v>40312.915578703702</v>
      </c>
      <c r="L932" s="9">
        <f t="shared" si="85"/>
        <v>40354.897222222222</v>
      </c>
      <c r="M932" t="b">
        <v>0</v>
      </c>
      <c r="N932">
        <v>5</v>
      </c>
      <c r="O932" t="b">
        <v>0</v>
      </c>
      <c r="P932" t="s">
        <v>8276</v>
      </c>
      <c r="Q932" s="7">
        <f t="shared" si="86"/>
        <v>38.333333333333336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9">
        <f t="shared" si="84"/>
        <v>41680.359976851854</v>
      </c>
      <c r="L933" s="9">
        <f t="shared" si="85"/>
        <v>41714.916666666664</v>
      </c>
      <c r="M933" t="b">
        <v>0</v>
      </c>
      <c r="N933">
        <v>7</v>
      </c>
      <c r="O933" t="b">
        <v>0</v>
      </c>
      <c r="P933" t="s">
        <v>8276</v>
      </c>
      <c r="Q933" s="7">
        <f t="shared" si="86"/>
        <v>6.5500000000000007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9">
        <f t="shared" si="84"/>
        <v>41310.969270833331</v>
      </c>
      <c r="L934" s="9">
        <f t="shared" si="85"/>
        <v>41355.927604166667</v>
      </c>
      <c r="M934" t="b">
        <v>0</v>
      </c>
      <c r="N934">
        <v>30</v>
      </c>
      <c r="O934" t="b">
        <v>0</v>
      </c>
      <c r="P934" t="s">
        <v>8276</v>
      </c>
      <c r="Q934" s="7">
        <f t="shared" si="86"/>
        <v>14.536842105263158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9">
        <f t="shared" si="84"/>
        <v>41711.169085648144</v>
      </c>
      <c r="L935" s="9">
        <f t="shared" si="85"/>
        <v>41771.169085648144</v>
      </c>
      <c r="M935" t="b">
        <v>0</v>
      </c>
      <c r="N935">
        <v>2</v>
      </c>
      <c r="O935" t="b">
        <v>0</v>
      </c>
      <c r="P935" t="s">
        <v>8276</v>
      </c>
      <c r="Q935" s="7">
        <f t="shared" si="86"/>
        <v>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9">
        <f t="shared" si="84"/>
        <v>41733.737083333333</v>
      </c>
      <c r="L936" s="9">
        <f t="shared" si="85"/>
        <v>41763.25</v>
      </c>
      <c r="M936" t="b">
        <v>0</v>
      </c>
      <c r="N936">
        <v>30</v>
      </c>
      <c r="O936" t="b">
        <v>0</v>
      </c>
      <c r="P936" t="s">
        <v>8276</v>
      </c>
      <c r="Q936" s="7">
        <f t="shared" si="86"/>
        <v>30.4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9">
        <f t="shared" si="84"/>
        <v>42368.333668981482</v>
      </c>
      <c r="L937" s="9">
        <f t="shared" si="85"/>
        <v>42398.333668981482</v>
      </c>
      <c r="M937" t="b">
        <v>0</v>
      </c>
      <c r="N937">
        <v>2</v>
      </c>
      <c r="O937" t="b">
        <v>0</v>
      </c>
      <c r="P937" t="s">
        <v>8276</v>
      </c>
      <c r="Q937" s="7">
        <f t="shared" si="86"/>
        <v>1.4285714285714286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9">
        <f t="shared" si="84"/>
        <v>40883.024178240739</v>
      </c>
      <c r="L938" s="9">
        <f t="shared" si="85"/>
        <v>40926.833333333336</v>
      </c>
      <c r="M938" t="b">
        <v>0</v>
      </c>
      <c r="N938">
        <v>0</v>
      </c>
      <c r="O938" t="b">
        <v>0</v>
      </c>
      <c r="P938" t="s">
        <v>8276</v>
      </c>
      <c r="Q938" s="7">
        <f t="shared" si="86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9">
        <f t="shared" si="84"/>
        <v>41551.798113425924</v>
      </c>
      <c r="L939" s="9">
        <f t="shared" si="85"/>
        <v>41581.839780092589</v>
      </c>
      <c r="M939" t="b">
        <v>0</v>
      </c>
      <c r="N939">
        <v>2</v>
      </c>
      <c r="O939" t="b">
        <v>0</v>
      </c>
      <c r="P939" t="s">
        <v>8276</v>
      </c>
      <c r="Q939" s="7">
        <f t="shared" si="86"/>
        <v>1.1428571428571428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9">
        <f t="shared" si="84"/>
        <v>41124.479722222226</v>
      </c>
      <c r="L940" s="9">
        <f t="shared" si="85"/>
        <v>41154.479722222226</v>
      </c>
      <c r="M940" t="b">
        <v>0</v>
      </c>
      <c r="N940">
        <v>1</v>
      </c>
      <c r="O940" t="b">
        <v>0</v>
      </c>
      <c r="P940" t="s">
        <v>8276</v>
      </c>
      <c r="Q940" s="7">
        <f t="shared" si="86"/>
        <v>0.35714285714285715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9">
        <f t="shared" si="84"/>
        <v>41416.763171296298</v>
      </c>
      <c r="L941" s="9">
        <f t="shared" si="85"/>
        <v>41455.831944444442</v>
      </c>
      <c r="M941" t="b">
        <v>0</v>
      </c>
      <c r="N941">
        <v>2</v>
      </c>
      <c r="O941" t="b">
        <v>0</v>
      </c>
      <c r="P941" t="s">
        <v>8276</v>
      </c>
      <c r="Q941" s="7">
        <f t="shared" si="86"/>
        <v>1.4545454545454546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9">
        <f t="shared" si="84"/>
        <v>42182.008402777778</v>
      </c>
      <c r="L942" s="9">
        <f t="shared" si="85"/>
        <v>42227.008402777778</v>
      </c>
      <c r="M942" t="b">
        <v>0</v>
      </c>
      <c r="N942">
        <v>14</v>
      </c>
      <c r="O942" t="b">
        <v>0</v>
      </c>
      <c r="P942" t="s">
        <v>8271</v>
      </c>
      <c r="Q942" s="7">
        <f t="shared" si="86"/>
        <v>17.155555555555555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9">
        <f t="shared" si="84"/>
        <v>42746.096585648149</v>
      </c>
      <c r="L943" s="9">
        <f t="shared" si="85"/>
        <v>42776.096585648149</v>
      </c>
      <c r="M943" t="b">
        <v>0</v>
      </c>
      <c r="N943">
        <v>31</v>
      </c>
      <c r="O943" t="b">
        <v>0</v>
      </c>
      <c r="P943" t="s">
        <v>8271</v>
      </c>
      <c r="Q943" s="7">
        <f t="shared" si="86"/>
        <v>2.3220000000000001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9">
        <f t="shared" si="84"/>
        <v>42382.843287037038</v>
      </c>
      <c r="L944" s="9">
        <f t="shared" si="85"/>
        <v>42418.843287037038</v>
      </c>
      <c r="M944" t="b">
        <v>0</v>
      </c>
      <c r="N944">
        <v>16</v>
      </c>
      <c r="O944" t="b">
        <v>0</v>
      </c>
      <c r="P944" t="s">
        <v>8271</v>
      </c>
      <c r="Q944" s="7">
        <f t="shared" si="86"/>
        <v>8.9066666666666663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9">
        <f t="shared" si="84"/>
        <v>42673.66788194445</v>
      </c>
      <c r="L945" s="9">
        <f t="shared" si="85"/>
        <v>42703.709548611107</v>
      </c>
      <c r="M945" t="b">
        <v>0</v>
      </c>
      <c r="N945">
        <v>12</v>
      </c>
      <c r="O945" t="b">
        <v>0</v>
      </c>
      <c r="P945" t="s">
        <v>8271</v>
      </c>
      <c r="Q945" s="7">
        <f t="shared" si="86"/>
        <v>9.6333333333333346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9">
        <f t="shared" si="84"/>
        <v>42444.583912037036</v>
      </c>
      <c r="L946" s="9">
        <f t="shared" si="85"/>
        <v>42478.583333333328</v>
      </c>
      <c r="M946" t="b">
        <v>0</v>
      </c>
      <c r="N946">
        <v>96</v>
      </c>
      <c r="O946" t="b">
        <v>0</v>
      </c>
      <c r="P946" t="s">
        <v>8271</v>
      </c>
      <c r="Q946" s="7">
        <f t="shared" si="86"/>
        <v>13.325999999999999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9">
        <f t="shared" si="84"/>
        <v>42732.872986111106</v>
      </c>
      <c r="L947" s="9">
        <f t="shared" si="85"/>
        <v>42784.999305555553</v>
      </c>
      <c r="M947" t="b">
        <v>0</v>
      </c>
      <c r="N947">
        <v>16</v>
      </c>
      <c r="O947" t="b">
        <v>0</v>
      </c>
      <c r="P947" t="s">
        <v>8271</v>
      </c>
      <c r="Q947" s="7">
        <f t="shared" si="86"/>
        <v>2.484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9">
        <f t="shared" si="84"/>
        <v>42592.750555555554</v>
      </c>
      <c r="L948" s="9">
        <f t="shared" si="85"/>
        <v>42622.750555555554</v>
      </c>
      <c r="M948" t="b">
        <v>0</v>
      </c>
      <c r="N948">
        <v>5</v>
      </c>
      <c r="O948" t="b">
        <v>0</v>
      </c>
      <c r="P948" t="s">
        <v>8271</v>
      </c>
      <c r="Q948" s="7">
        <f t="shared" si="86"/>
        <v>1.9066666666666665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9">
        <f t="shared" si="84"/>
        <v>42491.781319444446</v>
      </c>
      <c r="L949" s="9">
        <f t="shared" si="85"/>
        <v>42551.781319444446</v>
      </c>
      <c r="M949" t="b">
        <v>0</v>
      </c>
      <c r="N949">
        <v>0</v>
      </c>
      <c r="O949" t="b">
        <v>0</v>
      </c>
      <c r="P949" t="s">
        <v>8271</v>
      </c>
      <c r="Q949" s="7">
        <f t="shared" si="86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9">
        <f t="shared" si="84"/>
        <v>42411.828287037039</v>
      </c>
      <c r="L950" s="9">
        <f t="shared" si="85"/>
        <v>42441.828287037039</v>
      </c>
      <c r="M950" t="b">
        <v>0</v>
      </c>
      <c r="N950">
        <v>8</v>
      </c>
      <c r="O950" t="b">
        <v>0</v>
      </c>
      <c r="P950" t="s">
        <v>8271</v>
      </c>
      <c r="Q950" s="7">
        <f t="shared" si="86"/>
        <v>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9">
        <f t="shared" si="84"/>
        <v>42361.043703703705</v>
      </c>
      <c r="L951" s="9">
        <f t="shared" si="85"/>
        <v>42421.043703703705</v>
      </c>
      <c r="M951" t="b">
        <v>0</v>
      </c>
      <c r="N951">
        <v>7</v>
      </c>
      <c r="O951" t="b">
        <v>0</v>
      </c>
      <c r="P951" t="s">
        <v>8271</v>
      </c>
      <c r="Q951" s="7">
        <f t="shared" si="86"/>
        <v>1.365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9">
        <f t="shared" si="84"/>
        <v>42356.750706018516</v>
      </c>
      <c r="L952" s="9">
        <f t="shared" si="85"/>
        <v>42386.750706018516</v>
      </c>
      <c r="M952" t="b">
        <v>0</v>
      </c>
      <c r="N952">
        <v>24</v>
      </c>
      <c r="O952" t="b">
        <v>0</v>
      </c>
      <c r="P952" t="s">
        <v>8271</v>
      </c>
      <c r="Q952" s="7">
        <f t="shared" si="86"/>
        <v>28.04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9">
        <f t="shared" si="84"/>
        <v>42480.653611111113</v>
      </c>
      <c r="L953" s="9">
        <f t="shared" si="85"/>
        <v>42525.653611111113</v>
      </c>
      <c r="M953" t="b">
        <v>0</v>
      </c>
      <c r="N953">
        <v>121</v>
      </c>
      <c r="O953" t="b">
        <v>0</v>
      </c>
      <c r="P953" t="s">
        <v>8271</v>
      </c>
      <c r="Q953" s="7">
        <f t="shared" si="86"/>
        <v>38.39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9">
        <f t="shared" si="84"/>
        <v>42662.613564814819</v>
      </c>
      <c r="L954" s="9">
        <f t="shared" si="85"/>
        <v>42692.655231481476</v>
      </c>
      <c r="M954" t="b">
        <v>0</v>
      </c>
      <c r="N954">
        <v>196</v>
      </c>
      <c r="O954" t="b">
        <v>0</v>
      </c>
      <c r="P954" t="s">
        <v>8271</v>
      </c>
      <c r="Q954" s="7">
        <f t="shared" si="86"/>
        <v>39.942857142857143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9">
        <f t="shared" si="84"/>
        <v>41999.164340277777</v>
      </c>
      <c r="L955" s="9">
        <f t="shared" si="85"/>
        <v>42029.164340277777</v>
      </c>
      <c r="M955" t="b">
        <v>0</v>
      </c>
      <c r="N955">
        <v>5</v>
      </c>
      <c r="O955" t="b">
        <v>0</v>
      </c>
      <c r="P955" t="s">
        <v>8271</v>
      </c>
      <c r="Q955" s="7">
        <f t="shared" si="86"/>
        <v>0.84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9">
        <f t="shared" si="84"/>
        <v>42194.833784722221</v>
      </c>
      <c r="L956" s="9">
        <f t="shared" si="85"/>
        <v>42236.833784722221</v>
      </c>
      <c r="M956" t="b">
        <v>0</v>
      </c>
      <c r="N956">
        <v>73</v>
      </c>
      <c r="O956" t="b">
        <v>0</v>
      </c>
      <c r="P956" t="s">
        <v>8271</v>
      </c>
      <c r="Q956" s="7">
        <f t="shared" si="86"/>
        <v>43.406666666666666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9">
        <f t="shared" si="84"/>
        <v>42586.295138888891</v>
      </c>
      <c r="L957" s="9">
        <f t="shared" si="85"/>
        <v>42626.295138888891</v>
      </c>
      <c r="M957" t="b">
        <v>0</v>
      </c>
      <c r="N957">
        <v>93</v>
      </c>
      <c r="O957" t="b">
        <v>0</v>
      </c>
      <c r="P957" t="s">
        <v>8271</v>
      </c>
      <c r="Q957" s="7">
        <f t="shared" si="86"/>
        <v>5.6613333333333333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9">
        <f t="shared" si="84"/>
        <v>42060.913877314815</v>
      </c>
      <c r="L958" s="9">
        <f t="shared" si="85"/>
        <v>42120.872210648144</v>
      </c>
      <c r="M958" t="b">
        <v>0</v>
      </c>
      <c r="N958">
        <v>17</v>
      </c>
      <c r="O958" t="b">
        <v>0</v>
      </c>
      <c r="P958" t="s">
        <v>8271</v>
      </c>
      <c r="Q958" s="7">
        <f t="shared" si="86"/>
        <v>1.722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9">
        <f t="shared" si="84"/>
        <v>42660.552465277782</v>
      </c>
      <c r="L959" s="9">
        <f t="shared" si="85"/>
        <v>42691.594131944439</v>
      </c>
      <c r="M959" t="b">
        <v>0</v>
      </c>
      <c r="N959">
        <v>7</v>
      </c>
      <c r="O959" t="b">
        <v>0</v>
      </c>
      <c r="P959" t="s">
        <v>8271</v>
      </c>
      <c r="Q959" s="7">
        <f t="shared" si="86"/>
        <v>1.9416666666666664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9">
        <f t="shared" si="84"/>
        <v>42082.802812499998</v>
      </c>
      <c r="L960" s="9">
        <f t="shared" si="85"/>
        <v>42104.207638888889</v>
      </c>
      <c r="M960" t="b">
        <v>0</v>
      </c>
      <c r="N960">
        <v>17</v>
      </c>
      <c r="O960" t="b">
        <v>0</v>
      </c>
      <c r="P960" t="s">
        <v>8271</v>
      </c>
      <c r="Q960" s="7">
        <f t="shared" si="86"/>
        <v>11.328275684711327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9">
        <f t="shared" si="84"/>
        <v>41993.174363425926</v>
      </c>
      <c r="L961" s="9">
        <f t="shared" si="85"/>
        <v>42023.174363425926</v>
      </c>
      <c r="M961" t="b">
        <v>0</v>
      </c>
      <c r="N961">
        <v>171</v>
      </c>
      <c r="O961" t="b">
        <v>0</v>
      </c>
      <c r="P961" t="s">
        <v>8271</v>
      </c>
      <c r="Q961" s="7">
        <f t="shared" si="86"/>
        <v>38.86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9">
        <f t="shared" si="84"/>
        <v>42766.626793981486</v>
      </c>
      <c r="L962" s="9">
        <f t="shared" si="85"/>
        <v>42808.585127314815</v>
      </c>
      <c r="M962" t="b">
        <v>0</v>
      </c>
      <c r="N962">
        <v>188</v>
      </c>
      <c r="O962" t="b">
        <v>0</v>
      </c>
      <c r="P962" t="s">
        <v>8271</v>
      </c>
      <c r="Q962" s="7">
        <f t="shared" si="86"/>
        <v>46.100628930817614</v>
      </c>
      <c r="R962" s="6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9">
        <f t="shared" ref="K963:K1026" si="90">(J963/86400)+DATE(1970,1,1)</f>
        <v>42740.693692129629</v>
      </c>
      <c r="L963" s="9">
        <f t="shared" ref="L963:L1026" si="91">(I963/86400)+DATE(1970,1,1)</f>
        <v>42786.791666666672</v>
      </c>
      <c r="M963" t="b">
        <v>0</v>
      </c>
      <c r="N963">
        <v>110</v>
      </c>
      <c r="O963" t="b">
        <v>0</v>
      </c>
      <c r="P963" t="s">
        <v>8271</v>
      </c>
      <c r="Q963" s="7">
        <f t="shared" ref="Q963:Q1026" si="92">(E963/D963)*100</f>
        <v>42.188421052631583</v>
      </c>
      <c r="R963" s="6">
        <f t="shared" ref="R963:R1026" si="93">E963/N963</f>
        <v>364.35454545454547</v>
      </c>
      <c r="S963" t="str">
        <f t="shared" ref="S963:S1026" si="94">LEFT(P963,FIND("/",P963)-1)</f>
        <v>technology</v>
      </c>
      <c r="T963" t="str">
        <f t="shared" ref="T963:T1026" si="95">RIGHT(P963, LEN(P963) - FIND("/",P963))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9">
        <f t="shared" si="90"/>
        <v>42373.712418981479</v>
      </c>
      <c r="L964" s="9">
        <f t="shared" si="91"/>
        <v>42411.712418981479</v>
      </c>
      <c r="M964" t="b">
        <v>0</v>
      </c>
      <c r="N964">
        <v>37</v>
      </c>
      <c r="O964" t="b">
        <v>0</v>
      </c>
      <c r="P964" t="s">
        <v>8271</v>
      </c>
      <c r="Q964" s="7">
        <f t="shared" si="92"/>
        <v>28.48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9">
        <f t="shared" si="90"/>
        <v>42625.635636574079</v>
      </c>
      <c r="L965" s="9">
        <f t="shared" si="91"/>
        <v>42660.635636574079</v>
      </c>
      <c r="M965" t="b">
        <v>0</v>
      </c>
      <c r="N965">
        <v>9</v>
      </c>
      <c r="O965" t="b">
        <v>0</v>
      </c>
      <c r="P965" t="s">
        <v>8271</v>
      </c>
      <c r="Q965" s="7">
        <f t="shared" si="92"/>
        <v>1.077142857142857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9">
        <f t="shared" si="90"/>
        <v>42208.628692129627</v>
      </c>
      <c r="L966" s="9">
        <f t="shared" si="91"/>
        <v>42248.628692129627</v>
      </c>
      <c r="M966" t="b">
        <v>0</v>
      </c>
      <c r="N966">
        <v>29</v>
      </c>
      <c r="O966" t="b">
        <v>0</v>
      </c>
      <c r="P966" t="s">
        <v>8271</v>
      </c>
      <c r="Q966" s="7">
        <f t="shared" si="92"/>
        <v>0.79909090909090907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9">
        <f t="shared" si="90"/>
        <v>42637.016736111109</v>
      </c>
      <c r="L967" s="9">
        <f t="shared" si="91"/>
        <v>42669.165972222225</v>
      </c>
      <c r="M967" t="b">
        <v>0</v>
      </c>
      <c r="N967">
        <v>6</v>
      </c>
      <c r="O967" t="b">
        <v>0</v>
      </c>
      <c r="P967" t="s">
        <v>8271</v>
      </c>
      <c r="Q967" s="7">
        <f t="shared" si="92"/>
        <v>1.1919999999999999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9">
        <f t="shared" si="90"/>
        <v>42619.635787037041</v>
      </c>
      <c r="L968" s="9">
        <f t="shared" si="91"/>
        <v>42649.635787037041</v>
      </c>
      <c r="M968" t="b">
        <v>0</v>
      </c>
      <c r="N968">
        <v>30</v>
      </c>
      <c r="O968" t="b">
        <v>0</v>
      </c>
      <c r="P968" t="s">
        <v>8271</v>
      </c>
      <c r="Q968" s="7">
        <f t="shared" si="92"/>
        <v>14.799999999999999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9">
        <f t="shared" si="90"/>
        <v>42422.254328703704</v>
      </c>
      <c r="L969" s="9">
        <f t="shared" si="91"/>
        <v>42482.21266203704</v>
      </c>
      <c r="M969" t="b">
        <v>0</v>
      </c>
      <c r="N969">
        <v>81</v>
      </c>
      <c r="O969" t="b">
        <v>0</v>
      </c>
      <c r="P969" t="s">
        <v>8271</v>
      </c>
      <c r="Q969" s="7">
        <f t="shared" si="92"/>
        <v>17.810000000000002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9">
        <f t="shared" si="90"/>
        <v>41836.847615740742</v>
      </c>
      <c r="L970" s="9">
        <f t="shared" si="91"/>
        <v>41866.847615740742</v>
      </c>
      <c r="M970" t="b">
        <v>0</v>
      </c>
      <c r="N970">
        <v>4</v>
      </c>
      <c r="O970" t="b">
        <v>0</v>
      </c>
      <c r="P970" t="s">
        <v>8271</v>
      </c>
      <c r="Q970" s="7">
        <f t="shared" si="92"/>
        <v>1.325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9">
        <f t="shared" si="90"/>
        <v>42742.30332175926</v>
      </c>
      <c r="L971" s="9">
        <f t="shared" si="91"/>
        <v>42775.30332175926</v>
      </c>
      <c r="M971" t="b">
        <v>0</v>
      </c>
      <c r="N971">
        <v>11</v>
      </c>
      <c r="O971" t="b">
        <v>0</v>
      </c>
      <c r="P971" t="s">
        <v>8271</v>
      </c>
      <c r="Q971" s="7">
        <f t="shared" si="92"/>
        <v>46.666666666666664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9">
        <f t="shared" si="90"/>
        <v>42721.220520833333</v>
      </c>
      <c r="L972" s="9">
        <f t="shared" si="91"/>
        <v>42758.207638888889</v>
      </c>
      <c r="M972" t="b">
        <v>0</v>
      </c>
      <c r="N972">
        <v>14</v>
      </c>
      <c r="O972" t="b">
        <v>0</v>
      </c>
      <c r="P972" t="s">
        <v>8271</v>
      </c>
      <c r="Q972" s="7">
        <f t="shared" si="92"/>
        <v>45.92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9">
        <f t="shared" si="90"/>
        <v>42111.709027777775</v>
      </c>
      <c r="L973" s="9">
        <f t="shared" si="91"/>
        <v>42156.709027777775</v>
      </c>
      <c r="M973" t="b">
        <v>0</v>
      </c>
      <c r="N973">
        <v>5</v>
      </c>
      <c r="O973" t="b">
        <v>0</v>
      </c>
      <c r="P973" t="s">
        <v>8271</v>
      </c>
      <c r="Q973" s="7">
        <f t="shared" si="92"/>
        <v>0.22599999999999998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9">
        <f t="shared" si="90"/>
        <v>41856.865717592591</v>
      </c>
      <c r="L974" s="9">
        <f t="shared" si="91"/>
        <v>41886.290972222225</v>
      </c>
      <c r="M974" t="b">
        <v>0</v>
      </c>
      <c r="N974">
        <v>45</v>
      </c>
      <c r="O974" t="b">
        <v>0</v>
      </c>
      <c r="P974" t="s">
        <v>8271</v>
      </c>
      <c r="Q974" s="7">
        <f t="shared" si="92"/>
        <v>34.625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9">
        <f t="shared" si="90"/>
        <v>42257.014965277776</v>
      </c>
      <c r="L975" s="9">
        <f t="shared" si="91"/>
        <v>42317.056631944448</v>
      </c>
      <c r="M975" t="b">
        <v>0</v>
      </c>
      <c r="N975">
        <v>8</v>
      </c>
      <c r="O975" t="b">
        <v>0</v>
      </c>
      <c r="P975" t="s">
        <v>8271</v>
      </c>
      <c r="Q975" s="7">
        <f t="shared" si="92"/>
        <v>2.0549999999999997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9">
        <f t="shared" si="90"/>
        <v>42424.749490740738</v>
      </c>
      <c r="L976" s="9">
        <f t="shared" si="91"/>
        <v>42454.707824074074</v>
      </c>
      <c r="M976" t="b">
        <v>0</v>
      </c>
      <c r="N976">
        <v>3</v>
      </c>
      <c r="O976" t="b">
        <v>0</v>
      </c>
      <c r="P976" t="s">
        <v>8271</v>
      </c>
      <c r="Q976" s="7">
        <f t="shared" si="92"/>
        <v>0.55999999999999994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9">
        <f t="shared" si="90"/>
        <v>42489.696585648147</v>
      </c>
      <c r="L977" s="9">
        <f t="shared" si="91"/>
        <v>42549.696585648147</v>
      </c>
      <c r="M977" t="b">
        <v>0</v>
      </c>
      <c r="N977">
        <v>24</v>
      </c>
      <c r="O977" t="b">
        <v>0</v>
      </c>
      <c r="P977" t="s">
        <v>8271</v>
      </c>
      <c r="Q977" s="7">
        <f t="shared" si="92"/>
        <v>2.6069999999999998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9">
        <f t="shared" si="90"/>
        <v>42185.058993055558</v>
      </c>
      <c r="L978" s="9">
        <f t="shared" si="91"/>
        <v>42230.058993055558</v>
      </c>
      <c r="M978" t="b">
        <v>0</v>
      </c>
      <c r="N978">
        <v>18</v>
      </c>
      <c r="O978" t="b">
        <v>0</v>
      </c>
      <c r="P978" t="s">
        <v>8271</v>
      </c>
      <c r="Q978" s="7">
        <f t="shared" si="92"/>
        <v>1.9259999999999999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9">
        <f t="shared" si="90"/>
        <v>42391.942094907412</v>
      </c>
      <c r="L979" s="9">
        <f t="shared" si="91"/>
        <v>42421.942094907412</v>
      </c>
      <c r="M979" t="b">
        <v>0</v>
      </c>
      <c r="N979">
        <v>12</v>
      </c>
      <c r="O979" t="b">
        <v>0</v>
      </c>
      <c r="P979" t="s">
        <v>8271</v>
      </c>
      <c r="Q979" s="7">
        <f t="shared" si="92"/>
        <v>33.666666666666664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9">
        <f t="shared" si="90"/>
        <v>42395.309039351851</v>
      </c>
      <c r="L980" s="9">
        <f t="shared" si="91"/>
        <v>42425.309039351851</v>
      </c>
      <c r="M980" t="b">
        <v>0</v>
      </c>
      <c r="N980">
        <v>123</v>
      </c>
      <c r="O980" t="b">
        <v>0</v>
      </c>
      <c r="P980" t="s">
        <v>8271</v>
      </c>
      <c r="Q980" s="7">
        <f t="shared" si="92"/>
        <v>56.263267182990241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9">
        <f t="shared" si="90"/>
        <v>42506.416990740741</v>
      </c>
      <c r="L981" s="9">
        <f t="shared" si="91"/>
        <v>42541.790972222225</v>
      </c>
      <c r="M981" t="b">
        <v>0</v>
      </c>
      <c r="N981">
        <v>96</v>
      </c>
      <c r="O981" t="b">
        <v>0</v>
      </c>
      <c r="P981" t="s">
        <v>8271</v>
      </c>
      <c r="Q981" s="7">
        <f t="shared" si="92"/>
        <v>82.817599999999999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9">
        <f t="shared" si="90"/>
        <v>41928.904189814813</v>
      </c>
      <c r="L982" s="9">
        <f t="shared" si="91"/>
        <v>41973.945856481485</v>
      </c>
      <c r="M982" t="b">
        <v>0</v>
      </c>
      <c r="N982">
        <v>31</v>
      </c>
      <c r="O982" t="b">
        <v>0</v>
      </c>
      <c r="P982" t="s">
        <v>8271</v>
      </c>
      <c r="Q982" s="7">
        <f t="shared" si="92"/>
        <v>14.860000000000001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9">
        <f t="shared" si="90"/>
        <v>41830.947013888886</v>
      </c>
      <c r="L983" s="9">
        <f t="shared" si="91"/>
        <v>41860.947013888886</v>
      </c>
      <c r="M983" t="b">
        <v>0</v>
      </c>
      <c r="N983">
        <v>4</v>
      </c>
      <c r="O983" t="b">
        <v>0</v>
      </c>
      <c r="P983" t="s">
        <v>8271</v>
      </c>
      <c r="Q983" s="7">
        <f t="shared" si="92"/>
        <v>1.2375123751237513E-2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9">
        <f t="shared" si="90"/>
        <v>42615.753310185188</v>
      </c>
      <c r="L984" s="9">
        <f t="shared" si="91"/>
        <v>42645.753310185188</v>
      </c>
      <c r="M984" t="b">
        <v>0</v>
      </c>
      <c r="N984">
        <v>3</v>
      </c>
      <c r="O984" t="b">
        <v>0</v>
      </c>
      <c r="P984" t="s">
        <v>8271</v>
      </c>
      <c r="Q984" s="7">
        <f t="shared" si="92"/>
        <v>1.7142857142857144E-2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9">
        <f t="shared" si="90"/>
        <v>42574.667650462958</v>
      </c>
      <c r="L985" s="9">
        <f t="shared" si="91"/>
        <v>42605.870833333334</v>
      </c>
      <c r="M985" t="b">
        <v>0</v>
      </c>
      <c r="N985">
        <v>179</v>
      </c>
      <c r="O985" t="b">
        <v>0</v>
      </c>
      <c r="P985" t="s">
        <v>8271</v>
      </c>
      <c r="Q985" s="7">
        <f t="shared" si="92"/>
        <v>29.506136117214709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9">
        <f t="shared" si="90"/>
        <v>42061.11583333333</v>
      </c>
      <c r="L986" s="9">
        <f t="shared" si="91"/>
        <v>42091.074166666665</v>
      </c>
      <c r="M986" t="b">
        <v>0</v>
      </c>
      <c r="N986">
        <v>3</v>
      </c>
      <c r="O986" t="b">
        <v>0</v>
      </c>
      <c r="P986" t="s">
        <v>8271</v>
      </c>
      <c r="Q986" s="7">
        <f t="shared" si="92"/>
        <v>1.06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9">
        <f t="shared" si="90"/>
        <v>42339.967708333337</v>
      </c>
      <c r="L987" s="9">
        <f t="shared" si="91"/>
        <v>42369.958333333328</v>
      </c>
      <c r="M987" t="b">
        <v>0</v>
      </c>
      <c r="N987">
        <v>23</v>
      </c>
      <c r="O987" t="b">
        <v>0</v>
      </c>
      <c r="P987" t="s">
        <v>8271</v>
      </c>
      <c r="Q987" s="7">
        <f t="shared" si="92"/>
        <v>6.293333333333333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9">
        <f t="shared" si="90"/>
        <v>42324.767361111109</v>
      </c>
      <c r="L988" s="9">
        <f t="shared" si="91"/>
        <v>42379</v>
      </c>
      <c r="M988" t="b">
        <v>0</v>
      </c>
      <c r="N988">
        <v>23</v>
      </c>
      <c r="O988" t="b">
        <v>0</v>
      </c>
      <c r="P988" t="s">
        <v>8271</v>
      </c>
      <c r="Q988" s="7">
        <f t="shared" si="92"/>
        <v>12.75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9">
        <f t="shared" si="90"/>
        <v>41773.294560185182</v>
      </c>
      <c r="L989" s="9">
        <f t="shared" si="91"/>
        <v>41813.294560185182</v>
      </c>
      <c r="M989" t="b">
        <v>0</v>
      </c>
      <c r="N989">
        <v>41</v>
      </c>
      <c r="O989" t="b">
        <v>0</v>
      </c>
      <c r="P989" t="s">
        <v>8271</v>
      </c>
      <c r="Q989" s="7">
        <f t="shared" si="92"/>
        <v>13.22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9">
        <f t="shared" si="90"/>
        <v>42614.356770833328</v>
      </c>
      <c r="L990" s="9">
        <f t="shared" si="91"/>
        <v>42644.356770833328</v>
      </c>
      <c r="M990" t="b">
        <v>0</v>
      </c>
      <c r="N990">
        <v>0</v>
      </c>
      <c r="O990" t="b">
        <v>0</v>
      </c>
      <c r="P990" t="s">
        <v>8271</v>
      </c>
      <c r="Q990" s="7">
        <f t="shared" si="92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9">
        <f t="shared" si="90"/>
        <v>42611.933969907404</v>
      </c>
      <c r="L991" s="9">
        <f t="shared" si="91"/>
        <v>42641.933969907404</v>
      </c>
      <c r="M991" t="b">
        <v>0</v>
      </c>
      <c r="N991">
        <v>32</v>
      </c>
      <c r="O991" t="b">
        <v>0</v>
      </c>
      <c r="P991" t="s">
        <v>8271</v>
      </c>
      <c r="Q991" s="7">
        <f t="shared" si="92"/>
        <v>16.77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9">
        <f t="shared" si="90"/>
        <v>41855.784305555557</v>
      </c>
      <c r="L992" s="9">
        <f t="shared" si="91"/>
        <v>41885.784305555557</v>
      </c>
      <c r="M992" t="b">
        <v>0</v>
      </c>
      <c r="N992">
        <v>2</v>
      </c>
      <c r="O992" t="b">
        <v>0</v>
      </c>
      <c r="P992" t="s">
        <v>8271</v>
      </c>
      <c r="Q992" s="7">
        <f t="shared" si="92"/>
        <v>0.104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9">
        <f t="shared" si="90"/>
        <v>42538.75680555556</v>
      </c>
      <c r="L993" s="9">
        <f t="shared" si="91"/>
        <v>42563.785416666666</v>
      </c>
      <c r="M993" t="b">
        <v>0</v>
      </c>
      <c r="N993">
        <v>7</v>
      </c>
      <c r="O993" t="b">
        <v>0</v>
      </c>
      <c r="P993" t="s">
        <v>8271</v>
      </c>
      <c r="Q993" s="7">
        <f t="shared" si="92"/>
        <v>4.24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9">
        <f t="shared" si="90"/>
        <v>42437.924988425926</v>
      </c>
      <c r="L994" s="9">
        <f t="shared" si="91"/>
        <v>42497.883321759262</v>
      </c>
      <c r="M994" t="b">
        <v>0</v>
      </c>
      <c r="N994">
        <v>4</v>
      </c>
      <c r="O994" t="b">
        <v>0</v>
      </c>
      <c r="P994" t="s">
        <v>8271</v>
      </c>
      <c r="Q994" s="7">
        <f t="shared" si="92"/>
        <v>0.46699999999999997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9">
        <f t="shared" si="90"/>
        <v>42652.964907407411</v>
      </c>
      <c r="L995" s="9">
        <f t="shared" si="91"/>
        <v>42686.208333333328</v>
      </c>
      <c r="M995" t="b">
        <v>0</v>
      </c>
      <c r="N995">
        <v>196</v>
      </c>
      <c r="O995" t="b">
        <v>0</v>
      </c>
      <c r="P995" t="s">
        <v>8271</v>
      </c>
      <c r="Q995" s="7">
        <f t="shared" si="92"/>
        <v>25.087142857142858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9">
        <f t="shared" si="90"/>
        <v>41921.263078703705</v>
      </c>
      <c r="L996" s="9">
        <f t="shared" si="91"/>
        <v>41973.957638888889</v>
      </c>
      <c r="M996" t="b">
        <v>0</v>
      </c>
      <c r="N996">
        <v>11</v>
      </c>
      <c r="O996" t="b">
        <v>0</v>
      </c>
      <c r="P996" t="s">
        <v>8271</v>
      </c>
      <c r="Q996" s="7">
        <f t="shared" si="92"/>
        <v>2.3345000000000002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9">
        <f t="shared" si="90"/>
        <v>41947.940740740742</v>
      </c>
      <c r="L997" s="9">
        <f t="shared" si="91"/>
        <v>41972.666666666672</v>
      </c>
      <c r="M997" t="b">
        <v>0</v>
      </c>
      <c r="N997">
        <v>9</v>
      </c>
      <c r="O997" t="b">
        <v>0</v>
      </c>
      <c r="P997" t="s">
        <v>8271</v>
      </c>
      <c r="Q997" s="7">
        <f t="shared" si="92"/>
        <v>7.26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9">
        <f t="shared" si="90"/>
        <v>41817.866435185184</v>
      </c>
      <c r="L998" s="9">
        <f t="shared" si="91"/>
        <v>41847.643750000003</v>
      </c>
      <c r="M998" t="b">
        <v>0</v>
      </c>
      <c r="N998">
        <v>5</v>
      </c>
      <c r="O998" t="b">
        <v>0</v>
      </c>
      <c r="P998" t="s">
        <v>8271</v>
      </c>
      <c r="Q998" s="7">
        <f t="shared" si="92"/>
        <v>1.625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9">
        <f t="shared" si="90"/>
        <v>41941.10297453704</v>
      </c>
      <c r="L999" s="9">
        <f t="shared" si="91"/>
        <v>41971.144641203704</v>
      </c>
      <c r="M999" t="b">
        <v>0</v>
      </c>
      <c r="N999">
        <v>8</v>
      </c>
      <c r="O999" t="b">
        <v>0</v>
      </c>
      <c r="P999" t="s">
        <v>8271</v>
      </c>
      <c r="Q999" s="7">
        <f t="shared" si="92"/>
        <v>1.3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9">
        <f t="shared" si="90"/>
        <v>42282.168993055559</v>
      </c>
      <c r="L1000" s="9">
        <f t="shared" si="91"/>
        <v>42327.210659722223</v>
      </c>
      <c r="M1000" t="b">
        <v>0</v>
      </c>
      <c r="N1000">
        <v>229</v>
      </c>
      <c r="O1000" t="b">
        <v>0</v>
      </c>
      <c r="P1000" t="s">
        <v>8271</v>
      </c>
      <c r="Q1000" s="7">
        <f t="shared" si="92"/>
        <v>58.558333333333337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9">
        <f t="shared" si="90"/>
        <v>41926.29965277778</v>
      </c>
      <c r="L1001" s="9">
        <f t="shared" si="91"/>
        <v>41956.334722222222</v>
      </c>
      <c r="M1001" t="b">
        <v>0</v>
      </c>
      <c r="N1001">
        <v>40</v>
      </c>
      <c r="O1001" t="b">
        <v>0</v>
      </c>
      <c r="P1001" t="s">
        <v>8271</v>
      </c>
      <c r="Q1001" s="7">
        <f t="shared" si="92"/>
        <v>7.7886666666666677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9">
        <f t="shared" si="90"/>
        <v>42749.05972222222</v>
      </c>
      <c r="L1002" s="9">
        <f t="shared" si="91"/>
        <v>42809.018055555556</v>
      </c>
      <c r="M1002" t="b">
        <v>0</v>
      </c>
      <c r="N1002">
        <v>6</v>
      </c>
      <c r="O1002" t="b">
        <v>0</v>
      </c>
      <c r="P1002" t="s">
        <v>8271</v>
      </c>
      <c r="Q1002" s="7">
        <f t="shared" si="92"/>
        <v>2.2157147647256061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9">
        <f t="shared" si="90"/>
        <v>42720.720057870371</v>
      </c>
      <c r="L1003" s="9">
        <f t="shared" si="91"/>
        <v>42765.720057870371</v>
      </c>
      <c r="M1003" t="b">
        <v>0</v>
      </c>
      <c r="N1003">
        <v>4</v>
      </c>
      <c r="O1003" t="b">
        <v>0</v>
      </c>
      <c r="P1003" t="s">
        <v>8271</v>
      </c>
      <c r="Q1003" s="7">
        <f t="shared" si="92"/>
        <v>104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9">
        <f t="shared" si="90"/>
        <v>42325.684189814812</v>
      </c>
      <c r="L1004" s="9">
        <f t="shared" si="91"/>
        <v>42355.249305555553</v>
      </c>
      <c r="M1004" t="b">
        <v>0</v>
      </c>
      <c r="N1004">
        <v>22</v>
      </c>
      <c r="O1004" t="b">
        <v>0</v>
      </c>
      <c r="P1004" t="s">
        <v>8271</v>
      </c>
      <c r="Q1004" s="7">
        <f t="shared" si="92"/>
        <v>29.6029602960296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9">
        <f t="shared" si="90"/>
        <v>42780.709039351852</v>
      </c>
      <c r="L1005" s="9">
        <f t="shared" si="91"/>
        <v>42810.667372685188</v>
      </c>
      <c r="M1005" t="b">
        <v>0</v>
      </c>
      <c r="N1005">
        <v>15</v>
      </c>
      <c r="O1005" t="b">
        <v>0</v>
      </c>
      <c r="P1005" t="s">
        <v>8271</v>
      </c>
      <c r="Q1005" s="7">
        <f t="shared" si="92"/>
        <v>16.055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9">
        <f t="shared" si="90"/>
        <v>42388.708645833336</v>
      </c>
      <c r="L1006" s="9">
        <f t="shared" si="91"/>
        <v>42418.708645833336</v>
      </c>
      <c r="M1006" t="b">
        <v>0</v>
      </c>
      <c r="N1006">
        <v>95</v>
      </c>
      <c r="O1006" t="b">
        <v>0</v>
      </c>
      <c r="P1006" t="s">
        <v>8271</v>
      </c>
      <c r="Q1006" s="7">
        <f t="shared" si="92"/>
        <v>82.207999999999998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9">
        <f t="shared" si="90"/>
        <v>42276.624803240746</v>
      </c>
      <c r="L1007" s="9">
        <f t="shared" si="91"/>
        <v>42307.624803240746</v>
      </c>
      <c r="M1007" t="b">
        <v>0</v>
      </c>
      <c r="N1007">
        <v>161</v>
      </c>
      <c r="O1007" t="b">
        <v>0</v>
      </c>
      <c r="P1007" t="s">
        <v>8271</v>
      </c>
      <c r="Q1007" s="7">
        <f t="shared" si="92"/>
        <v>75.051000000000002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9">
        <f t="shared" si="90"/>
        <v>41977.040185185186</v>
      </c>
      <c r="L1008" s="9">
        <f t="shared" si="91"/>
        <v>41985.299305555556</v>
      </c>
      <c r="M1008" t="b">
        <v>0</v>
      </c>
      <c r="N1008">
        <v>8</v>
      </c>
      <c r="O1008" t="b">
        <v>0</v>
      </c>
      <c r="P1008" t="s">
        <v>8271</v>
      </c>
      <c r="Q1008" s="7">
        <f t="shared" si="92"/>
        <v>5.8500000000000005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9">
        <f t="shared" si="90"/>
        <v>42676.583599537036</v>
      </c>
      <c r="L1009" s="9">
        <f t="shared" si="91"/>
        <v>42718.6252662037</v>
      </c>
      <c r="M1009" t="b">
        <v>0</v>
      </c>
      <c r="N1009">
        <v>76</v>
      </c>
      <c r="O1009" t="b">
        <v>0</v>
      </c>
      <c r="P1009" t="s">
        <v>8271</v>
      </c>
      <c r="Q1009" s="7">
        <f t="shared" si="92"/>
        <v>44.32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9">
        <f t="shared" si="90"/>
        <v>42702.809201388889</v>
      </c>
      <c r="L1010" s="9">
        <f t="shared" si="91"/>
        <v>42732.809201388889</v>
      </c>
      <c r="M1010" t="b">
        <v>0</v>
      </c>
      <c r="N1010">
        <v>1</v>
      </c>
      <c r="O1010" t="b">
        <v>0</v>
      </c>
      <c r="P1010" t="s">
        <v>8271</v>
      </c>
      <c r="Q1010" s="7">
        <f t="shared" si="92"/>
        <v>0.26737967914438499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9">
        <f t="shared" si="90"/>
        <v>42510.604699074072</v>
      </c>
      <c r="L1011" s="9">
        <f t="shared" si="91"/>
        <v>42540.604699074072</v>
      </c>
      <c r="M1011" t="b">
        <v>0</v>
      </c>
      <c r="N1011">
        <v>101</v>
      </c>
      <c r="O1011" t="b">
        <v>0</v>
      </c>
      <c r="P1011" t="s">
        <v>8271</v>
      </c>
      <c r="Q1011" s="7">
        <f t="shared" si="92"/>
        <v>13.13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9">
        <f t="shared" si="90"/>
        <v>42561.829421296294</v>
      </c>
      <c r="L1012" s="9">
        <f t="shared" si="91"/>
        <v>42618.124305555553</v>
      </c>
      <c r="M1012" t="b">
        <v>0</v>
      </c>
      <c r="N1012">
        <v>4</v>
      </c>
      <c r="O1012" t="b">
        <v>0</v>
      </c>
      <c r="P1012" t="s">
        <v>8271</v>
      </c>
      <c r="Q1012" s="7">
        <f t="shared" si="92"/>
        <v>0.19088937093275488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9">
        <f t="shared" si="90"/>
        <v>41946.898090277777</v>
      </c>
      <c r="L1013" s="9">
        <f t="shared" si="91"/>
        <v>41991.898090277777</v>
      </c>
      <c r="M1013" t="b">
        <v>0</v>
      </c>
      <c r="N1013">
        <v>1</v>
      </c>
      <c r="O1013" t="b">
        <v>0</v>
      </c>
      <c r="P1013" t="s">
        <v>8271</v>
      </c>
      <c r="Q1013" s="7">
        <f t="shared" si="92"/>
        <v>0.375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9">
        <f t="shared" si="90"/>
        <v>42714.440416666665</v>
      </c>
      <c r="L1014" s="9">
        <f t="shared" si="91"/>
        <v>42759.440416666665</v>
      </c>
      <c r="M1014" t="b">
        <v>0</v>
      </c>
      <c r="N1014">
        <v>775</v>
      </c>
      <c r="O1014" t="b">
        <v>0</v>
      </c>
      <c r="P1014" t="s">
        <v>8271</v>
      </c>
      <c r="Q1014" s="7">
        <f t="shared" si="92"/>
        <v>21535.021000000001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9">
        <f t="shared" si="90"/>
        <v>42339.833981481483</v>
      </c>
      <c r="L1015" s="9">
        <f t="shared" si="91"/>
        <v>42367.833333333328</v>
      </c>
      <c r="M1015" t="b">
        <v>0</v>
      </c>
      <c r="N1015">
        <v>90</v>
      </c>
      <c r="O1015" t="b">
        <v>0</v>
      </c>
      <c r="P1015" t="s">
        <v>8271</v>
      </c>
      <c r="Q1015" s="7">
        <f t="shared" si="92"/>
        <v>34.527999999999999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9">
        <f t="shared" si="90"/>
        <v>41955.002488425926</v>
      </c>
      <c r="L1016" s="9">
        <f t="shared" si="91"/>
        <v>42005.002488425926</v>
      </c>
      <c r="M1016" t="b">
        <v>0</v>
      </c>
      <c r="N1016">
        <v>16</v>
      </c>
      <c r="O1016" t="b">
        <v>0</v>
      </c>
      <c r="P1016" t="s">
        <v>8271</v>
      </c>
      <c r="Q1016" s="7">
        <f t="shared" si="92"/>
        <v>30.599999999999998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9">
        <f t="shared" si="90"/>
        <v>42303.878414351857</v>
      </c>
      <c r="L1017" s="9">
        <f t="shared" si="91"/>
        <v>42333.920081018514</v>
      </c>
      <c r="M1017" t="b">
        <v>0</v>
      </c>
      <c r="N1017">
        <v>6</v>
      </c>
      <c r="O1017" t="b">
        <v>0</v>
      </c>
      <c r="P1017" t="s">
        <v>8271</v>
      </c>
      <c r="Q1017" s="7">
        <f t="shared" si="92"/>
        <v>2.666666666666667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9">
        <f t="shared" si="90"/>
        <v>42422.107129629629</v>
      </c>
      <c r="L1018" s="9">
        <f t="shared" si="91"/>
        <v>42467.065462962964</v>
      </c>
      <c r="M1018" t="b">
        <v>0</v>
      </c>
      <c r="N1018">
        <v>38</v>
      </c>
      <c r="O1018" t="b">
        <v>0</v>
      </c>
      <c r="P1018" t="s">
        <v>8271</v>
      </c>
      <c r="Q1018" s="7">
        <f t="shared" si="92"/>
        <v>2.8420000000000001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9">
        <f t="shared" si="90"/>
        <v>42289.675173611111</v>
      </c>
      <c r="L1019" s="9">
        <f t="shared" si="91"/>
        <v>42329.716840277775</v>
      </c>
      <c r="M1019" t="b">
        <v>0</v>
      </c>
      <c r="N1019">
        <v>355</v>
      </c>
      <c r="O1019" t="b">
        <v>0</v>
      </c>
      <c r="P1019" t="s">
        <v>8271</v>
      </c>
      <c r="Q1019" s="7">
        <f t="shared" si="92"/>
        <v>22.878799999999998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9">
        <f t="shared" si="90"/>
        <v>42535.492280092592</v>
      </c>
      <c r="L1020" s="9">
        <f t="shared" si="91"/>
        <v>42565.492280092592</v>
      </c>
      <c r="M1020" t="b">
        <v>0</v>
      </c>
      <c r="N1020">
        <v>7</v>
      </c>
      <c r="O1020" t="b">
        <v>0</v>
      </c>
      <c r="P1020" t="s">
        <v>8271</v>
      </c>
      <c r="Q1020" s="7">
        <f t="shared" si="92"/>
        <v>3.105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9">
        <f t="shared" si="90"/>
        <v>42009.973946759259</v>
      </c>
      <c r="L1021" s="9">
        <f t="shared" si="91"/>
        <v>42039.973946759259</v>
      </c>
      <c r="M1021" t="b">
        <v>0</v>
      </c>
      <c r="N1021">
        <v>400</v>
      </c>
      <c r="O1021" t="b">
        <v>0</v>
      </c>
      <c r="P1021" t="s">
        <v>8271</v>
      </c>
      <c r="Q1021" s="7">
        <f t="shared" si="92"/>
        <v>47.333333333333336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9">
        <f t="shared" si="90"/>
        <v>42127.069548611107</v>
      </c>
      <c r="L1022" s="9">
        <f t="shared" si="91"/>
        <v>42157.032638888893</v>
      </c>
      <c r="M1022" t="b">
        <v>0</v>
      </c>
      <c r="N1022">
        <v>30</v>
      </c>
      <c r="O1022" t="b">
        <v>1</v>
      </c>
      <c r="P1022" t="s">
        <v>8278</v>
      </c>
      <c r="Q1022" s="7">
        <f t="shared" si="92"/>
        <v>205.54838709677421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9">
        <f t="shared" si="90"/>
        <v>42271.251979166671</v>
      </c>
      <c r="L1023" s="9">
        <f t="shared" si="91"/>
        <v>42294.166666666672</v>
      </c>
      <c r="M1023" t="b">
        <v>1</v>
      </c>
      <c r="N1023">
        <v>478</v>
      </c>
      <c r="O1023" t="b">
        <v>1</v>
      </c>
      <c r="P1023" t="s">
        <v>8278</v>
      </c>
      <c r="Q1023" s="7">
        <f t="shared" si="92"/>
        <v>351.80366666666669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9">
        <f t="shared" si="90"/>
        <v>42111.646724537037</v>
      </c>
      <c r="L1024" s="9">
        <f t="shared" si="91"/>
        <v>42141.646724537037</v>
      </c>
      <c r="M1024" t="b">
        <v>1</v>
      </c>
      <c r="N1024">
        <v>74</v>
      </c>
      <c r="O1024" t="b">
        <v>1</v>
      </c>
      <c r="P1024" t="s">
        <v>8278</v>
      </c>
      <c r="Q1024" s="7">
        <f t="shared" si="92"/>
        <v>114.9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9">
        <f t="shared" si="90"/>
        <v>42145.919687500005</v>
      </c>
      <c r="L1025" s="9">
        <f t="shared" si="91"/>
        <v>42175.919687500005</v>
      </c>
      <c r="M1025" t="b">
        <v>0</v>
      </c>
      <c r="N1025">
        <v>131</v>
      </c>
      <c r="O1025" t="b">
        <v>1</v>
      </c>
      <c r="P1025" t="s">
        <v>8278</v>
      </c>
      <c r="Q1025" s="7">
        <f t="shared" si="92"/>
        <v>237.15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9">
        <f t="shared" si="90"/>
        <v>42370.580590277779</v>
      </c>
      <c r="L1026" s="9">
        <f t="shared" si="91"/>
        <v>42400.580590277779</v>
      </c>
      <c r="M1026" t="b">
        <v>1</v>
      </c>
      <c r="N1026">
        <v>61</v>
      </c>
      <c r="O1026" t="b">
        <v>1</v>
      </c>
      <c r="P1026" t="s">
        <v>8278</v>
      </c>
      <c r="Q1026" s="7">
        <f t="shared" si="92"/>
        <v>118.63774999999998</v>
      </c>
      <c r="R1026" s="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9">
        <f t="shared" ref="K1027:K1090" si="96">(J1027/86400)+DATE(1970,1,1)</f>
        <v>42049.833761574075</v>
      </c>
      <c r="L1027" s="9">
        <f t="shared" ref="L1027:L1090" si="97">(I1027/86400)+DATE(1970,1,1)</f>
        <v>42079.792094907403</v>
      </c>
      <c r="M1027" t="b">
        <v>1</v>
      </c>
      <c r="N1027">
        <v>1071</v>
      </c>
      <c r="O1027" t="b">
        <v>1</v>
      </c>
      <c r="P1027" t="s">
        <v>8278</v>
      </c>
      <c r="Q1027" s="7">
        <f t="shared" ref="Q1027:Q1090" si="98">(E1027/D1027)*100</f>
        <v>109.92831428571431</v>
      </c>
      <c r="R1027" s="6">
        <f t="shared" ref="R1027:R1090" si="99">E1027/N1027</f>
        <v>71.848571428571432</v>
      </c>
      <c r="S1027" t="str">
        <f t="shared" ref="S1027:S1090" si="100">LEFT(P1027,FIND("/",P1027)-1)</f>
        <v>music</v>
      </c>
      <c r="T1027" t="str">
        <f t="shared" ref="T1027:T1090" si="101">RIGHT(P1027, LEN(P1027) - FIND("/",P1027))</f>
        <v>electronic music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9">
        <f t="shared" si="96"/>
        <v>42426.407592592594</v>
      </c>
      <c r="L1028" s="9">
        <f t="shared" si="97"/>
        <v>42460.365925925929</v>
      </c>
      <c r="M1028" t="b">
        <v>1</v>
      </c>
      <c r="N1028">
        <v>122</v>
      </c>
      <c r="O1028" t="b">
        <v>1</v>
      </c>
      <c r="P1028" t="s">
        <v>8278</v>
      </c>
      <c r="Q1028" s="7">
        <f t="shared" si="98"/>
        <v>100.00828571428571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9">
        <f t="shared" si="96"/>
        <v>41905.034108796295</v>
      </c>
      <c r="L1029" s="9">
        <f t="shared" si="97"/>
        <v>41935.034108796295</v>
      </c>
      <c r="M1029" t="b">
        <v>1</v>
      </c>
      <c r="N1029">
        <v>111</v>
      </c>
      <c r="O1029" t="b">
        <v>1</v>
      </c>
      <c r="P1029" t="s">
        <v>8278</v>
      </c>
      <c r="Q1029" s="7">
        <f t="shared" si="98"/>
        <v>103.09292094387415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9">
        <f t="shared" si="96"/>
        <v>42755.627372685187</v>
      </c>
      <c r="L1030" s="9">
        <f t="shared" si="97"/>
        <v>42800.833333333328</v>
      </c>
      <c r="M1030" t="b">
        <v>1</v>
      </c>
      <c r="N1030">
        <v>255</v>
      </c>
      <c r="O1030" t="b">
        <v>1</v>
      </c>
      <c r="P1030" t="s">
        <v>8278</v>
      </c>
      <c r="Q1030" s="7">
        <f t="shared" si="98"/>
        <v>117.27000000000001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9">
        <f t="shared" si="96"/>
        <v>42044.711886574078</v>
      </c>
      <c r="L1031" s="9">
        <f t="shared" si="97"/>
        <v>42098.915972222225</v>
      </c>
      <c r="M1031" t="b">
        <v>0</v>
      </c>
      <c r="N1031">
        <v>141</v>
      </c>
      <c r="O1031" t="b">
        <v>1</v>
      </c>
      <c r="P1031" t="s">
        <v>8278</v>
      </c>
      <c r="Q1031" s="7">
        <f t="shared" si="98"/>
        <v>111.75999999999999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9">
        <f t="shared" si="96"/>
        <v>42611.483206018514</v>
      </c>
      <c r="L1032" s="9">
        <f t="shared" si="97"/>
        <v>42625.483206018514</v>
      </c>
      <c r="M1032" t="b">
        <v>0</v>
      </c>
      <c r="N1032">
        <v>159</v>
      </c>
      <c r="O1032" t="b">
        <v>1</v>
      </c>
      <c r="P1032" t="s">
        <v>8278</v>
      </c>
      <c r="Q1032" s="7">
        <f t="shared" si="98"/>
        <v>342.09999999999997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9">
        <f t="shared" si="96"/>
        <v>42324.764004629629</v>
      </c>
      <c r="L1033" s="9">
        <f t="shared" si="97"/>
        <v>42354.764004629629</v>
      </c>
      <c r="M1033" t="b">
        <v>0</v>
      </c>
      <c r="N1033">
        <v>99</v>
      </c>
      <c r="O1033" t="b">
        <v>1</v>
      </c>
      <c r="P1033" t="s">
        <v>8278</v>
      </c>
      <c r="Q1033" s="7">
        <f t="shared" si="98"/>
        <v>107.4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9">
        <f t="shared" si="96"/>
        <v>42514.666956018518</v>
      </c>
      <c r="L1034" s="9">
        <f t="shared" si="97"/>
        <v>42544.666956018518</v>
      </c>
      <c r="M1034" t="b">
        <v>0</v>
      </c>
      <c r="N1034">
        <v>96</v>
      </c>
      <c r="O1034" t="b">
        <v>1</v>
      </c>
      <c r="P1034" t="s">
        <v>8278</v>
      </c>
      <c r="Q1034" s="7">
        <f t="shared" si="98"/>
        <v>108.49703703703703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9">
        <f t="shared" si="96"/>
        <v>42688.732407407406</v>
      </c>
      <c r="L1035" s="9">
        <f t="shared" si="97"/>
        <v>42716.732407407406</v>
      </c>
      <c r="M1035" t="b">
        <v>0</v>
      </c>
      <c r="N1035">
        <v>27</v>
      </c>
      <c r="O1035" t="b">
        <v>1</v>
      </c>
      <c r="P1035" t="s">
        <v>8278</v>
      </c>
      <c r="Q1035" s="7">
        <f t="shared" si="98"/>
        <v>102.86144578313252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9">
        <f t="shared" si="96"/>
        <v>42555.166712962964</v>
      </c>
      <c r="L1036" s="9">
        <f t="shared" si="97"/>
        <v>42587.165972222225</v>
      </c>
      <c r="M1036" t="b">
        <v>0</v>
      </c>
      <c r="N1036">
        <v>166</v>
      </c>
      <c r="O1036" t="b">
        <v>1</v>
      </c>
      <c r="P1036" t="s">
        <v>8278</v>
      </c>
      <c r="Q1036" s="7">
        <f t="shared" si="98"/>
        <v>130.0018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9">
        <f t="shared" si="96"/>
        <v>42016.641435185185</v>
      </c>
      <c r="L1037" s="9">
        <f t="shared" si="97"/>
        <v>42046.641435185185</v>
      </c>
      <c r="M1037" t="b">
        <v>0</v>
      </c>
      <c r="N1037">
        <v>76</v>
      </c>
      <c r="O1037" t="b">
        <v>1</v>
      </c>
      <c r="P1037" t="s">
        <v>8278</v>
      </c>
      <c r="Q1037" s="7">
        <f t="shared" si="98"/>
        <v>107.65217391304347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9">
        <f t="shared" si="96"/>
        <v>41249.448958333334</v>
      </c>
      <c r="L1038" s="9">
        <f t="shared" si="97"/>
        <v>41281.333333333336</v>
      </c>
      <c r="M1038" t="b">
        <v>0</v>
      </c>
      <c r="N1038">
        <v>211</v>
      </c>
      <c r="O1038" t="b">
        <v>1</v>
      </c>
      <c r="P1038" t="s">
        <v>8278</v>
      </c>
      <c r="Q1038" s="7">
        <f t="shared" si="98"/>
        <v>112.36044444444444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9">
        <f t="shared" si="96"/>
        <v>42119.822476851856</v>
      </c>
      <c r="L1039" s="9">
        <f t="shared" si="97"/>
        <v>42142.208333333328</v>
      </c>
      <c r="M1039" t="b">
        <v>0</v>
      </c>
      <c r="N1039">
        <v>21</v>
      </c>
      <c r="O1039" t="b">
        <v>1</v>
      </c>
      <c r="P1039" t="s">
        <v>8278</v>
      </c>
      <c r="Q1039" s="7">
        <f t="shared" si="98"/>
        <v>102.1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9">
        <f t="shared" si="96"/>
        <v>42418.231747685189</v>
      </c>
      <c r="L1040" s="9">
        <f t="shared" si="97"/>
        <v>42448.190081018518</v>
      </c>
      <c r="M1040" t="b">
        <v>0</v>
      </c>
      <c r="N1040">
        <v>61</v>
      </c>
      <c r="O1040" t="b">
        <v>1</v>
      </c>
      <c r="P1040" t="s">
        <v>8278</v>
      </c>
      <c r="Q1040" s="7">
        <f t="shared" si="98"/>
        <v>145.33333333333334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9">
        <f t="shared" si="96"/>
        <v>42692.109328703707</v>
      </c>
      <c r="L1041" s="9">
        <f t="shared" si="97"/>
        <v>42717.332638888889</v>
      </c>
      <c r="M1041" t="b">
        <v>0</v>
      </c>
      <c r="N1041">
        <v>30</v>
      </c>
      <c r="O1041" t="b">
        <v>1</v>
      </c>
      <c r="P1041" t="s">
        <v>8278</v>
      </c>
      <c r="Q1041" s="7">
        <f t="shared" si="98"/>
        <v>128.19999999999999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9">
        <f t="shared" si="96"/>
        <v>42579.708437499998</v>
      </c>
      <c r="L1042" s="9">
        <f t="shared" si="97"/>
        <v>42609.708437499998</v>
      </c>
      <c r="M1042" t="b">
        <v>0</v>
      </c>
      <c r="N1042">
        <v>1</v>
      </c>
      <c r="O1042" t="b">
        <v>0</v>
      </c>
      <c r="P1042" t="s">
        <v>8279</v>
      </c>
      <c r="Q1042" s="7">
        <f t="shared" si="98"/>
        <v>0.29411764705882354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9">
        <f t="shared" si="96"/>
        <v>41831.06009259259</v>
      </c>
      <c r="L1043" s="9">
        <f t="shared" si="97"/>
        <v>41851.06009259259</v>
      </c>
      <c r="M1043" t="b">
        <v>0</v>
      </c>
      <c r="N1043">
        <v>0</v>
      </c>
      <c r="O1043" t="b">
        <v>0</v>
      </c>
      <c r="P1043" t="s">
        <v>8279</v>
      </c>
      <c r="Q1043" s="7">
        <f t="shared" si="98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9">
        <f t="shared" si="96"/>
        <v>41851.696157407408</v>
      </c>
      <c r="L1044" s="9">
        <f t="shared" si="97"/>
        <v>41894.416666666664</v>
      </c>
      <c r="M1044" t="b">
        <v>0</v>
      </c>
      <c r="N1044">
        <v>1</v>
      </c>
      <c r="O1044" t="b">
        <v>0</v>
      </c>
      <c r="P1044" t="s">
        <v>8279</v>
      </c>
      <c r="Q1044" s="7">
        <f t="shared" si="98"/>
        <v>1.5384615384615385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9">
        <f t="shared" si="96"/>
        <v>42114.252951388888</v>
      </c>
      <c r="L1045" s="9">
        <f t="shared" si="97"/>
        <v>42144.252951388888</v>
      </c>
      <c r="M1045" t="b">
        <v>0</v>
      </c>
      <c r="N1045">
        <v>292</v>
      </c>
      <c r="O1045" t="b">
        <v>0</v>
      </c>
      <c r="P1045" t="s">
        <v>8279</v>
      </c>
      <c r="Q1045" s="7">
        <f t="shared" si="98"/>
        <v>8.5370000000000008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9">
        <f t="shared" si="96"/>
        <v>42011.925937499997</v>
      </c>
      <c r="L1046" s="9">
        <f t="shared" si="97"/>
        <v>42068.852083333331</v>
      </c>
      <c r="M1046" t="b">
        <v>0</v>
      </c>
      <c r="N1046">
        <v>2</v>
      </c>
      <c r="O1046" t="b">
        <v>0</v>
      </c>
      <c r="P1046" t="s">
        <v>8279</v>
      </c>
      <c r="Q1046" s="7">
        <f t="shared" si="98"/>
        <v>8.5714285714285715E-2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9">
        <f t="shared" si="96"/>
        <v>41844.874421296292</v>
      </c>
      <c r="L1047" s="9">
        <f t="shared" si="97"/>
        <v>41874.874421296292</v>
      </c>
      <c r="M1047" t="b">
        <v>0</v>
      </c>
      <c r="N1047">
        <v>8</v>
      </c>
      <c r="O1047" t="b">
        <v>0</v>
      </c>
      <c r="P1047" t="s">
        <v>8279</v>
      </c>
      <c r="Q1047" s="7">
        <f t="shared" si="98"/>
        <v>2.6599999999999997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9">
        <f t="shared" si="96"/>
        <v>42319.851388888885</v>
      </c>
      <c r="L1048" s="9">
        <f t="shared" si="97"/>
        <v>42364.851388888885</v>
      </c>
      <c r="M1048" t="b">
        <v>0</v>
      </c>
      <c r="N1048">
        <v>0</v>
      </c>
      <c r="O1048" t="b">
        <v>0</v>
      </c>
      <c r="P1048" t="s">
        <v>8279</v>
      </c>
      <c r="Q1048" s="7">
        <f t="shared" si="98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9">
        <f t="shared" si="96"/>
        <v>41918.818460648152</v>
      </c>
      <c r="L1049" s="9">
        <f t="shared" si="97"/>
        <v>41948.860127314816</v>
      </c>
      <c r="M1049" t="b">
        <v>0</v>
      </c>
      <c r="N1049">
        <v>1</v>
      </c>
      <c r="O1049" t="b">
        <v>0</v>
      </c>
      <c r="P1049" t="s">
        <v>8279</v>
      </c>
      <c r="Q1049" s="7">
        <f t="shared" si="98"/>
        <v>0.05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9">
        <f t="shared" si="96"/>
        <v>42598.053113425922</v>
      </c>
      <c r="L1050" s="9">
        <f t="shared" si="97"/>
        <v>42638.053113425922</v>
      </c>
      <c r="M1050" t="b">
        <v>0</v>
      </c>
      <c r="N1050">
        <v>4</v>
      </c>
      <c r="O1050" t="b">
        <v>0</v>
      </c>
      <c r="P1050" t="s">
        <v>8279</v>
      </c>
      <c r="Q1050" s="7">
        <f t="shared" si="98"/>
        <v>1.4133333333333333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9">
        <f t="shared" si="96"/>
        <v>42382.431076388893</v>
      </c>
      <c r="L1051" s="9">
        <f t="shared" si="97"/>
        <v>42412.431076388893</v>
      </c>
      <c r="M1051" t="b">
        <v>0</v>
      </c>
      <c r="N1051">
        <v>0</v>
      </c>
      <c r="O1051" t="b">
        <v>0</v>
      </c>
      <c r="P1051" t="s">
        <v>8279</v>
      </c>
      <c r="Q1051" s="7">
        <f t="shared" si="98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9">
        <f t="shared" si="96"/>
        <v>42231.7971875</v>
      </c>
      <c r="L1052" s="9">
        <f t="shared" si="97"/>
        <v>42261.7971875</v>
      </c>
      <c r="M1052" t="b">
        <v>0</v>
      </c>
      <c r="N1052">
        <v>0</v>
      </c>
      <c r="O1052" t="b">
        <v>0</v>
      </c>
      <c r="P1052" t="s">
        <v>8279</v>
      </c>
      <c r="Q1052" s="7">
        <f t="shared" si="98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9">
        <f t="shared" si="96"/>
        <v>41850.014178240745</v>
      </c>
      <c r="L1053" s="9">
        <f t="shared" si="97"/>
        <v>41878.014178240745</v>
      </c>
      <c r="M1053" t="b">
        <v>0</v>
      </c>
      <c r="N1053">
        <v>0</v>
      </c>
      <c r="O1053" t="b">
        <v>0</v>
      </c>
      <c r="P1053" t="s">
        <v>8279</v>
      </c>
      <c r="Q1053" s="7">
        <f t="shared" si="98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9">
        <f t="shared" si="96"/>
        <v>42483.797395833331</v>
      </c>
      <c r="L1054" s="9">
        <f t="shared" si="97"/>
        <v>42527.839583333334</v>
      </c>
      <c r="M1054" t="b">
        <v>0</v>
      </c>
      <c r="N1054">
        <v>0</v>
      </c>
      <c r="O1054" t="b">
        <v>0</v>
      </c>
      <c r="P1054" t="s">
        <v>8279</v>
      </c>
      <c r="Q1054" s="7">
        <f t="shared" si="98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9">
        <f t="shared" si="96"/>
        <v>42775.172824074078</v>
      </c>
      <c r="L1055" s="9">
        <f t="shared" si="97"/>
        <v>42800.172824074078</v>
      </c>
      <c r="M1055" t="b">
        <v>0</v>
      </c>
      <c r="N1055">
        <v>1</v>
      </c>
      <c r="O1055" t="b">
        <v>0</v>
      </c>
      <c r="P1055" t="s">
        <v>8279</v>
      </c>
      <c r="Q1055" s="7">
        <f t="shared" si="98"/>
        <v>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9">
        <f t="shared" si="96"/>
        <v>41831.851840277777</v>
      </c>
      <c r="L1056" s="9">
        <f t="shared" si="97"/>
        <v>41861.916666666664</v>
      </c>
      <c r="M1056" t="b">
        <v>0</v>
      </c>
      <c r="N1056">
        <v>0</v>
      </c>
      <c r="O1056" t="b">
        <v>0</v>
      </c>
      <c r="P1056" t="s">
        <v>8279</v>
      </c>
      <c r="Q1056" s="7">
        <f t="shared" si="98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9">
        <f t="shared" si="96"/>
        <v>42406.992418981477</v>
      </c>
      <c r="L1057" s="9">
        <f t="shared" si="97"/>
        <v>42436.992418981477</v>
      </c>
      <c r="M1057" t="b">
        <v>0</v>
      </c>
      <c r="N1057">
        <v>0</v>
      </c>
      <c r="O1057" t="b">
        <v>0</v>
      </c>
      <c r="P1057" t="s">
        <v>8279</v>
      </c>
      <c r="Q1057" s="7">
        <f t="shared" si="98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9">
        <f t="shared" si="96"/>
        <v>42058.719641203701</v>
      </c>
      <c r="L1058" s="9">
        <f t="shared" si="97"/>
        <v>42118.677974537037</v>
      </c>
      <c r="M1058" t="b">
        <v>0</v>
      </c>
      <c r="N1058">
        <v>0</v>
      </c>
      <c r="O1058" t="b">
        <v>0</v>
      </c>
      <c r="P1058" t="s">
        <v>8279</v>
      </c>
      <c r="Q1058" s="7">
        <f t="shared" si="98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9">
        <f t="shared" si="96"/>
        <v>42678.871331018519</v>
      </c>
      <c r="L1059" s="9">
        <f t="shared" si="97"/>
        <v>42708.912997685184</v>
      </c>
      <c r="M1059" t="b">
        <v>0</v>
      </c>
      <c r="N1059">
        <v>0</v>
      </c>
      <c r="O1059" t="b">
        <v>0</v>
      </c>
      <c r="P1059" t="s">
        <v>8279</v>
      </c>
      <c r="Q1059" s="7">
        <f t="shared" si="98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9">
        <f t="shared" si="96"/>
        <v>42047.900960648149</v>
      </c>
      <c r="L1060" s="9">
        <f t="shared" si="97"/>
        <v>42089</v>
      </c>
      <c r="M1060" t="b">
        <v>0</v>
      </c>
      <c r="N1060">
        <v>0</v>
      </c>
      <c r="O1060" t="b">
        <v>0</v>
      </c>
      <c r="P1060" t="s">
        <v>8279</v>
      </c>
      <c r="Q1060" s="7">
        <f t="shared" si="98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9">
        <f t="shared" si="96"/>
        <v>42046.79</v>
      </c>
      <c r="L1061" s="9">
        <f t="shared" si="97"/>
        <v>42076.748333333337</v>
      </c>
      <c r="M1061" t="b">
        <v>0</v>
      </c>
      <c r="N1061">
        <v>0</v>
      </c>
      <c r="O1061" t="b">
        <v>0</v>
      </c>
      <c r="P1061" t="s">
        <v>8279</v>
      </c>
      <c r="Q1061" s="7">
        <f t="shared" si="98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9">
        <f t="shared" si="96"/>
        <v>42079.913113425922</v>
      </c>
      <c r="L1062" s="9">
        <f t="shared" si="97"/>
        <v>42109.913113425922</v>
      </c>
      <c r="M1062" t="b">
        <v>0</v>
      </c>
      <c r="N1062">
        <v>1</v>
      </c>
      <c r="O1062" t="b">
        <v>0</v>
      </c>
      <c r="P1062" t="s">
        <v>8279</v>
      </c>
      <c r="Q1062" s="7">
        <f t="shared" si="98"/>
        <v>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9">
        <f t="shared" si="96"/>
        <v>42432.276712962965</v>
      </c>
      <c r="L1063" s="9">
        <f t="shared" si="97"/>
        <v>42492.041666666672</v>
      </c>
      <c r="M1063" t="b">
        <v>0</v>
      </c>
      <c r="N1063">
        <v>0</v>
      </c>
      <c r="O1063" t="b">
        <v>0</v>
      </c>
      <c r="P1063" t="s">
        <v>8279</v>
      </c>
      <c r="Q1063" s="7">
        <f t="shared" si="98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9">
        <f t="shared" si="96"/>
        <v>42556.807187500002</v>
      </c>
      <c r="L1064" s="9">
        <f t="shared" si="97"/>
        <v>42563.807187500002</v>
      </c>
      <c r="M1064" t="b">
        <v>0</v>
      </c>
      <c r="N1064">
        <v>4</v>
      </c>
      <c r="O1064" t="b">
        <v>0</v>
      </c>
      <c r="P1064" t="s">
        <v>8279</v>
      </c>
      <c r="Q1064" s="7">
        <f t="shared" si="98"/>
        <v>95.477386934673376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9">
        <f t="shared" si="96"/>
        <v>42583.030810185184</v>
      </c>
      <c r="L1065" s="9">
        <f t="shared" si="97"/>
        <v>42613.030810185184</v>
      </c>
      <c r="M1065" t="b">
        <v>0</v>
      </c>
      <c r="N1065">
        <v>0</v>
      </c>
      <c r="O1065" t="b">
        <v>0</v>
      </c>
      <c r="P1065" t="s">
        <v>8279</v>
      </c>
      <c r="Q1065" s="7">
        <f t="shared" si="98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9">
        <f t="shared" si="96"/>
        <v>41417.228043981479</v>
      </c>
      <c r="L1066" s="9">
        <f t="shared" si="97"/>
        <v>41462.228043981479</v>
      </c>
      <c r="M1066" t="b">
        <v>0</v>
      </c>
      <c r="N1066">
        <v>123</v>
      </c>
      <c r="O1066" t="b">
        <v>0</v>
      </c>
      <c r="P1066" t="s">
        <v>8280</v>
      </c>
      <c r="Q1066" s="7">
        <f t="shared" si="98"/>
        <v>8.974444444444444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9">
        <f t="shared" si="96"/>
        <v>41661.381041666667</v>
      </c>
      <c r="L1067" s="9">
        <f t="shared" si="97"/>
        <v>41689.381041666667</v>
      </c>
      <c r="M1067" t="b">
        <v>0</v>
      </c>
      <c r="N1067">
        <v>5</v>
      </c>
      <c r="O1067" t="b">
        <v>0</v>
      </c>
      <c r="P1067" t="s">
        <v>8280</v>
      </c>
      <c r="Q1067" s="7">
        <f t="shared" si="98"/>
        <v>2.7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9">
        <f t="shared" si="96"/>
        <v>41445.962754629625</v>
      </c>
      <c r="L1068" s="9">
        <f t="shared" si="97"/>
        <v>41490.962754629625</v>
      </c>
      <c r="M1068" t="b">
        <v>0</v>
      </c>
      <c r="N1068">
        <v>148</v>
      </c>
      <c r="O1068" t="b">
        <v>0</v>
      </c>
      <c r="P1068" t="s">
        <v>8280</v>
      </c>
      <c r="Q1068" s="7">
        <f t="shared" si="98"/>
        <v>3.3673333333333333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9">
        <f t="shared" si="96"/>
        <v>41599.855682870373</v>
      </c>
      <c r="L1069" s="9">
        <f t="shared" si="97"/>
        <v>41629.855682870373</v>
      </c>
      <c r="M1069" t="b">
        <v>0</v>
      </c>
      <c r="N1069">
        <v>10</v>
      </c>
      <c r="O1069" t="b">
        <v>0</v>
      </c>
      <c r="P1069" t="s">
        <v>8280</v>
      </c>
      <c r="Q1069" s="7">
        <f t="shared" si="98"/>
        <v>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9">
        <f t="shared" si="96"/>
        <v>42440.371111111112</v>
      </c>
      <c r="L1070" s="9">
        <f t="shared" si="97"/>
        <v>42470.329444444447</v>
      </c>
      <c r="M1070" t="b">
        <v>0</v>
      </c>
      <c r="N1070">
        <v>4</v>
      </c>
      <c r="O1070" t="b">
        <v>0</v>
      </c>
      <c r="P1070" t="s">
        <v>8280</v>
      </c>
      <c r="Q1070" s="7">
        <f t="shared" si="98"/>
        <v>0.15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9">
        <f t="shared" si="96"/>
        <v>41572.229849537034</v>
      </c>
      <c r="L1071" s="9">
        <f t="shared" si="97"/>
        <v>41604.271516203706</v>
      </c>
      <c r="M1071" t="b">
        <v>0</v>
      </c>
      <c r="N1071">
        <v>21</v>
      </c>
      <c r="O1071" t="b">
        <v>0</v>
      </c>
      <c r="P1071" t="s">
        <v>8280</v>
      </c>
      <c r="Q1071" s="7">
        <f t="shared" si="98"/>
        <v>38.636363636363633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9">
        <f t="shared" si="96"/>
        <v>41163.011828703704</v>
      </c>
      <c r="L1072" s="9">
        <f t="shared" si="97"/>
        <v>41183.011828703704</v>
      </c>
      <c r="M1072" t="b">
        <v>0</v>
      </c>
      <c r="N1072">
        <v>2</v>
      </c>
      <c r="O1072" t="b">
        <v>0</v>
      </c>
      <c r="P1072" t="s">
        <v>8280</v>
      </c>
      <c r="Q1072" s="7">
        <f t="shared" si="98"/>
        <v>0.70000000000000007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9">
        <f t="shared" si="96"/>
        <v>42295.753391203703</v>
      </c>
      <c r="L1073" s="9">
        <f t="shared" si="97"/>
        <v>42325.795057870375</v>
      </c>
      <c r="M1073" t="b">
        <v>0</v>
      </c>
      <c r="N1073">
        <v>0</v>
      </c>
      <c r="O1073" t="b">
        <v>0</v>
      </c>
      <c r="P1073" t="s">
        <v>8280</v>
      </c>
      <c r="Q1073" s="7">
        <f t="shared" si="98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9">
        <f t="shared" si="96"/>
        <v>41645.832141203704</v>
      </c>
      <c r="L1074" s="9">
        <f t="shared" si="97"/>
        <v>41675.832141203704</v>
      </c>
      <c r="M1074" t="b">
        <v>0</v>
      </c>
      <c r="N1074">
        <v>4</v>
      </c>
      <c r="O1074" t="b">
        <v>0</v>
      </c>
      <c r="P1074" t="s">
        <v>8280</v>
      </c>
      <c r="Q1074" s="7">
        <f t="shared" si="98"/>
        <v>6.8000000000000005E-2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9">
        <f t="shared" si="96"/>
        <v>40802.964594907404</v>
      </c>
      <c r="L1075" s="9">
        <f t="shared" si="97"/>
        <v>40832.964594907404</v>
      </c>
      <c r="M1075" t="b">
        <v>0</v>
      </c>
      <c r="N1075">
        <v>1</v>
      </c>
      <c r="O1075" t="b">
        <v>0</v>
      </c>
      <c r="P1075" t="s">
        <v>8280</v>
      </c>
      <c r="Q1075" s="7">
        <f t="shared" si="98"/>
        <v>1.3333333333333335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9">
        <f t="shared" si="96"/>
        <v>41613.172974537039</v>
      </c>
      <c r="L1076" s="9">
        <f t="shared" si="97"/>
        <v>41643.172974537039</v>
      </c>
      <c r="M1076" t="b">
        <v>0</v>
      </c>
      <c r="N1076">
        <v>30</v>
      </c>
      <c r="O1076" t="b">
        <v>0</v>
      </c>
      <c r="P1076" t="s">
        <v>8280</v>
      </c>
      <c r="Q1076" s="7">
        <f t="shared" si="98"/>
        <v>6.3092592592592585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9">
        <f t="shared" si="96"/>
        <v>41005.904120370367</v>
      </c>
      <c r="L1077" s="9">
        <f t="shared" si="97"/>
        <v>41035.904120370367</v>
      </c>
      <c r="M1077" t="b">
        <v>0</v>
      </c>
      <c r="N1077">
        <v>3</v>
      </c>
      <c r="O1077" t="b">
        <v>0</v>
      </c>
      <c r="P1077" t="s">
        <v>8280</v>
      </c>
      <c r="Q1077" s="7">
        <f t="shared" si="98"/>
        <v>4.5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9">
        <f t="shared" si="96"/>
        <v>41838.377893518518</v>
      </c>
      <c r="L1078" s="9">
        <f t="shared" si="97"/>
        <v>41893.377893518518</v>
      </c>
      <c r="M1078" t="b">
        <v>0</v>
      </c>
      <c r="N1078">
        <v>975</v>
      </c>
      <c r="O1078" t="b">
        <v>0</v>
      </c>
      <c r="P1078" t="s">
        <v>8280</v>
      </c>
      <c r="Q1078" s="7">
        <f t="shared" si="98"/>
        <v>62.765333333333331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9">
        <f t="shared" si="96"/>
        <v>42353.16679398148</v>
      </c>
      <c r="L1079" s="9">
        <f t="shared" si="97"/>
        <v>42383.16679398148</v>
      </c>
      <c r="M1079" t="b">
        <v>0</v>
      </c>
      <c r="N1079">
        <v>167</v>
      </c>
      <c r="O1079" t="b">
        <v>0</v>
      </c>
      <c r="P1079" t="s">
        <v>8280</v>
      </c>
      <c r="Q1079" s="7">
        <f t="shared" si="98"/>
        <v>29.376000000000001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9">
        <f t="shared" si="96"/>
        <v>40701.195844907408</v>
      </c>
      <c r="L1080" s="9">
        <f t="shared" si="97"/>
        <v>40746.195844907408</v>
      </c>
      <c r="M1080" t="b">
        <v>0</v>
      </c>
      <c r="N1080">
        <v>5</v>
      </c>
      <c r="O1080" t="b">
        <v>0</v>
      </c>
      <c r="P1080" t="s">
        <v>8280</v>
      </c>
      <c r="Q1080" s="7">
        <f t="shared" si="98"/>
        <v>7.5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9">
        <f t="shared" si="96"/>
        <v>42479.566388888888</v>
      </c>
      <c r="L1081" s="9">
        <f t="shared" si="97"/>
        <v>42504.566388888888</v>
      </c>
      <c r="M1081" t="b">
        <v>0</v>
      </c>
      <c r="N1081">
        <v>18</v>
      </c>
      <c r="O1081" t="b">
        <v>0</v>
      </c>
      <c r="P1081" t="s">
        <v>8280</v>
      </c>
      <c r="Q1081" s="7">
        <f t="shared" si="98"/>
        <v>2.6076923076923078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9">
        <f t="shared" si="96"/>
        <v>41740.138113425928</v>
      </c>
      <c r="L1082" s="9">
        <f t="shared" si="97"/>
        <v>41770.138113425928</v>
      </c>
      <c r="M1082" t="b">
        <v>0</v>
      </c>
      <c r="N1082">
        <v>98</v>
      </c>
      <c r="O1082" t="b">
        <v>0</v>
      </c>
      <c r="P1082" t="s">
        <v>8280</v>
      </c>
      <c r="Q1082" s="7">
        <f t="shared" si="98"/>
        <v>9.1050000000000004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9">
        <f t="shared" si="96"/>
        <v>42002.926990740743</v>
      </c>
      <c r="L1083" s="9">
        <f t="shared" si="97"/>
        <v>42032.926990740743</v>
      </c>
      <c r="M1083" t="b">
        <v>0</v>
      </c>
      <c r="N1083">
        <v>4</v>
      </c>
      <c r="O1083" t="b">
        <v>0</v>
      </c>
      <c r="P1083" t="s">
        <v>8280</v>
      </c>
      <c r="Q1083" s="7">
        <f t="shared" si="98"/>
        <v>1.7647058823529412E-2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9">
        <f t="shared" si="96"/>
        <v>41101.906111111108</v>
      </c>
      <c r="L1084" s="9">
        <f t="shared" si="97"/>
        <v>41131.906111111108</v>
      </c>
      <c r="M1084" t="b">
        <v>0</v>
      </c>
      <c r="N1084">
        <v>3</v>
      </c>
      <c r="O1084" t="b">
        <v>0</v>
      </c>
      <c r="P1084" t="s">
        <v>8280</v>
      </c>
      <c r="Q1084" s="7">
        <f t="shared" si="98"/>
        <v>0.55999999999999994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9">
        <f t="shared" si="96"/>
        <v>41793.659525462965</v>
      </c>
      <c r="L1085" s="9">
        <f t="shared" si="97"/>
        <v>41853.659525462965</v>
      </c>
      <c r="M1085" t="b">
        <v>0</v>
      </c>
      <c r="N1085">
        <v>1</v>
      </c>
      <c r="O1085" t="b">
        <v>0</v>
      </c>
      <c r="P1085" t="s">
        <v>8280</v>
      </c>
      <c r="Q1085" s="7">
        <f t="shared" si="98"/>
        <v>0.82000000000000006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9">
        <f t="shared" si="96"/>
        <v>41829.912083333329</v>
      </c>
      <c r="L1086" s="9">
        <f t="shared" si="97"/>
        <v>41859.912083333329</v>
      </c>
      <c r="M1086" t="b">
        <v>0</v>
      </c>
      <c r="N1086">
        <v>0</v>
      </c>
      <c r="O1086" t="b">
        <v>0</v>
      </c>
      <c r="P1086" t="s">
        <v>8280</v>
      </c>
      <c r="Q1086" s="7">
        <f t="shared" si="98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9">
        <f t="shared" si="96"/>
        <v>42413.671006944445</v>
      </c>
      <c r="L1087" s="9">
        <f t="shared" si="97"/>
        <v>42443.629340277781</v>
      </c>
      <c r="M1087" t="b">
        <v>0</v>
      </c>
      <c r="N1087">
        <v>9</v>
      </c>
      <c r="O1087" t="b">
        <v>0</v>
      </c>
      <c r="P1087" t="s">
        <v>8280</v>
      </c>
      <c r="Q1087" s="7">
        <f t="shared" si="98"/>
        <v>3.42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9">
        <f t="shared" si="96"/>
        <v>41845.866793981484</v>
      </c>
      <c r="L1088" s="9">
        <f t="shared" si="97"/>
        <v>41875.866793981484</v>
      </c>
      <c r="M1088" t="b">
        <v>0</v>
      </c>
      <c r="N1088">
        <v>2</v>
      </c>
      <c r="O1088" t="b">
        <v>0</v>
      </c>
      <c r="P1088" t="s">
        <v>8280</v>
      </c>
      <c r="Q1088" s="7">
        <f t="shared" si="98"/>
        <v>8.3333333333333343E-2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9">
        <f t="shared" si="96"/>
        <v>41775.713969907403</v>
      </c>
      <c r="L1089" s="9">
        <f t="shared" si="97"/>
        <v>41805.713969907403</v>
      </c>
      <c r="M1089" t="b">
        <v>0</v>
      </c>
      <c r="N1089">
        <v>0</v>
      </c>
      <c r="O1089" t="b">
        <v>0</v>
      </c>
      <c r="P1089" t="s">
        <v>8280</v>
      </c>
      <c r="Q1089" s="7">
        <f t="shared" si="98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9">
        <f t="shared" si="96"/>
        <v>41723.799386574072</v>
      </c>
      <c r="L1090" s="9">
        <f t="shared" si="97"/>
        <v>41753.799386574072</v>
      </c>
      <c r="M1090" t="b">
        <v>0</v>
      </c>
      <c r="N1090">
        <v>147</v>
      </c>
      <c r="O1090" t="b">
        <v>0</v>
      </c>
      <c r="P1090" t="s">
        <v>8280</v>
      </c>
      <c r="Q1090" s="7">
        <f t="shared" si="98"/>
        <v>14.182977777777777</v>
      </c>
      <c r="R1090" s="6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9">
        <f t="shared" ref="K1091:K1154" si="102">(J1091/86400)+DATE(1970,1,1)</f>
        <v>42151.189525462964</v>
      </c>
      <c r="L1091" s="9">
        <f t="shared" ref="L1091:L1154" si="103">(I1091/86400)+DATE(1970,1,1)</f>
        <v>42181.189525462964</v>
      </c>
      <c r="M1091" t="b">
        <v>0</v>
      </c>
      <c r="N1091">
        <v>49</v>
      </c>
      <c r="O1091" t="b">
        <v>0</v>
      </c>
      <c r="P1091" t="s">
        <v>8280</v>
      </c>
      <c r="Q1091" s="7">
        <f t="shared" ref="Q1091:Q1154" si="104">(E1091/D1091)*100</f>
        <v>7.8266666666666662</v>
      </c>
      <c r="R1091" s="6">
        <f t="shared" ref="R1091:R1154" si="105">E1091/N1091</f>
        <v>23.959183673469386</v>
      </c>
      <c r="S1091" t="str">
        <f t="shared" ref="S1091:S1154" si="106">LEFT(P1091,FIND("/",P1091)-1)</f>
        <v>games</v>
      </c>
      <c r="T1091" t="str">
        <f t="shared" ref="T1091:T1154" si="107">RIGHT(P1091, LEN(P1091) - FIND("/",P1091))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9">
        <f t="shared" si="102"/>
        <v>42123.185798611114</v>
      </c>
      <c r="L1092" s="9">
        <f t="shared" si="103"/>
        <v>42153.185798611114</v>
      </c>
      <c r="M1092" t="b">
        <v>0</v>
      </c>
      <c r="N1092">
        <v>1</v>
      </c>
      <c r="O1092" t="b">
        <v>0</v>
      </c>
      <c r="P1092" t="s">
        <v>8280</v>
      </c>
      <c r="Q1092" s="7">
        <f t="shared" si="104"/>
        <v>3.8464497269020695E-2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9">
        <f t="shared" si="102"/>
        <v>42440.820277777777</v>
      </c>
      <c r="L1093" s="9">
        <f t="shared" si="103"/>
        <v>42470.778611111113</v>
      </c>
      <c r="M1093" t="b">
        <v>0</v>
      </c>
      <c r="N1093">
        <v>2</v>
      </c>
      <c r="O1093" t="b">
        <v>0</v>
      </c>
      <c r="P1093" t="s">
        <v>8280</v>
      </c>
      <c r="Q1093" s="7">
        <f t="shared" si="104"/>
        <v>12.5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9">
        <f t="shared" si="102"/>
        <v>41250.025902777779</v>
      </c>
      <c r="L1094" s="9">
        <f t="shared" si="103"/>
        <v>41280.025902777779</v>
      </c>
      <c r="M1094" t="b">
        <v>0</v>
      </c>
      <c r="N1094">
        <v>7</v>
      </c>
      <c r="O1094" t="b">
        <v>0</v>
      </c>
      <c r="P1094" t="s">
        <v>8280</v>
      </c>
      <c r="Q1094" s="7">
        <f t="shared" si="104"/>
        <v>1.05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9">
        <f t="shared" si="102"/>
        <v>42396.973807870367</v>
      </c>
      <c r="L1095" s="9">
        <f t="shared" si="103"/>
        <v>42411.973807870367</v>
      </c>
      <c r="M1095" t="b">
        <v>0</v>
      </c>
      <c r="N1095">
        <v>4</v>
      </c>
      <c r="O1095" t="b">
        <v>0</v>
      </c>
      <c r="P1095" t="s">
        <v>8280</v>
      </c>
      <c r="Q1095" s="7">
        <f t="shared" si="104"/>
        <v>14.083333333333334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9">
        <f t="shared" si="102"/>
        <v>40795.71334490741</v>
      </c>
      <c r="L1096" s="9">
        <f t="shared" si="103"/>
        <v>40825.71334490741</v>
      </c>
      <c r="M1096" t="b">
        <v>0</v>
      </c>
      <c r="N1096">
        <v>27</v>
      </c>
      <c r="O1096" t="b">
        <v>0</v>
      </c>
      <c r="P1096" t="s">
        <v>8280</v>
      </c>
      <c r="Q1096" s="7">
        <f t="shared" si="104"/>
        <v>18.300055555555556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9">
        <f t="shared" si="102"/>
        <v>41486.537268518521</v>
      </c>
      <c r="L1097" s="9">
        <f t="shared" si="103"/>
        <v>41516.537268518521</v>
      </c>
      <c r="M1097" t="b">
        <v>0</v>
      </c>
      <c r="N1097">
        <v>94</v>
      </c>
      <c r="O1097" t="b">
        <v>0</v>
      </c>
      <c r="P1097" t="s">
        <v>8280</v>
      </c>
      <c r="Q1097" s="7">
        <f t="shared" si="104"/>
        <v>5.0347999999999997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9">
        <f t="shared" si="102"/>
        <v>41885.51798611111</v>
      </c>
      <c r="L1098" s="9">
        <f t="shared" si="103"/>
        <v>41916.145833333336</v>
      </c>
      <c r="M1098" t="b">
        <v>0</v>
      </c>
      <c r="N1098">
        <v>29</v>
      </c>
      <c r="O1098" t="b">
        <v>0</v>
      </c>
      <c r="P1098" t="s">
        <v>8280</v>
      </c>
      <c r="Q1098" s="7">
        <f t="shared" si="104"/>
        <v>17.933333333333334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9">
        <f t="shared" si="102"/>
        <v>41660.792557870373</v>
      </c>
      <c r="L1099" s="9">
        <f t="shared" si="103"/>
        <v>41700.792557870373</v>
      </c>
      <c r="M1099" t="b">
        <v>0</v>
      </c>
      <c r="N1099">
        <v>7</v>
      </c>
      <c r="O1099" t="b">
        <v>0</v>
      </c>
      <c r="P1099" t="s">
        <v>8280</v>
      </c>
      <c r="Q1099" s="7">
        <f t="shared" si="104"/>
        <v>4.7E-2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9">
        <f t="shared" si="102"/>
        <v>41712.762673611112</v>
      </c>
      <c r="L1100" s="9">
        <f t="shared" si="103"/>
        <v>41742.762673611112</v>
      </c>
      <c r="M1100" t="b">
        <v>0</v>
      </c>
      <c r="N1100">
        <v>22</v>
      </c>
      <c r="O1100" t="b">
        <v>0</v>
      </c>
      <c r="P1100" t="s">
        <v>8280</v>
      </c>
      <c r="Q1100" s="7">
        <f t="shared" si="104"/>
        <v>7.2120000000000006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9">
        <f t="shared" si="102"/>
        <v>42107.836435185185</v>
      </c>
      <c r="L1101" s="9">
        <f t="shared" si="103"/>
        <v>42137.836435185185</v>
      </c>
      <c r="M1101" t="b">
        <v>0</v>
      </c>
      <c r="N1101">
        <v>1</v>
      </c>
      <c r="O1101" t="b">
        <v>0</v>
      </c>
      <c r="P1101" t="s">
        <v>8280</v>
      </c>
      <c r="Q1101" s="7">
        <f t="shared" si="104"/>
        <v>0.5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9">
        <f t="shared" si="102"/>
        <v>42384.110775462963</v>
      </c>
      <c r="L1102" s="9">
        <f t="shared" si="103"/>
        <v>42414.110775462963</v>
      </c>
      <c r="M1102" t="b">
        <v>0</v>
      </c>
      <c r="N1102">
        <v>10</v>
      </c>
      <c r="O1102" t="b">
        <v>0</v>
      </c>
      <c r="P1102" t="s">
        <v>8280</v>
      </c>
      <c r="Q1102" s="7">
        <f t="shared" si="104"/>
        <v>2.5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9">
        <f t="shared" si="102"/>
        <v>42538.77243055556</v>
      </c>
      <c r="L1103" s="9">
        <f t="shared" si="103"/>
        <v>42565.758333333331</v>
      </c>
      <c r="M1103" t="b">
        <v>0</v>
      </c>
      <c r="N1103">
        <v>6</v>
      </c>
      <c r="O1103" t="b">
        <v>0</v>
      </c>
      <c r="P1103" t="s">
        <v>8280</v>
      </c>
      <c r="Q1103" s="7">
        <f t="shared" si="104"/>
        <v>4.1000000000000002E-2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9">
        <f t="shared" si="102"/>
        <v>41577.045428240745</v>
      </c>
      <c r="L1104" s="9">
        <f t="shared" si="103"/>
        <v>41617.249305555553</v>
      </c>
      <c r="M1104" t="b">
        <v>0</v>
      </c>
      <c r="N1104">
        <v>24</v>
      </c>
      <c r="O1104" t="b">
        <v>0</v>
      </c>
      <c r="P1104" t="s">
        <v>8280</v>
      </c>
      <c r="Q1104" s="7">
        <f t="shared" si="104"/>
        <v>5.3125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9">
        <f t="shared" si="102"/>
        <v>42479.22210648148</v>
      </c>
      <c r="L1105" s="9">
        <f t="shared" si="103"/>
        <v>42539.22210648148</v>
      </c>
      <c r="M1105" t="b">
        <v>0</v>
      </c>
      <c r="N1105">
        <v>15</v>
      </c>
      <c r="O1105" t="b">
        <v>0</v>
      </c>
      <c r="P1105" t="s">
        <v>8280</v>
      </c>
      <c r="Q1105" s="7">
        <f t="shared" si="104"/>
        <v>1.6199999999999999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9">
        <f t="shared" si="102"/>
        <v>41771.40996527778</v>
      </c>
      <c r="L1106" s="9">
        <f t="shared" si="103"/>
        <v>41801.40996527778</v>
      </c>
      <c r="M1106" t="b">
        <v>0</v>
      </c>
      <c r="N1106">
        <v>37</v>
      </c>
      <c r="O1106" t="b">
        <v>0</v>
      </c>
      <c r="P1106" t="s">
        <v>8280</v>
      </c>
      <c r="Q1106" s="7">
        <f t="shared" si="104"/>
        <v>4.9516666666666671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9">
        <f t="shared" si="102"/>
        <v>41692.135729166665</v>
      </c>
      <c r="L1107" s="9">
        <f t="shared" si="103"/>
        <v>41722.0940625</v>
      </c>
      <c r="M1107" t="b">
        <v>0</v>
      </c>
      <c r="N1107">
        <v>20</v>
      </c>
      <c r="O1107" t="b">
        <v>0</v>
      </c>
      <c r="P1107" t="s">
        <v>8280</v>
      </c>
      <c r="Q1107" s="7">
        <f t="shared" si="104"/>
        <v>0.159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9">
        <f t="shared" si="102"/>
        <v>40973.740451388891</v>
      </c>
      <c r="L1108" s="9">
        <f t="shared" si="103"/>
        <v>41003.698784722219</v>
      </c>
      <c r="M1108" t="b">
        <v>0</v>
      </c>
      <c r="N1108">
        <v>7</v>
      </c>
      <c r="O1108" t="b">
        <v>0</v>
      </c>
      <c r="P1108" t="s">
        <v>8280</v>
      </c>
      <c r="Q1108" s="7">
        <f t="shared" si="104"/>
        <v>41.25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9">
        <f t="shared" si="102"/>
        <v>41813.861388888887</v>
      </c>
      <c r="L1109" s="9">
        <f t="shared" si="103"/>
        <v>41843.861388888887</v>
      </c>
      <c r="M1109" t="b">
        <v>0</v>
      </c>
      <c r="N1109">
        <v>0</v>
      </c>
      <c r="O1109" t="b">
        <v>0</v>
      </c>
      <c r="P1109" t="s">
        <v>8280</v>
      </c>
      <c r="Q1109" s="7">
        <f t="shared" si="104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9">
        <f t="shared" si="102"/>
        <v>40952.636979166666</v>
      </c>
      <c r="L1110" s="9">
        <f t="shared" si="103"/>
        <v>41012.595312500001</v>
      </c>
      <c r="M1110" t="b">
        <v>0</v>
      </c>
      <c r="N1110">
        <v>21</v>
      </c>
      <c r="O1110" t="b">
        <v>0</v>
      </c>
      <c r="P1110" t="s">
        <v>8280</v>
      </c>
      <c r="Q1110" s="7">
        <f t="shared" si="104"/>
        <v>2.93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9">
        <f t="shared" si="102"/>
        <v>42662.752199074079</v>
      </c>
      <c r="L1111" s="9">
        <f t="shared" si="103"/>
        <v>42692.793865740736</v>
      </c>
      <c r="M1111" t="b">
        <v>0</v>
      </c>
      <c r="N1111">
        <v>3</v>
      </c>
      <c r="O1111" t="b">
        <v>0</v>
      </c>
      <c r="P1111" t="s">
        <v>8280</v>
      </c>
      <c r="Q1111" s="7">
        <f t="shared" si="104"/>
        <v>0.44999999999999996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9">
        <f t="shared" si="102"/>
        <v>41220.933124999996</v>
      </c>
      <c r="L1112" s="9">
        <f t="shared" si="103"/>
        <v>41250.933124999996</v>
      </c>
      <c r="M1112" t="b">
        <v>0</v>
      </c>
      <c r="N1112">
        <v>11</v>
      </c>
      <c r="O1112" t="b">
        <v>0</v>
      </c>
      <c r="P1112" t="s">
        <v>8280</v>
      </c>
      <c r="Q1112" s="7">
        <f t="shared" si="104"/>
        <v>0.51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9">
        <f t="shared" si="102"/>
        <v>42347.203587962962</v>
      </c>
      <c r="L1113" s="9">
        <f t="shared" si="103"/>
        <v>42377.203587962962</v>
      </c>
      <c r="M1113" t="b">
        <v>0</v>
      </c>
      <c r="N1113">
        <v>1</v>
      </c>
      <c r="O1113" t="b">
        <v>0</v>
      </c>
      <c r="P1113" t="s">
        <v>8280</v>
      </c>
      <c r="Q1113" s="7">
        <f t="shared" si="104"/>
        <v>0.04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9">
        <f t="shared" si="102"/>
        <v>41963.759386574078</v>
      </c>
      <c r="L1114" s="9">
        <f t="shared" si="103"/>
        <v>42023.354166666672</v>
      </c>
      <c r="M1114" t="b">
        <v>0</v>
      </c>
      <c r="N1114">
        <v>312</v>
      </c>
      <c r="O1114" t="b">
        <v>0</v>
      </c>
      <c r="P1114" t="s">
        <v>8280</v>
      </c>
      <c r="Q1114" s="7">
        <f t="shared" si="104"/>
        <v>35.537409090909087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9">
        <f t="shared" si="102"/>
        <v>41835.977083333331</v>
      </c>
      <c r="L1115" s="9">
        <f t="shared" si="103"/>
        <v>41865.977083333331</v>
      </c>
      <c r="M1115" t="b">
        <v>0</v>
      </c>
      <c r="N1115">
        <v>1</v>
      </c>
      <c r="O1115" t="b">
        <v>0</v>
      </c>
      <c r="P1115" t="s">
        <v>8280</v>
      </c>
      <c r="Q1115" s="7">
        <f t="shared" si="104"/>
        <v>0.5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9">
        <f t="shared" si="102"/>
        <v>41526.345914351856</v>
      </c>
      <c r="L1116" s="9">
        <f t="shared" si="103"/>
        <v>41556.345914351856</v>
      </c>
      <c r="M1116" t="b">
        <v>0</v>
      </c>
      <c r="N1116">
        <v>3</v>
      </c>
      <c r="O1116" t="b">
        <v>0</v>
      </c>
      <c r="P1116" t="s">
        <v>8280</v>
      </c>
      <c r="Q1116" s="7">
        <f t="shared" si="104"/>
        <v>0.16666666666666669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9">
        <f t="shared" si="102"/>
        <v>42429.695543981477</v>
      </c>
      <c r="L1117" s="9">
        <f t="shared" si="103"/>
        <v>42459.653877314813</v>
      </c>
      <c r="M1117" t="b">
        <v>0</v>
      </c>
      <c r="N1117">
        <v>4</v>
      </c>
      <c r="O1117" t="b">
        <v>0</v>
      </c>
      <c r="P1117" t="s">
        <v>8280</v>
      </c>
      <c r="Q1117" s="7">
        <f t="shared" si="104"/>
        <v>0.13250000000000001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9">
        <f t="shared" si="102"/>
        <v>41009.847314814819</v>
      </c>
      <c r="L1118" s="9">
        <f t="shared" si="103"/>
        <v>41069.847314814819</v>
      </c>
      <c r="M1118" t="b">
        <v>0</v>
      </c>
      <c r="N1118">
        <v>10</v>
      </c>
      <c r="O1118" t="b">
        <v>0</v>
      </c>
      <c r="P1118" t="s">
        <v>8280</v>
      </c>
      <c r="Q1118" s="7">
        <f t="shared" si="104"/>
        <v>3.5704000000000007E-2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9">
        <f t="shared" si="102"/>
        <v>42333.598530092597</v>
      </c>
      <c r="L1119" s="9">
        <f t="shared" si="103"/>
        <v>42363.598530092597</v>
      </c>
      <c r="M1119" t="b">
        <v>0</v>
      </c>
      <c r="N1119">
        <v>8</v>
      </c>
      <c r="O1119" t="b">
        <v>0</v>
      </c>
      <c r="P1119" t="s">
        <v>8280</v>
      </c>
      <c r="Q1119" s="7">
        <f t="shared" si="104"/>
        <v>8.3000000000000007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9">
        <f t="shared" si="102"/>
        <v>41704.16642361111</v>
      </c>
      <c r="L1120" s="9">
        <f t="shared" si="103"/>
        <v>41734.124756944446</v>
      </c>
      <c r="M1120" t="b">
        <v>0</v>
      </c>
      <c r="N1120">
        <v>3</v>
      </c>
      <c r="O1120" t="b">
        <v>0</v>
      </c>
      <c r="P1120" t="s">
        <v>8280</v>
      </c>
      <c r="Q1120" s="7">
        <f t="shared" si="104"/>
        <v>2.4222222222222221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9">
        <f t="shared" si="102"/>
        <v>41722.792407407411</v>
      </c>
      <c r="L1121" s="9">
        <f t="shared" si="103"/>
        <v>41735.792407407411</v>
      </c>
      <c r="M1121" t="b">
        <v>0</v>
      </c>
      <c r="N1121">
        <v>1</v>
      </c>
      <c r="O1121" t="b">
        <v>0</v>
      </c>
      <c r="P1121" t="s">
        <v>8280</v>
      </c>
      <c r="Q1121" s="7">
        <f t="shared" si="104"/>
        <v>0.23809523809523811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9">
        <f t="shared" si="102"/>
        <v>40799.872685185182</v>
      </c>
      <c r="L1122" s="9">
        <f t="shared" si="103"/>
        <v>40844.872685185182</v>
      </c>
      <c r="M1122" t="b">
        <v>0</v>
      </c>
      <c r="N1122">
        <v>0</v>
      </c>
      <c r="O1122" t="b">
        <v>0</v>
      </c>
      <c r="P1122" t="s">
        <v>8280</v>
      </c>
      <c r="Q1122" s="7">
        <f t="shared" si="104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9">
        <f t="shared" si="102"/>
        <v>42412.934212962966</v>
      </c>
      <c r="L1123" s="9">
        <f t="shared" si="103"/>
        <v>42442.892546296294</v>
      </c>
      <c r="M1123" t="b">
        <v>0</v>
      </c>
      <c r="N1123">
        <v>5</v>
      </c>
      <c r="O1123" t="b">
        <v>0</v>
      </c>
      <c r="P1123" t="s">
        <v>8280</v>
      </c>
      <c r="Q1123" s="7">
        <f t="shared" si="104"/>
        <v>1.1599999999999999E-2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9">
        <f t="shared" si="102"/>
        <v>41410.703993055555</v>
      </c>
      <c r="L1124" s="9">
        <f t="shared" si="103"/>
        <v>41424.703993055555</v>
      </c>
      <c r="M1124" t="b">
        <v>0</v>
      </c>
      <c r="N1124">
        <v>0</v>
      </c>
      <c r="O1124" t="b">
        <v>0</v>
      </c>
      <c r="P1124" t="s">
        <v>8280</v>
      </c>
      <c r="Q1124" s="7">
        <f t="shared" si="104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9">
        <f t="shared" si="102"/>
        <v>41718.5237037037</v>
      </c>
      <c r="L1125" s="9">
        <f t="shared" si="103"/>
        <v>41748.5237037037</v>
      </c>
      <c r="M1125" t="b">
        <v>0</v>
      </c>
      <c r="N1125">
        <v>3</v>
      </c>
      <c r="O1125" t="b">
        <v>0</v>
      </c>
      <c r="P1125" t="s">
        <v>8280</v>
      </c>
      <c r="Q1125" s="7">
        <f t="shared" si="104"/>
        <v>0.22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9">
        <f t="shared" si="102"/>
        <v>42094.667256944449</v>
      </c>
      <c r="L1126" s="9">
        <f t="shared" si="103"/>
        <v>42124.667256944449</v>
      </c>
      <c r="M1126" t="b">
        <v>0</v>
      </c>
      <c r="N1126">
        <v>7</v>
      </c>
      <c r="O1126" t="b">
        <v>0</v>
      </c>
      <c r="P1126" t="s">
        <v>8281</v>
      </c>
      <c r="Q1126" s="7">
        <f t="shared" si="104"/>
        <v>0.47222222222222221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9">
        <f t="shared" si="102"/>
        <v>42212.624189814815</v>
      </c>
      <c r="L1127" s="9">
        <f t="shared" si="103"/>
        <v>42272.624189814815</v>
      </c>
      <c r="M1127" t="b">
        <v>0</v>
      </c>
      <c r="N1127">
        <v>0</v>
      </c>
      <c r="O1127" t="b">
        <v>0</v>
      </c>
      <c r="P1127" t="s">
        <v>8281</v>
      </c>
      <c r="Q1127" s="7">
        <f t="shared" si="104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9">
        <f t="shared" si="102"/>
        <v>42535.327476851853</v>
      </c>
      <c r="L1128" s="9">
        <f t="shared" si="103"/>
        <v>42565.327476851853</v>
      </c>
      <c r="M1128" t="b">
        <v>0</v>
      </c>
      <c r="N1128">
        <v>2</v>
      </c>
      <c r="O1128" t="b">
        <v>0</v>
      </c>
      <c r="P1128" t="s">
        <v>8281</v>
      </c>
      <c r="Q1128" s="7">
        <f t="shared" si="104"/>
        <v>0.5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9">
        <f t="shared" si="102"/>
        <v>41926.854166666664</v>
      </c>
      <c r="L1129" s="9">
        <f t="shared" si="103"/>
        <v>41957.895833333328</v>
      </c>
      <c r="M1129" t="b">
        <v>0</v>
      </c>
      <c r="N1129">
        <v>23</v>
      </c>
      <c r="O1129" t="b">
        <v>0</v>
      </c>
      <c r="P1129" t="s">
        <v>8281</v>
      </c>
      <c r="Q1129" s="7">
        <f t="shared" si="104"/>
        <v>1.6714285714285713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9">
        <f t="shared" si="102"/>
        <v>41828.649502314816</v>
      </c>
      <c r="L1130" s="9">
        <f t="shared" si="103"/>
        <v>41858.649502314816</v>
      </c>
      <c r="M1130" t="b">
        <v>0</v>
      </c>
      <c r="N1130">
        <v>1</v>
      </c>
      <c r="O1130" t="b">
        <v>0</v>
      </c>
      <c r="P1130" t="s">
        <v>8281</v>
      </c>
      <c r="Q1130" s="7">
        <f t="shared" si="104"/>
        <v>0.1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9">
        <f t="shared" si="102"/>
        <v>42496.264965277776</v>
      </c>
      <c r="L1131" s="9">
        <f t="shared" si="103"/>
        <v>42526.264965277776</v>
      </c>
      <c r="M1131" t="b">
        <v>0</v>
      </c>
      <c r="N1131">
        <v>2</v>
      </c>
      <c r="O1131" t="b">
        <v>0</v>
      </c>
      <c r="P1131" t="s">
        <v>8281</v>
      </c>
      <c r="Q1131" s="7">
        <f t="shared" si="104"/>
        <v>0.105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9">
        <f t="shared" si="102"/>
        <v>41908.996527777781</v>
      </c>
      <c r="L1132" s="9">
        <f t="shared" si="103"/>
        <v>41969.038194444445</v>
      </c>
      <c r="M1132" t="b">
        <v>0</v>
      </c>
      <c r="N1132">
        <v>3</v>
      </c>
      <c r="O1132" t="b">
        <v>0</v>
      </c>
      <c r="P1132" t="s">
        <v>8281</v>
      </c>
      <c r="Q1132" s="7">
        <f t="shared" si="104"/>
        <v>0.22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9">
        <f t="shared" si="102"/>
        <v>42332.908194444448</v>
      </c>
      <c r="L1133" s="9">
        <f t="shared" si="103"/>
        <v>42362.908194444448</v>
      </c>
      <c r="M1133" t="b">
        <v>0</v>
      </c>
      <c r="N1133">
        <v>0</v>
      </c>
      <c r="O1133" t="b">
        <v>0</v>
      </c>
      <c r="P1133" t="s">
        <v>8281</v>
      </c>
      <c r="Q1133" s="7">
        <f t="shared" si="104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9">
        <f t="shared" si="102"/>
        <v>42706.115405092598</v>
      </c>
      <c r="L1134" s="9">
        <f t="shared" si="103"/>
        <v>42736.115405092598</v>
      </c>
      <c r="M1134" t="b">
        <v>0</v>
      </c>
      <c r="N1134">
        <v>13</v>
      </c>
      <c r="O1134" t="b">
        <v>0</v>
      </c>
      <c r="P1134" t="s">
        <v>8281</v>
      </c>
      <c r="Q1134" s="7">
        <f t="shared" si="104"/>
        <v>14.38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9">
        <f t="shared" si="102"/>
        <v>41821.407187500001</v>
      </c>
      <c r="L1135" s="9">
        <f t="shared" si="103"/>
        <v>41851.407187500001</v>
      </c>
      <c r="M1135" t="b">
        <v>0</v>
      </c>
      <c r="N1135">
        <v>1</v>
      </c>
      <c r="O1135" t="b">
        <v>0</v>
      </c>
      <c r="P1135" t="s">
        <v>8281</v>
      </c>
      <c r="Q1135" s="7">
        <f t="shared" si="104"/>
        <v>0.66666666666666674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9">
        <f t="shared" si="102"/>
        <v>41958.285046296296</v>
      </c>
      <c r="L1136" s="9">
        <f t="shared" si="103"/>
        <v>41972.189583333333</v>
      </c>
      <c r="M1136" t="b">
        <v>0</v>
      </c>
      <c r="N1136">
        <v>1</v>
      </c>
      <c r="O1136" t="b">
        <v>0</v>
      </c>
      <c r="P1136" t="s">
        <v>8281</v>
      </c>
      <c r="Q1136" s="7">
        <f t="shared" si="104"/>
        <v>4.0000000000000001E-3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9">
        <f t="shared" si="102"/>
        <v>42558.98951388889</v>
      </c>
      <c r="L1137" s="9">
        <f t="shared" si="103"/>
        <v>42588.98951388889</v>
      </c>
      <c r="M1137" t="b">
        <v>0</v>
      </c>
      <c r="N1137">
        <v>1</v>
      </c>
      <c r="O1137" t="b">
        <v>0</v>
      </c>
      <c r="P1137" t="s">
        <v>8281</v>
      </c>
      <c r="Q1137" s="7">
        <f t="shared" si="104"/>
        <v>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9">
        <f t="shared" si="102"/>
        <v>42327.671631944446</v>
      </c>
      <c r="L1138" s="9">
        <f t="shared" si="103"/>
        <v>42357.671631944446</v>
      </c>
      <c r="M1138" t="b">
        <v>0</v>
      </c>
      <c r="N1138">
        <v>6</v>
      </c>
      <c r="O1138" t="b">
        <v>0</v>
      </c>
      <c r="P1138" t="s">
        <v>8281</v>
      </c>
      <c r="Q1138" s="7">
        <f t="shared" si="104"/>
        <v>6.4439140811455857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9">
        <f t="shared" si="102"/>
        <v>42453.819687499999</v>
      </c>
      <c r="L1139" s="9">
        <f t="shared" si="103"/>
        <v>42483.819687499999</v>
      </c>
      <c r="M1139" t="b">
        <v>0</v>
      </c>
      <c r="N1139">
        <v>39</v>
      </c>
      <c r="O1139" t="b">
        <v>0</v>
      </c>
      <c r="P1139" t="s">
        <v>8281</v>
      </c>
      <c r="Q1139" s="7">
        <f t="shared" si="104"/>
        <v>39.5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9">
        <f t="shared" si="102"/>
        <v>42736.9066087963</v>
      </c>
      <c r="L1140" s="9">
        <f t="shared" si="103"/>
        <v>42756.9066087963</v>
      </c>
      <c r="M1140" t="b">
        <v>0</v>
      </c>
      <c r="N1140">
        <v>4</v>
      </c>
      <c r="O1140" t="b">
        <v>0</v>
      </c>
      <c r="P1140" t="s">
        <v>8281</v>
      </c>
      <c r="Q1140" s="7">
        <f t="shared" si="104"/>
        <v>0.35714285714285715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9">
        <f t="shared" si="102"/>
        <v>41975.34752314815</v>
      </c>
      <c r="L1141" s="9">
        <f t="shared" si="103"/>
        <v>42005.34752314815</v>
      </c>
      <c r="M1141" t="b">
        <v>0</v>
      </c>
      <c r="N1141">
        <v>1</v>
      </c>
      <c r="O1141" t="b">
        <v>0</v>
      </c>
      <c r="P1141" t="s">
        <v>8281</v>
      </c>
      <c r="Q1141" s="7">
        <f t="shared" si="104"/>
        <v>6.25E-2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9">
        <f t="shared" si="102"/>
        <v>42192.462048611109</v>
      </c>
      <c r="L1142" s="9">
        <f t="shared" si="103"/>
        <v>42222.462048611109</v>
      </c>
      <c r="M1142" t="b">
        <v>0</v>
      </c>
      <c r="N1142">
        <v>0</v>
      </c>
      <c r="O1142" t="b">
        <v>0</v>
      </c>
      <c r="P1142" t="s">
        <v>8281</v>
      </c>
      <c r="Q1142" s="7">
        <f t="shared" si="104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9">
        <f t="shared" si="102"/>
        <v>42164.699652777781</v>
      </c>
      <c r="L1143" s="9">
        <f t="shared" si="103"/>
        <v>42194.699652777781</v>
      </c>
      <c r="M1143" t="b">
        <v>0</v>
      </c>
      <c r="N1143">
        <v>0</v>
      </c>
      <c r="O1143" t="b">
        <v>0</v>
      </c>
      <c r="P1143" t="s">
        <v>8281</v>
      </c>
      <c r="Q1143" s="7">
        <f t="shared" si="104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9">
        <f t="shared" si="102"/>
        <v>42022.006099537037</v>
      </c>
      <c r="L1144" s="9">
        <f t="shared" si="103"/>
        <v>42052.006099537037</v>
      </c>
      <c r="M1144" t="b">
        <v>0</v>
      </c>
      <c r="N1144">
        <v>0</v>
      </c>
      <c r="O1144" t="b">
        <v>0</v>
      </c>
      <c r="P1144" t="s">
        <v>8281</v>
      </c>
      <c r="Q1144" s="7">
        <f t="shared" si="104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9">
        <f t="shared" si="102"/>
        <v>42325.19358796296</v>
      </c>
      <c r="L1145" s="9">
        <f t="shared" si="103"/>
        <v>42355.19358796296</v>
      </c>
      <c r="M1145" t="b">
        <v>0</v>
      </c>
      <c r="N1145">
        <v>8</v>
      </c>
      <c r="O1145" t="b">
        <v>0</v>
      </c>
      <c r="P1145" t="s">
        <v>8281</v>
      </c>
      <c r="Q1145" s="7">
        <f t="shared" si="104"/>
        <v>0.41333333333333333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9">
        <f t="shared" si="102"/>
        <v>42093.181944444441</v>
      </c>
      <c r="L1146" s="9">
        <f t="shared" si="103"/>
        <v>42123.181944444441</v>
      </c>
      <c r="M1146" t="b">
        <v>0</v>
      </c>
      <c r="N1146">
        <v>0</v>
      </c>
      <c r="O1146" t="b">
        <v>0</v>
      </c>
      <c r="P1146" t="s">
        <v>8282</v>
      </c>
      <c r="Q1146" s="7">
        <f t="shared" si="104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9">
        <f t="shared" si="102"/>
        <v>41854.74759259259</v>
      </c>
      <c r="L1147" s="9">
        <f t="shared" si="103"/>
        <v>41914.74759259259</v>
      </c>
      <c r="M1147" t="b">
        <v>0</v>
      </c>
      <c r="N1147">
        <v>1</v>
      </c>
      <c r="O1147" t="b">
        <v>0</v>
      </c>
      <c r="P1147" t="s">
        <v>8282</v>
      </c>
      <c r="Q1147" s="7">
        <f t="shared" si="104"/>
        <v>0.125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9">
        <f t="shared" si="102"/>
        <v>41723.9533912037</v>
      </c>
      <c r="L1148" s="9">
        <f t="shared" si="103"/>
        <v>41761.9533912037</v>
      </c>
      <c r="M1148" t="b">
        <v>0</v>
      </c>
      <c r="N1148">
        <v>12</v>
      </c>
      <c r="O1148" t="b">
        <v>0</v>
      </c>
      <c r="P1148" t="s">
        <v>8282</v>
      </c>
      <c r="Q1148" s="7">
        <f t="shared" si="104"/>
        <v>8.8333333333333339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9">
        <f t="shared" si="102"/>
        <v>41871.972025462965</v>
      </c>
      <c r="L1149" s="9">
        <f t="shared" si="103"/>
        <v>41931.972025462965</v>
      </c>
      <c r="M1149" t="b">
        <v>0</v>
      </c>
      <c r="N1149">
        <v>0</v>
      </c>
      <c r="O1149" t="b">
        <v>0</v>
      </c>
      <c r="P1149" t="s">
        <v>8282</v>
      </c>
      <c r="Q1149" s="7">
        <f t="shared" si="104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9">
        <f t="shared" si="102"/>
        <v>42675.171076388884</v>
      </c>
      <c r="L1150" s="9">
        <f t="shared" si="103"/>
        <v>42705.212743055556</v>
      </c>
      <c r="M1150" t="b">
        <v>0</v>
      </c>
      <c r="N1150">
        <v>3</v>
      </c>
      <c r="O1150" t="b">
        <v>0</v>
      </c>
      <c r="P1150" t="s">
        <v>8282</v>
      </c>
      <c r="Q1150" s="7">
        <f t="shared" si="104"/>
        <v>0.48666666666666669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9">
        <f t="shared" si="102"/>
        <v>42507.71025462963</v>
      </c>
      <c r="L1151" s="9">
        <f t="shared" si="103"/>
        <v>42537.71025462963</v>
      </c>
      <c r="M1151" t="b">
        <v>0</v>
      </c>
      <c r="N1151">
        <v>2</v>
      </c>
      <c r="O1151" t="b">
        <v>0</v>
      </c>
      <c r="P1151" t="s">
        <v>8282</v>
      </c>
      <c r="Q1151" s="7">
        <f t="shared" si="104"/>
        <v>0.15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9">
        <f t="shared" si="102"/>
        <v>42317.954571759255</v>
      </c>
      <c r="L1152" s="9">
        <f t="shared" si="103"/>
        <v>42377.954571759255</v>
      </c>
      <c r="M1152" t="b">
        <v>0</v>
      </c>
      <c r="N1152">
        <v>6</v>
      </c>
      <c r="O1152" t="b">
        <v>0</v>
      </c>
      <c r="P1152" t="s">
        <v>8282</v>
      </c>
      <c r="Q1152" s="7">
        <f t="shared" si="104"/>
        <v>10.08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9">
        <f t="shared" si="102"/>
        <v>42224.102581018524</v>
      </c>
      <c r="L1153" s="9">
        <f t="shared" si="103"/>
        <v>42254.102581018524</v>
      </c>
      <c r="M1153" t="b">
        <v>0</v>
      </c>
      <c r="N1153">
        <v>0</v>
      </c>
      <c r="O1153" t="b">
        <v>0</v>
      </c>
      <c r="P1153" t="s">
        <v>8282</v>
      </c>
      <c r="Q1153" s="7">
        <f t="shared" si="104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9">
        <f t="shared" si="102"/>
        <v>42109.709629629629</v>
      </c>
      <c r="L1154" s="9">
        <f t="shared" si="103"/>
        <v>42139.709629629629</v>
      </c>
      <c r="M1154" t="b">
        <v>0</v>
      </c>
      <c r="N1154">
        <v>15</v>
      </c>
      <c r="O1154" t="b">
        <v>0</v>
      </c>
      <c r="P1154" t="s">
        <v>8282</v>
      </c>
      <c r="Q1154" s="7">
        <f t="shared" si="104"/>
        <v>5.6937500000000005</v>
      </c>
      <c r="R1154" s="6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9">
        <f t="shared" ref="K1155:K1218" si="108">(J1155/86400)+DATE(1970,1,1)</f>
        <v>42143.714178240742</v>
      </c>
      <c r="L1155" s="9">
        <f t="shared" ref="L1155:L1218" si="109">(I1155/86400)+DATE(1970,1,1)</f>
        <v>42173.714178240742</v>
      </c>
      <c r="M1155" t="b">
        <v>0</v>
      </c>
      <c r="N1155">
        <v>1</v>
      </c>
      <c r="O1155" t="b">
        <v>0</v>
      </c>
      <c r="P1155" t="s">
        <v>8282</v>
      </c>
      <c r="Q1155" s="7">
        <f t="shared" ref="Q1155:Q1218" si="110">(E1155/D1155)*100</f>
        <v>0.625</v>
      </c>
      <c r="R1155" s="6">
        <f t="shared" ref="R1155:R1218" si="111">E1155/N1155</f>
        <v>50</v>
      </c>
      <c r="S1155" t="str">
        <f t="shared" ref="S1155:S1218" si="112">LEFT(P1155,FIND("/",P1155)-1)</f>
        <v>food</v>
      </c>
      <c r="T1155" t="str">
        <f t="shared" ref="T1155:T1218" si="113">RIGHT(P1155, LEN(P1155) - FIND("/",P1155))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9">
        <f t="shared" si="108"/>
        <v>42223.108865740738</v>
      </c>
      <c r="L1156" s="9">
        <f t="shared" si="109"/>
        <v>42253.108865740738</v>
      </c>
      <c r="M1156" t="b">
        <v>0</v>
      </c>
      <c r="N1156">
        <v>3</v>
      </c>
      <c r="O1156" t="b">
        <v>0</v>
      </c>
      <c r="P1156" t="s">
        <v>8282</v>
      </c>
      <c r="Q1156" s="7">
        <f t="shared" si="110"/>
        <v>6.5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9">
        <f t="shared" si="108"/>
        <v>41835.763981481483</v>
      </c>
      <c r="L1157" s="9">
        <f t="shared" si="109"/>
        <v>41865.763981481483</v>
      </c>
      <c r="M1157" t="b">
        <v>0</v>
      </c>
      <c r="N1157">
        <v>8</v>
      </c>
      <c r="O1157" t="b">
        <v>0</v>
      </c>
      <c r="P1157" t="s">
        <v>8282</v>
      </c>
      <c r="Q1157" s="7">
        <f t="shared" si="110"/>
        <v>0.752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9">
        <f t="shared" si="108"/>
        <v>42029.07131944444</v>
      </c>
      <c r="L1158" s="9">
        <f t="shared" si="109"/>
        <v>42059.07131944444</v>
      </c>
      <c r="M1158" t="b">
        <v>0</v>
      </c>
      <c r="N1158">
        <v>0</v>
      </c>
      <c r="O1158" t="b">
        <v>0</v>
      </c>
      <c r="P1158" t="s">
        <v>8282</v>
      </c>
      <c r="Q1158" s="7">
        <f t="shared" si="110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9">
        <f t="shared" si="108"/>
        <v>41918.628240740742</v>
      </c>
      <c r="L1159" s="9">
        <f t="shared" si="109"/>
        <v>41978.669907407406</v>
      </c>
      <c r="M1159" t="b">
        <v>0</v>
      </c>
      <c r="N1159">
        <v>3</v>
      </c>
      <c r="O1159" t="b">
        <v>0</v>
      </c>
      <c r="P1159" t="s">
        <v>8282</v>
      </c>
      <c r="Q1159" s="7">
        <f t="shared" si="110"/>
        <v>1.51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9">
        <f t="shared" si="108"/>
        <v>41952.09175925926</v>
      </c>
      <c r="L1160" s="9">
        <f t="shared" si="109"/>
        <v>41982.09175925926</v>
      </c>
      <c r="M1160" t="b">
        <v>0</v>
      </c>
      <c r="N1160">
        <v>3</v>
      </c>
      <c r="O1160" t="b">
        <v>0</v>
      </c>
      <c r="P1160" t="s">
        <v>8282</v>
      </c>
      <c r="Q1160" s="7">
        <f t="shared" si="110"/>
        <v>0.46666666666666673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9">
        <f t="shared" si="108"/>
        <v>42154.726446759261</v>
      </c>
      <c r="L1161" s="9">
        <f t="shared" si="109"/>
        <v>42185.65625</v>
      </c>
      <c r="M1161" t="b">
        <v>0</v>
      </c>
      <c r="N1161">
        <v>0</v>
      </c>
      <c r="O1161" t="b">
        <v>0</v>
      </c>
      <c r="P1161" t="s">
        <v>8282</v>
      </c>
      <c r="Q1161" s="7">
        <f t="shared" si="110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9">
        <f t="shared" si="108"/>
        <v>42061.154930555553</v>
      </c>
      <c r="L1162" s="9">
        <f t="shared" si="109"/>
        <v>42091.113263888888</v>
      </c>
      <c r="M1162" t="b">
        <v>0</v>
      </c>
      <c r="N1162">
        <v>19</v>
      </c>
      <c r="O1162" t="b">
        <v>0</v>
      </c>
      <c r="P1162" t="s">
        <v>8282</v>
      </c>
      <c r="Q1162" s="7">
        <f t="shared" si="110"/>
        <v>3.85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9">
        <f t="shared" si="108"/>
        <v>42122.629502314812</v>
      </c>
      <c r="L1163" s="9">
        <f t="shared" si="109"/>
        <v>42143.629502314812</v>
      </c>
      <c r="M1163" t="b">
        <v>0</v>
      </c>
      <c r="N1163">
        <v>0</v>
      </c>
      <c r="O1163" t="b">
        <v>0</v>
      </c>
      <c r="P1163" t="s">
        <v>8282</v>
      </c>
      <c r="Q1163" s="7">
        <f t="shared" si="110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9">
        <f t="shared" si="108"/>
        <v>41876.683611111112</v>
      </c>
      <c r="L1164" s="9">
        <f t="shared" si="109"/>
        <v>41907.683611111112</v>
      </c>
      <c r="M1164" t="b">
        <v>0</v>
      </c>
      <c r="N1164">
        <v>2</v>
      </c>
      <c r="O1164" t="b">
        <v>0</v>
      </c>
      <c r="P1164" t="s">
        <v>8282</v>
      </c>
      <c r="Q1164" s="7">
        <f t="shared" si="110"/>
        <v>5.8333333333333341E-2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9">
        <f t="shared" si="108"/>
        <v>41830.723611111112</v>
      </c>
      <c r="L1165" s="9">
        <f t="shared" si="109"/>
        <v>41860.723611111112</v>
      </c>
      <c r="M1165" t="b">
        <v>0</v>
      </c>
      <c r="N1165">
        <v>0</v>
      </c>
      <c r="O1165" t="b">
        <v>0</v>
      </c>
      <c r="P1165" t="s">
        <v>8282</v>
      </c>
      <c r="Q1165" s="7">
        <f t="shared" si="110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9">
        <f t="shared" si="108"/>
        <v>42509.724328703705</v>
      </c>
      <c r="L1166" s="9">
        <f t="shared" si="109"/>
        <v>42539.724328703705</v>
      </c>
      <c r="M1166" t="b">
        <v>0</v>
      </c>
      <c r="N1166">
        <v>0</v>
      </c>
      <c r="O1166" t="b">
        <v>0</v>
      </c>
      <c r="P1166" t="s">
        <v>8282</v>
      </c>
      <c r="Q1166" s="7">
        <f t="shared" si="110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9">
        <f t="shared" si="108"/>
        <v>41792.214467592596</v>
      </c>
      <c r="L1167" s="9">
        <f t="shared" si="109"/>
        <v>41826.214467592596</v>
      </c>
      <c r="M1167" t="b">
        <v>0</v>
      </c>
      <c r="N1167">
        <v>25</v>
      </c>
      <c r="O1167" t="b">
        <v>0</v>
      </c>
      <c r="P1167" t="s">
        <v>8282</v>
      </c>
      <c r="Q1167" s="7">
        <f t="shared" si="110"/>
        <v>20.705000000000002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9">
        <f t="shared" si="108"/>
        <v>42150.485439814816</v>
      </c>
      <c r="L1168" s="9">
        <f t="shared" si="109"/>
        <v>42181.166666666672</v>
      </c>
      <c r="M1168" t="b">
        <v>0</v>
      </c>
      <c r="N1168">
        <v>8</v>
      </c>
      <c r="O1168" t="b">
        <v>0</v>
      </c>
      <c r="P1168" t="s">
        <v>8282</v>
      </c>
      <c r="Q1168" s="7">
        <f t="shared" si="110"/>
        <v>19.139999999999997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9">
        <f t="shared" si="108"/>
        <v>41863.734895833331</v>
      </c>
      <c r="L1169" s="9">
        <f t="shared" si="109"/>
        <v>41894.734895833331</v>
      </c>
      <c r="M1169" t="b">
        <v>0</v>
      </c>
      <c r="N1169">
        <v>16</v>
      </c>
      <c r="O1169" t="b">
        <v>0</v>
      </c>
      <c r="P1169" t="s">
        <v>8282</v>
      </c>
      <c r="Q1169" s="7">
        <f t="shared" si="110"/>
        <v>1.6316666666666666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9">
        <f t="shared" si="108"/>
        <v>42605.053993055553</v>
      </c>
      <c r="L1170" s="9">
        <f t="shared" si="109"/>
        <v>42635.053993055553</v>
      </c>
      <c r="M1170" t="b">
        <v>0</v>
      </c>
      <c r="N1170">
        <v>3</v>
      </c>
      <c r="O1170" t="b">
        <v>0</v>
      </c>
      <c r="P1170" t="s">
        <v>8282</v>
      </c>
      <c r="Q1170" s="7">
        <f t="shared" si="110"/>
        <v>5.6666666666666661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9">
        <f t="shared" si="108"/>
        <v>42027.353738425925</v>
      </c>
      <c r="L1171" s="9">
        <f t="shared" si="109"/>
        <v>42057.353738425925</v>
      </c>
      <c r="M1171" t="b">
        <v>0</v>
      </c>
      <c r="N1171">
        <v>3</v>
      </c>
      <c r="O1171" t="b">
        <v>0</v>
      </c>
      <c r="P1171" t="s">
        <v>8282</v>
      </c>
      <c r="Q1171" s="7">
        <f t="shared" si="110"/>
        <v>0.16999999999999998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9">
        <f t="shared" si="108"/>
        <v>42124.893182870372</v>
      </c>
      <c r="L1172" s="9">
        <f t="shared" si="109"/>
        <v>42154.893182870372</v>
      </c>
      <c r="M1172" t="b">
        <v>0</v>
      </c>
      <c r="N1172">
        <v>2</v>
      </c>
      <c r="O1172" t="b">
        <v>0</v>
      </c>
      <c r="P1172" t="s">
        <v>8282</v>
      </c>
      <c r="Q1172" s="7">
        <f t="shared" si="110"/>
        <v>0.4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9">
        <f t="shared" si="108"/>
        <v>41938.804710648146</v>
      </c>
      <c r="L1173" s="9">
        <f t="shared" si="109"/>
        <v>41956.846377314811</v>
      </c>
      <c r="M1173" t="b">
        <v>0</v>
      </c>
      <c r="N1173">
        <v>1</v>
      </c>
      <c r="O1173" t="b">
        <v>0</v>
      </c>
      <c r="P1173" t="s">
        <v>8282</v>
      </c>
      <c r="Q1173" s="7">
        <f t="shared" si="110"/>
        <v>0.1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9">
        <f t="shared" si="108"/>
        <v>41841.682314814811</v>
      </c>
      <c r="L1174" s="9">
        <f t="shared" si="109"/>
        <v>41871.682314814811</v>
      </c>
      <c r="M1174" t="b">
        <v>0</v>
      </c>
      <c r="N1174">
        <v>0</v>
      </c>
      <c r="O1174" t="b">
        <v>0</v>
      </c>
      <c r="P1174" t="s">
        <v>8282</v>
      </c>
      <c r="Q1174" s="7">
        <f t="shared" si="110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9">
        <f t="shared" si="108"/>
        <v>42184.185844907406</v>
      </c>
      <c r="L1175" s="9">
        <f t="shared" si="109"/>
        <v>42219.185844907406</v>
      </c>
      <c r="M1175" t="b">
        <v>0</v>
      </c>
      <c r="N1175">
        <v>1</v>
      </c>
      <c r="O1175" t="b">
        <v>0</v>
      </c>
      <c r="P1175" t="s">
        <v>8282</v>
      </c>
      <c r="Q1175" s="7">
        <f t="shared" si="110"/>
        <v>2.4E-2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9">
        <f t="shared" si="108"/>
        <v>42468.84174768519</v>
      </c>
      <c r="L1176" s="9">
        <f t="shared" si="109"/>
        <v>42498.84174768519</v>
      </c>
      <c r="M1176" t="b">
        <v>0</v>
      </c>
      <c r="N1176">
        <v>19</v>
      </c>
      <c r="O1176" t="b">
        <v>0</v>
      </c>
      <c r="P1176" t="s">
        <v>8282</v>
      </c>
      <c r="Q1176" s="7">
        <f t="shared" si="110"/>
        <v>5.9066666666666672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9">
        <f t="shared" si="108"/>
        <v>42170.728460648148</v>
      </c>
      <c r="L1177" s="9">
        <f t="shared" si="109"/>
        <v>42200.728460648148</v>
      </c>
      <c r="M1177" t="b">
        <v>0</v>
      </c>
      <c r="N1177">
        <v>9</v>
      </c>
      <c r="O1177" t="b">
        <v>0</v>
      </c>
      <c r="P1177" t="s">
        <v>8282</v>
      </c>
      <c r="Q1177" s="7">
        <f t="shared" si="110"/>
        <v>2.9250000000000003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9">
        <f t="shared" si="108"/>
        <v>42746.019652777773</v>
      </c>
      <c r="L1178" s="9">
        <f t="shared" si="109"/>
        <v>42800.541666666672</v>
      </c>
      <c r="M1178" t="b">
        <v>0</v>
      </c>
      <c r="N1178">
        <v>1</v>
      </c>
      <c r="O1178" t="b">
        <v>0</v>
      </c>
      <c r="P1178" t="s">
        <v>8282</v>
      </c>
      <c r="Q1178" s="7">
        <f t="shared" si="110"/>
        <v>5.7142857142857143E-3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9">
        <f t="shared" si="108"/>
        <v>41897.660833333335</v>
      </c>
      <c r="L1179" s="9">
        <f t="shared" si="109"/>
        <v>41927.660833333335</v>
      </c>
      <c r="M1179" t="b">
        <v>0</v>
      </c>
      <c r="N1179">
        <v>0</v>
      </c>
      <c r="O1179" t="b">
        <v>0</v>
      </c>
      <c r="P1179" t="s">
        <v>8282</v>
      </c>
      <c r="Q1179" s="7">
        <f t="shared" si="110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9">
        <f t="shared" si="108"/>
        <v>41837.905694444446</v>
      </c>
      <c r="L1180" s="9">
        <f t="shared" si="109"/>
        <v>41867.905694444446</v>
      </c>
      <c r="M1180" t="b">
        <v>0</v>
      </c>
      <c r="N1180">
        <v>1</v>
      </c>
      <c r="O1180" t="b">
        <v>0</v>
      </c>
      <c r="P1180" t="s">
        <v>8282</v>
      </c>
      <c r="Q1180" s="7">
        <f t="shared" si="110"/>
        <v>6.6666666666666671E-3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9">
        <f t="shared" si="108"/>
        <v>42275.720219907409</v>
      </c>
      <c r="L1181" s="9">
        <f t="shared" si="109"/>
        <v>42305.720219907409</v>
      </c>
      <c r="M1181" t="b">
        <v>0</v>
      </c>
      <c r="N1181">
        <v>5</v>
      </c>
      <c r="O1181" t="b">
        <v>0</v>
      </c>
      <c r="P1181" t="s">
        <v>8282</v>
      </c>
      <c r="Q1181" s="7">
        <f t="shared" si="110"/>
        <v>5.3333333333333339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9">
        <f t="shared" si="108"/>
        <v>41781.806875000002</v>
      </c>
      <c r="L1182" s="9">
        <f t="shared" si="109"/>
        <v>41818.806875000002</v>
      </c>
      <c r="M1182" t="b">
        <v>0</v>
      </c>
      <c r="N1182">
        <v>85</v>
      </c>
      <c r="O1182" t="b">
        <v>0</v>
      </c>
      <c r="P1182" t="s">
        <v>8282</v>
      </c>
      <c r="Q1182" s="7">
        <f t="shared" si="110"/>
        <v>11.75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9">
        <f t="shared" si="108"/>
        <v>42034.339363425926</v>
      </c>
      <c r="L1183" s="9">
        <f t="shared" si="109"/>
        <v>42064.339363425926</v>
      </c>
      <c r="M1183" t="b">
        <v>0</v>
      </c>
      <c r="N1183">
        <v>3</v>
      </c>
      <c r="O1183" t="b">
        <v>0</v>
      </c>
      <c r="P1183" t="s">
        <v>8282</v>
      </c>
      <c r="Q1183" s="7">
        <f t="shared" si="110"/>
        <v>8.0000000000000002E-3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9">
        <f t="shared" si="108"/>
        <v>42728.827407407407</v>
      </c>
      <c r="L1184" s="9">
        <f t="shared" si="109"/>
        <v>42747.695833333331</v>
      </c>
      <c r="M1184" t="b">
        <v>0</v>
      </c>
      <c r="N1184">
        <v>4</v>
      </c>
      <c r="O1184" t="b">
        <v>0</v>
      </c>
      <c r="P1184" t="s">
        <v>8282</v>
      </c>
      <c r="Q1184" s="7">
        <f t="shared" si="110"/>
        <v>4.2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9">
        <f t="shared" si="108"/>
        <v>42656.86137731481</v>
      </c>
      <c r="L1185" s="9">
        <f t="shared" si="109"/>
        <v>42676.165972222225</v>
      </c>
      <c r="M1185" t="b">
        <v>0</v>
      </c>
      <c r="N1185">
        <v>3</v>
      </c>
      <c r="O1185" t="b">
        <v>0</v>
      </c>
      <c r="P1185" t="s">
        <v>8282</v>
      </c>
      <c r="Q1185" s="7">
        <f t="shared" si="110"/>
        <v>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9">
        <f t="shared" si="108"/>
        <v>42741.599664351852</v>
      </c>
      <c r="L1186" s="9">
        <f t="shared" si="109"/>
        <v>42772.599664351852</v>
      </c>
      <c r="M1186" t="b">
        <v>0</v>
      </c>
      <c r="N1186">
        <v>375</v>
      </c>
      <c r="O1186" t="b">
        <v>1</v>
      </c>
      <c r="P1186" t="s">
        <v>8283</v>
      </c>
      <c r="Q1186" s="7">
        <f t="shared" si="110"/>
        <v>104.93636363636362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9">
        <f t="shared" si="108"/>
        <v>42130.865150462967</v>
      </c>
      <c r="L1187" s="9">
        <f t="shared" si="109"/>
        <v>42163.166666666672</v>
      </c>
      <c r="M1187" t="b">
        <v>0</v>
      </c>
      <c r="N1187">
        <v>111</v>
      </c>
      <c r="O1187" t="b">
        <v>1</v>
      </c>
      <c r="P1187" t="s">
        <v>8283</v>
      </c>
      <c r="Q1187" s="7">
        <f t="shared" si="110"/>
        <v>105.44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9">
        <f t="shared" si="108"/>
        <v>42123.86336805555</v>
      </c>
      <c r="L1188" s="9">
        <f t="shared" si="109"/>
        <v>42156.945833333331</v>
      </c>
      <c r="M1188" t="b">
        <v>0</v>
      </c>
      <c r="N1188">
        <v>123</v>
      </c>
      <c r="O1188" t="b">
        <v>1</v>
      </c>
      <c r="P1188" t="s">
        <v>8283</v>
      </c>
      <c r="Q1188" s="7">
        <f t="shared" si="110"/>
        <v>106.73333333333332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9">
        <f t="shared" si="108"/>
        <v>42109.894942129627</v>
      </c>
      <c r="L1189" s="9">
        <f t="shared" si="109"/>
        <v>42141.75</v>
      </c>
      <c r="M1189" t="b">
        <v>0</v>
      </c>
      <c r="N1189">
        <v>70</v>
      </c>
      <c r="O1189" t="b">
        <v>1</v>
      </c>
      <c r="P1189" t="s">
        <v>8283</v>
      </c>
      <c r="Q1189" s="7">
        <f t="shared" si="110"/>
        <v>104.12571428571428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9">
        <f t="shared" si="108"/>
        <v>42711.700694444444</v>
      </c>
      <c r="L1190" s="9">
        <f t="shared" si="109"/>
        <v>42732.700694444444</v>
      </c>
      <c r="M1190" t="b">
        <v>0</v>
      </c>
      <c r="N1190">
        <v>85</v>
      </c>
      <c r="O1190" t="b">
        <v>1</v>
      </c>
      <c r="P1190" t="s">
        <v>8283</v>
      </c>
      <c r="Q1190" s="7">
        <f t="shared" si="110"/>
        <v>160.54999999999998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9">
        <f t="shared" si="108"/>
        <v>42529.979108796295</v>
      </c>
      <c r="L1191" s="9">
        <f t="shared" si="109"/>
        <v>42550.979108796295</v>
      </c>
      <c r="M1191" t="b">
        <v>0</v>
      </c>
      <c r="N1191">
        <v>86</v>
      </c>
      <c r="O1191" t="b">
        <v>1</v>
      </c>
      <c r="P1191" t="s">
        <v>8283</v>
      </c>
      <c r="Q1191" s="7">
        <f t="shared" si="110"/>
        <v>107.77777777777777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9">
        <f t="shared" si="108"/>
        <v>41852.665798611109</v>
      </c>
      <c r="L1192" s="9">
        <f t="shared" si="109"/>
        <v>41882.665798611109</v>
      </c>
      <c r="M1192" t="b">
        <v>0</v>
      </c>
      <c r="N1192">
        <v>13</v>
      </c>
      <c r="O1192" t="b">
        <v>1</v>
      </c>
      <c r="P1192" t="s">
        <v>8283</v>
      </c>
      <c r="Q1192" s="7">
        <f t="shared" si="110"/>
        <v>135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9">
        <f t="shared" si="108"/>
        <v>42419.603703703702</v>
      </c>
      <c r="L1193" s="9">
        <f t="shared" si="109"/>
        <v>42449.562037037038</v>
      </c>
      <c r="M1193" t="b">
        <v>0</v>
      </c>
      <c r="N1193">
        <v>33</v>
      </c>
      <c r="O1193" t="b">
        <v>1</v>
      </c>
      <c r="P1193" t="s">
        <v>8283</v>
      </c>
      <c r="Q1193" s="7">
        <f t="shared" si="110"/>
        <v>109.07407407407408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9">
        <f t="shared" si="108"/>
        <v>42747.506689814814</v>
      </c>
      <c r="L1194" s="9">
        <f t="shared" si="109"/>
        <v>42777.506689814814</v>
      </c>
      <c r="M1194" t="b">
        <v>0</v>
      </c>
      <c r="N1194">
        <v>15</v>
      </c>
      <c r="O1194" t="b">
        <v>1</v>
      </c>
      <c r="P1194" t="s">
        <v>8283</v>
      </c>
      <c r="Q1194" s="7">
        <f t="shared" si="110"/>
        <v>290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9">
        <f t="shared" si="108"/>
        <v>42409.776076388887</v>
      </c>
      <c r="L1195" s="9">
        <f t="shared" si="109"/>
        <v>42469.734409722223</v>
      </c>
      <c r="M1195" t="b">
        <v>0</v>
      </c>
      <c r="N1195">
        <v>273</v>
      </c>
      <c r="O1195" t="b">
        <v>1</v>
      </c>
      <c r="P1195" t="s">
        <v>8283</v>
      </c>
      <c r="Q1195" s="7">
        <f t="shared" si="110"/>
        <v>103.95714285714286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9">
        <f t="shared" si="108"/>
        <v>42072.488182870366</v>
      </c>
      <c r="L1196" s="9">
        <f t="shared" si="109"/>
        <v>42102.488182870366</v>
      </c>
      <c r="M1196" t="b">
        <v>0</v>
      </c>
      <c r="N1196">
        <v>714</v>
      </c>
      <c r="O1196" t="b">
        <v>1</v>
      </c>
      <c r="P1196" t="s">
        <v>8283</v>
      </c>
      <c r="Q1196" s="7">
        <f t="shared" si="110"/>
        <v>322.24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9">
        <f t="shared" si="108"/>
        <v>42298.34783564815</v>
      </c>
      <c r="L1197" s="9">
        <f t="shared" si="109"/>
        <v>42358.375</v>
      </c>
      <c r="M1197" t="b">
        <v>0</v>
      </c>
      <c r="N1197">
        <v>170</v>
      </c>
      <c r="O1197" t="b">
        <v>1</v>
      </c>
      <c r="P1197" t="s">
        <v>8283</v>
      </c>
      <c r="Q1197" s="7">
        <f t="shared" si="110"/>
        <v>135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9">
        <f t="shared" si="108"/>
        <v>42326.818738425922</v>
      </c>
      <c r="L1198" s="9">
        <f t="shared" si="109"/>
        <v>42356.818738425922</v>
      </c>
      <c r="M1198" t="b">
        <v>0</v>
      </c>
      <c r="N1198">
        <v>512</v>
      </c>
      <c r="O1198" t="b">
        <v>1</v>
      </c>
      <c r="P1198" t="s">
        <v>8283</v>
      </c>
      <c r="Q1198" s="7">
        <f t="shared" si="110"/>
        <v>269.91034482758624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9">
        <f t="shared" si="108"/>
        <v>42503.66474537037</v>
      </c>
      <c r="L1199" s="9">
        <f t="shared" si="109"/>
        <v>42534.249305555553</v>
      </c>
      <c r="M1199" t="b">
        <v>0</v>
      </c>
      <c r="N1199">
        <v>314</v>
      </c>
      <c r="O1199" t="b">
        <v>1</v>
      </c>
      <c r="P1199" t="s">
        <v>8283</v>
      </c>
      <c r="Q1199" s="7">
        <f t="shared" si="110"/>
        <v>253.29333333333332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9">
        <f t="shared" si="108"/>
        <v>42333.619050925925</v>
      </c>
      <c r="L1200" s="9">
        <f t="shared" si="109"/>
        <v>42369.125</v>
      </c>
      <c r="M1200" t="b">
        <v>0</v>
      </c>
      <c r="N1200">
        <v>167</v>
      </c>
      <c r="O1200" t="b">
        <v>1</v>
      </c>
      <c r="P1200" t="s">
        <v>8283</v>
      </c>
      <c r="Q1200" s="7">
        <f t="shared" si="110"/>
        <v>260.59999999999997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9">
        <f t="shared" si="108"/>
        <v>42161.770833333328</v>
      </c>
      <c r="L1201" s="9">
        <f t="shared" si="109"/>
        <v>42193.770833333328</v>
      </c>
      <c r="M1201" t="b">
        <v>0</v>
      </c>
      <c r="N1201">
        <v>9</v>
      </c>
      <c r="O1201" t="b">
        <v>1</v>
      </c>
      <c r="P1201" t="s">
        <v>8283</v>
      </c>
      <c r="Q1201" s="7">
        <f t="shared" si="110"/>
        <v>101.31677953348381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9">
        <f t="shared" si="108"/>
        <v>42089.477500000001</v>
      </c>
      <c r="L1202" s="9">
        <f t="shared" si="109"/>
        <v>42110.477500000001</v>
      </c>
      <c r="M1202" t="b">
        <v>0</v>
      </c>
      <c r="N1202">
        <v>103</v>
      </c>
      <c r="O1202" t="b">
        <v>1</v>
      </c>
      <c r="P1202" t="s">
        <v>8283</v>
      </c>
      <c r="Q1202" s="7">
        <f t="shared" si="110"/>
        <v>125.60416666666667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9">
        <f t="shared" si="108"/>
        <v>42536.60701388889</v>
      </c>
      <c r="L1203" s="9">
        <f t="shared" si="109"/>
        <v>42566.60701388889</v>
      </c>
      <c r="M1203" t="b">
        <v>0</v>
      </c>
      <c r="N1203">
        <v>111</v>
      </c>
      <c r="O1203" t="b">
        <v>1</v>
      </c>
      <c r="P1203" t="s">
        <v>8283</v>
      </c>
      <c r="Q1203" s="7">
        <f t="shared" si="110"/>
        <v>102.43783333333334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9">
        <f t="shared" si="108"/>
        <v>42152.288819444446</v>
      </c>
      <c r="L1204" s="9">
        <f t="shared" si="109"/>
        <v>42182.288819444446</v>
      </c>
      <c r="M1204" t="b">
        <v>0</v>
      </c>
      <c r="N1204">
        <v>271</v>
      </c>
      <c r="O1204" t="b">
        <v>1</v>
      </c>
      <c r="P1204" t="s">
        <v>8283</v>
      </c>
      <c r="Q1204" s="7">
        <f t="shared" si="110"/>
        <v>199.244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9">
        <f t="shared" si="108"/>
        <v>42125.614895833336</v>
      </c>
      <c r="L1205" s="9">
        <f t="shared" si="109"/>
        <v>42155.614895833336</v>
      </c>
      <c r="M1205" t="b">
        <v>0</v>
      </c>
      <c r="N1205">
        <v>101</v>
      </c>
      <c r="O1205" t="b">
        <v>1</v>
      </c>
      <c r="P1205" t="s">
        <v>8283</v>
      </c>
      <c r="Q1205" s="7">
        <f t="shared" si="110"/>
        <v>102.45398773006136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9">
        <f t="shared" si="108"/>
        <v>42297.748067129629</v>
      </c>
      <c r="L1206" s="9">
        <f t="shared" si="109"/>
        <v>42342.208333333328</v>
      </c>
      <c r="M1206" t="b">
        <v>0</v>
      </c>
      <c r="N1206">
        <v>57</v>
      </c>
      <c r="O1206" t="b">
        <v>1</v>
      </c>
      <c r="P1206" t="s">
        <v>8283</v>
      </c>
      <c r="Q1206" s="7">
        <f t="shared" si="110"/>
        <v>102.94615384615385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9">
        <f t="shared" si="108"/>
        <v>42138.506377314814</v>
      </c>
      <c r="L1207" s="9">
        <f t="shared" si="109"/>
        <v>42168.506377314814</v>
      </c>
      <c r="M1207" t="b">
        <v>0</v>
      </c>
      <c r="N1207">
        <v>62</v>
      </c>
      <c r="O1207" t="b">
        <v>1</v>
      </c>
      <c r="P1207" t="s">
        <v>8283</v>
      </c>
      <c r="Q1207" s="7">
        <f t="shared" si="110"/>
        <v>100.86153846153847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9">
        <f t="shared" si="108"/>
        <v>42772.776076388887</v>
      </c>
      <c r="L1208" s="9">
        <f t="shared" si="109"/>
        <v>42805.561805555553</v>
      </c>
      <c r="M1208" t="b">
        <v>0</v>
      </c>
      <c r="N1208">
        <v>32</v>
      </c>
      <c r="O1208" t="b">
        <v>1</v>
      </c>
      <c r="P1208" t="s">
        <v>8283</v>
      </c>
      <c r="Q1208" s="7">
        <f t="shared" si="110"/>
        <v>114.99999999999999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9">
        <f t="shared" si="108"/>
        <v>42430.430243055554</v>
      </c>
      <c r="L1209" s="9">
        <f t="shared" si="109"/>
        <v>42460.416666666672</v>
      </c>
      <c r="M1209" t="b">
        <v>0</v>
      </c>
      <c r="N1209">
        <v>141</v>
      </c>
      <c r="O1209" t="b">
        <v>1</v>
      </c>
      <c r="P1209" t="s">
        <v>8283</v>
      </c>
      <c r="Q1209" s="7">
        <f t="shared" si="110"/>
        <v>104.16766467065868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9">
        <f t="shared" si="108"/>
        <v>42423.709074074075</v>
      </c>
      <c r="L1210" s="9">
        <f t="shared" si="109"/>
        <v>42453.667407407411</v>
      </c>
      <c r="M1210" t="b">
        <v>0</v>
      </c>
      <c r="N1210">
        <v>75</v>
      </c>
      <c r="O1210" t="b">
        <v>1</v>
      </c>
      <c r="P1210" t="s">
        <v>8283</v>
      </c>
      <c r="Q1210" s="7">
        <f t="shared" si="110"/>
        <v>155.29999999999998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9">
        <f t="shared" si="108"/>
        <v>42761.846122685187</v>
      </c>
      <c r="L1211" s="9">
        <f t="shared" si="109"/>
        <v>42791.846122685187</v>
      </c>
      <c r="M1211" t="b">
        <v>0</v>
      </c>
      <c r="N1211">
        <v>46</v>
      </c>
      <c r="O1211" t="b">
        <v>1</v>
      </c>
      <c r="P1211" t="s">
        <v>8283</v>
      </c>
      <c r="Q1211" s="7">
        <f t="shared" si="110"/>
        <v>106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9">
        <f t="shared" si="108"/>
        <v>42132.941805555558</v>
      </c>
      <c r="L1212" s="9">
        <f t="shared" si="109"/>
        <v>42155.875</v>
      </c>
      <c r="M1212" t="b">
        <v>0</v>
      </c>
      <c r="N1212">
        <v>103</v>
      </c>
      <c r="O1212" t="b">
        <v>1</v>
      </c>
      <c r="P1212" t="s">
        <v>8283</v>
      </c>
      <c r="Q1212" s="7">
        <f t="shared" si="110"/>
        <v>254.31499999999997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9">
        <f t="shared" si="108"/>
        <v>42515.866446759261</v>
      </c>
      <c r="L1213" s="9">
        <f t="shared" si="109"/>
        <v>42530.866446759261</v>
      </c>
      <c r="M1213" t="b">
        <v>0</v>
      </c>
      <c r="N1213">
        <v>6</v>
      </c>
      <c r="O1213" t="b">
        <v>1</v>
      </c>
      <c r="P1213" t="s">
        <v>8283</v>
      </c>
      <c r="Q1213" s="7">
        <f t="shared" si="110"/>
        <v>101.1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9">
        <f t="shared" si="108"/>
        <v>42318.950173611112</v>
      </c>
      <c r="L1214" s="9">
        <f t="shared" si="109"/>
        <v>42335.041666666672</v>
      </c>
      <c r="M1214" t="b">
        <v>0</v>
      </c>
      <c r="N1214">
        <v>83</v>
      </c>
      <c r="O1214" t="b">
        <v>1</v>
      </c>
      <c r="P1214" t="s">
        <v>8283</v>
      </c>
      <c r="Q1214" s="7">
        <f t="shared" si="110"/>
        <v>129.04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9">
        <f t="shared" si="108"/>
        <v>42731.755787037036</v>
      </c>
      <c r="L1215" s="9">
        <f t="shared" si="109"/>
        <v>42766.755787037036</v>
      </c>
      <c r="M1215" t="b">
        <v>0</v>
      </c>
      <c r="N1215">
        <v>108</v>
      </c>
      <c r="O1215" t="b">
        <v>1</v>
      </c>
      <c r="P1215" t="s">
        <v>8283</v>
      </c>
      <c r="Q1215" s="7">
        <f t="shared" si="110"/>
        <v>102.23076923076924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9">
        <f t="shared" si="108"/>
        <v>42104.840335648143</v>
      </c>
      <c r="L1216" s="9">
        <f t="shared" si="109"/>
        <v>42164.840335648143</v>
      </c>
      <c r="M1216" t="b">
        <v>0</v>
      </c>
      <c r="N1216">
        <v>25</v>
      </c>
      <c r="O1216" t="b">
        <v>1</v>
      </c>
      <c r="P1216" t="s">
        <v>8283</v>
      </c>
      <c r="Q1216" s="7">
        <f t="shared" si="110"/>
        <v>131.80000000000001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9">
        <f t="shared" si="108"/>
        <v>41759.923101851848</v>
      </c>
      <c r="L1217" s="9">
        <f t="shared" si="109"/>
        <v>41789.923101851848</v>
      </c>
      <c r="M1217" t="b">
        <v>0</v>
      </c>
      <c r="N1217">
        <v>549</v>
      </c>
      <c r="O1217" t="b">
        <v>1</v>
      </c>
      <c r="P1217" t="s">
        <v>8283</v>
      </c>
      <c r="Q1217" s="7">
        <f t="shared" si="110"/>
        <v>786.0802000000001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9">
        <f t="shared" si="108"/>
        <v>42247.616400462968</v>
      </c>
      <c r="L1218" s="9">
        <f t="shared" si="109"/>
        <v>42279.960416666669</v>
      </c>
      <c r="M1218" t="b">
        <v>0</v>
      </c>
      <c r="N1218">
        <v>222</v>
      </c>
      <c r="O1218" t="b">
        <v>1</v>
      </c>
      <c r="P1218" t="s">
        <v>8283</v>
      </c>
      <c r="Q1218" s="7">
        <f t="shared" si="110"/>
        <v>145.70000000000002</v>
      </c>
      <c r="R1218" s="6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9">
        <f t="shared" ref="K1219:K1282" si="114">(J1219/86400)+DATE(1970,1,1)</f>
        <v>42535.809490740736</v>
      </c>
      <c r="L1219" s="9">
        <f t="shared" ref="L1219:L1282" si="115">(I1219/86400)+DATE(1970,1,1)</f>
        <v>42565.809490740736</v>
      </c>
      <c r="M1219" t="b">
        <v>0</v>
      </c>
      <c r="N1219">
        <v>183</v>
      </c>
      <c r="O1219" t="b">
        <v>1</v>
      </c>
      <c r="P1219" t="s">
        <v>8283</v>
      </c>
      <c r="Q1219" s="7">
        <f t="shared" ref="Q1219:Q1282" si="116">(E1219/D1219)*100</f>
        <v>102.60000000000001</v>
      </c>
      <c r="R1219" s="6">
        <f t="shared" ref="R1219:R1282" si="117">E1219/N1219</f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 LEN(P1219) - FIND("/",P1219))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9">
        <f t="shared" si="114"/>
        <v>42278.662037037036</v>
      </c>
      <c r="L1220" s="9">
        <f t="shared" si="115"/>
        <v>42309.125</v>
      </c>
      <c r="M1220" t="b">
        <v>0</v>
      </c>
      <c r="N1220">
        <v>89</v>
      </c>
      <c r="O1220" t="b">
        <v>1</v>
      </c>
      <c r="P1220" t="s">
        <v>8283</v>
      </c>
      <c r="Q1220" s="7">
        <f t="shared" si="116"/>
        <v>172.27777777777777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9">
        <f t="shared" si="114"/>
        <v>42633.461956018524</v>
      </c>
      <c r="L1221" s="9">
        <f t="shared" si="115"/>
        <v>42663.461956018524</v>
      </c>
      <c r="M1221" t="b">
        <v>0</v>
      </c>
      <c r="N1221">
        <v>253</v>
      </c>
      <c r="O1221" t="b">
        <v>1</v>
      </c>
      <c r="P1221" t="s">
        <v>8283</v>
      </c>
      <c r="Q1221" s="7">
        <f t="shared" si="116"/>
        <v>159.16819571865443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9">
        <f t="shared" si="114"/>
        <v>42211.628611111111</v>
      </c>
      <c r="L1222" s="9">
        <f t="shared" si="115"/>
        <v>42241.628611111111</v>
      </c>
      <c r="M1222" t="b">
        <v>0</v>
      </c>
      <c r="N1222">
        <v>140</v>
      </c>
      <c r="O1222" t="b">
        <v>1</v>
      </c>
      <c r="P1222" t="s">
        <v>8283</v>
      </c>
      <c r="Q1222" s="7">
        <f t="shared" si="116"/>
        <v>103.76666666666668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9">
        <f t="shared" si="114"/>
        <v>42680.47555555556</v>
      </c>
      <c r="L1223" s="9">
        <f t="shared" si="115"/>
        <v>42708</v>
      </c>
      <c r="M1223" t="b">
        <v>0</v>
      </c>
      <c r="N1223">
        <v>103</v>
      </c>
      <c r="O1223" t="b">
        <v>1</v>
      </c>
      <c r="P1223" t="s">
        <v>8283</v>
      </c>
      <c r="Q1223" s="7">
        <f t="shared" si="116"/>
        <v>111.40954545454547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9">
        <f t="shared" si="114"/>
        <v>42430.720451388886</v>
      </c>
      <c r="L1224" s="9">
        <f t="shared" si="115"/>
        <v>42461.166666666672</v>
      </c>
      <c r="M1224" t="b">
        <v>0</v>
      </c>
      <c r="N1224">
        <v>138</v>
      </c>
      <c r="O1224" t="b">
        <v>1</v>
      </c>
      <c r="P1224" t="s">
        <v>8283</v>
      </c>
      <c r="Q1224" s="7">
        <f t="shared" si="116"/>
        <v>280.375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9">
        <f t="shared" si="114"/>
        <v>42654.177187499998</v>
      </c>
      <c r="L1225" s="9">
        <f t="shared" si="115"/>
        <v>42684.218854166669</v>
      </c>
      <c r="M1225" t="b">
        <v>0</v>
      </c>
      <c r="N1225">
        <v>191</v>
      </c>
      <c r="O1225" t="b">
        <v>1</v>
      </c>
      <c r="P1225" t="s">
        <v>8283</v>
      </c>
      <c r="Q1225" s="7">
        <f t="shared" si="116"/>
        <v>112.10606060606061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9">
        <f t="shared" si="114"/>
        <v>41736.549791666665</v>
      </c>
      <c r="L1226" s="9">
        <f t="shared" si="115"/>
        <v>41796.549791666665</v>
      </c>
      <c r="M1226" t="b">
        <v>0</v>
      </c>
      <c r="N1226">
        <v>18</v>
      </c>
      <c r="O1226" t="b">
        <v>0</v>
      </c>
      <c r="P1226" t="s">
        <v>8284</v>
      </c>
      <c r="Q1226" s="7">
        <f t="shared" si="116"/>
        <v>7.0666666666666673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9">
        <f t="shared" si="114"/>
        <v>41509.905995370369</v>
      </c>
      <c r="L1227" s="9">
        <f t="shared" si="115"/>
        <v>41569.905995370369</v>
      </c>
      <c r="M1227" t="b">
        <v>0</v>
      </c>
      <c r="N1227">
        <v>3</v>
      </c>
      <c r="O1227" t="b">
        <v>0</v>
      </c>
      <c r="P1227" t="s">
        <v>8284</v>
      </c>
      <c r="Q1227" s="7">
        <f t="shared" si="116"/>
        <v>4.3999999999999995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9">
        <f t="shared" si="114"/>
        <v>41715.874780092592</v>
      </c>
      <c r="L1228" s="9">
        <f t="shared" si="115"/>
        <v>41750.041666666664</v>
      </c>
      <c r="M1228" t="b">
        <v>0</v>
      </c>
      <c r="N1228">
        <v>40</v>
      </c>
      <c r="O1228" t="b">
        <v>0</v>
      </c>
      <c r="P1228" t="s">
        <v>8284</v>
      </c>
      <c r="Q1228" s="7">
        <f t="shared" si="116"/>
        <v>3.8739999999999997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9">
        <f t="shared" si="114"/>
        <v>41827.919166666667</v>
      </c>
      <c r="L1229" s="9">
        <f t="shared" si="115"/>
        <v>41858.291666666664</v>
      </c>
      <c r="M1229" t="b">
        <v>0</v>
      </c>
      <c r="N1229">
        <v>0</v>
      </c>
      <c r="O1229" t="b">
        <v>0</v>
      </c>
      <c r="P1229" t="s">
        <v>8284</v>
      </c>
      <c r="Q1229" s="7">
        <f t="shared" si="116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9">
        <f t="shared" si="114"/>
        <v>40754.729259259257</v>
      </c>
      <c r="L1230" s="9">
        <f t="shared" si="115"/>
        <v>40814.729259259257</v>
      </c>
      <c r="M1230" t="b">
        <v>0</v>
      </c>
      <c r="N1230">
        <v>24</v>
      </c>
      <c r="O1230" t="b">
        <v>0</v>
      </c>
      <c r="P1230" t="s">
        <v>8284</v>
      </c>
      <c r="Q1230" s="7">
        <f t="shared" si="116"/>
        <v>29.299999999999997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9">
        <f t="shared" si="114"/>
        <v>40985.459803240738</v>
      </c>
      <c r="L1231" s="9">
        <f t="shared" si="115"/>
        <v>41015.666666666664</v>
      </c>
      <c r="M1231" t="b">
        <v>0</v>
      </c>
      <c r="N1231">
        <v>1</v>
      </c>
      <c r="O1231" t="b">
        <v>0</v>
      </c>
      <c r="P1231" t="s">
        <v>8284</v>
      </c>
      <c r="Q1231" s="7">
        <f t="shared" si="116"/>
        <v>0.90909090909090906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9">
        <f t="shared" si="114"/>
        <v>40568.972569444442</v>
      </c>
      <c r="L1232" s="9">
        <f t="shared" si="115"/>
        <v>40598.972569444442</v>
      </c>
      <c r="M1232" t="b">
        <v>0</v>
      </c>
      <c r="N1232">
        <v>0</v>
      </c>
      <c r="O1232" t="b">
        <v>0</v>
      </c>
      <c r="P1232" t="s">
        <v>8284</v>
      </c>
      <c r="Q1232" s="7">
        <f t="shared" si="116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9">
        <f t="shared" si="114"/>
        <v>42193.941759259258</v>
      </c>
      <c r="L1233" s="9">
        <f t="shared" si="115"/>
        <v>42244.041666666672</v>
      </c>
      <c r="M1233" t="b">
        <v>0</v>
      </c>
      <c r="N1233">
        <v>0</v>
      </c>
      <c r="O1233" t="b">
        <v>0</v>
      </c>
      <c r="P1233" t="s">
        <v>8284</v>
      </c>
      <c r="Q1233" s="7">
        <f t="shared" si="116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9">
        <f t="shared" si="114"/>
        <v>41506.848032407404</v>
      </c>
      <c r="L1234" s="9">
        <f t="shared" si="115"/>
        <v>41553.848032407404</v>
      </c>
      <c r="M1234" t="b">
        <v>0</v>
      </c>
      <c r="N1234">
        <v>1</v>
      </c>
      <c r="O1234" t="b">
        <v>0</v>
      </c>
      <c r="P1234" t="s">
        <v>8284</v>
      </c>
      <c r="Q1234" s="7">
        <f t="shared" si="116"/>
        <v>0.8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9">
        <f t="shared" si="114"/>
        <v>40939.948773148149</v>
      </c>
      <c r="L1235" s="9">
        <f t="shared" si="115"/>
        <v>40960.948773148149</v>
      </c>
      <c r="M1235" t="b">
        <v>0</v>
      </c>
      <c r="N1235">
        <v>6</v>
      </c>
      <c r="O1235" t="b">
        <v>0</v>
      </c>
      <c r="P1235" t="s">
        <v>8284</v>
      </c>
      <c r="Q1235" s="7">
        <f t="shared" si="116"/>
        <v>11.600000000000001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9">
        <f t="shared" si="114"/>
        <v>42007.788680555561</v>
      </c>
      <c r="L1236" s="9">
        <f t="shared" si="115"/>
        <v>42037.788680555561</v>
      </c>
      <c r="M1236" t="b">
        <v>0</v>
      </c>
      <c r="N1236">
        <v>0</v>
      </c>
      <c r="O1236" t="b">
        <v>0</v>
      </c>
      <c r="P1236" t="s">
        <v>8284</v>
      </c>
      <c r="Q1236" s="7">
        <f t="shared" si="116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9">
        <f t="shared" si="114"/>
        <v>41583.135405092595</v>
      </c>
      <c r="L1237" s="9">
        <f t="shared" si="115"/>
        <v>41623.135405092595</v>
      </c>
      <c r="M1237" t="b">
        <v>0</v>
      </c>
      <c r="N1237">
        <v>6</v>
      </c>
      <c r="O1237" t="b">
        <v>0</v>
      </c>
      <c r="P1237" t="s">
        <v>8284</v>
      </c>
      <c r="Q1237" s="7">
        <f t="shared" si="116"/>
        <v>2.7873639500929119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9">
        <f t="shared" si="114"/>
        <v>41110.680138888885</v>
      </c>
      <c r="L1238" s="9">
        <f t="shared" si="115"/>
        <v>41118.666666666664</v>
      </c>
      <c r="M1238" t="b">
        <v>0</v>
      </c>
      <c r="N1238">
        <v>0</v>
      </c>
      <c r="O1238" t="b">
        <v>0</v>
      </c>
      <c r="P1238" t="s">
        <v>8284</v>
      </c>
      <c r="Q1238" s="7">
        <f t="shared" si="116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9">
        <f t="shared" si="114"/>
        <v>41125.283159722225</v>
      </c>
      <c r="L1239" s="9">
        <f t="shared" si="115"/>
        <v>41145.283159722225</v>
      </c>
      <c r="M1239" t="b">
        <v>0</v>
      </c>
      <c r="N1239">
        <v>0</v>
      </c>
      <c r="O1239" t="b">
        <v>0</v>
      </c>
      <c r="P1239" t="s">
        <v>8284</v>
      </c>
      <c r="Q1239" s="7">
        <f t="shared" si="116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9">
        <f t="shared" si="114"/>
        <v>40731.61037037037</v>
      </c>
      <c r="L1240" s="9">
        <f t="shared" si="115"/>
        <v>40761.61037037037</v>
      </c>
      <c r="M1240" t="b">
        <v>0</v>
      </c>
      <c r="N1240">
        <v>3</v>
      </c>
      <c r="O1240" t="b">
        <v>0</v>
      </c>
      <c r="P1240" t="s">
        <v>8284</v>
      </c>
      <c r="Q1240" s="7">
        <f t="shared" si="116"/>
        <v>17.8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9">
        <f t="shared" si="114"/>
        <v>40883.962581018517</v>
      </c>
      <c r="L1241" s="9">
        <f t="shared" si="115"/>
        <v>40913.962581018517</v>
      </c>
      <c r="M1241" t="b">
        <v>0</v>
      </c>
      <c r="N1241">
        <v>0</v>
      </c>
      <c r="O1241" t="b">
        <v>0</v>
      </c>
      <c r="P1241" t="s">
        <v>8284</v>
      </c>
      <c r="Q1241" s="7">
        <f t="shared" si="116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9">
        <f t="shared" si="114"/>
        <v>41409.040011574078</v>
      </c>
      <c r="L1242" s="9">
        <f t="shared" si="115"/>
        <v>41467.910416666666</v>
      </c>
      <c r="M1242" t="b">
        <v>0</v>
      </c>
      <c r="N1242">
        <v>8</v>
      </c>
      <c r="O1242" t="b">
        <v>0</v>
      </c>
      <c r="P1242" t="s">
        <v>8284</v>
      </c>
      <c r="Q1242" s="7">
        <f t="shared" si="116"/>
        <v>3.0124999999999997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9">
        <f t="shared" si="114"/>
        <v>41923.837731481479</v>
      </c>
      <c r="L1243" s="9">
        <f t="shared" si="115"/>
        <v>41946.249305555553</v>
      </c>
      <c r="M1243" t="b">
        <v>0</v>
      </c>
      <c r="N1243">
        <v>34</v>
      </c>
      <c r="O1243" t="b">
        <v>0</v>
      </c>
      <c r="P1243" t="s">
        <v>8284</v>
      </c>
      <c r="Q1243" s="7">
        <f t="shared" si="116"/>
        <v>50.739999999999995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9">
        <f t="shared" si="114"/>
        <v>40782.165532407409</v>
      </c>
      <c r="L1244" s="9">
        <f t="shared" si="115"/>
        <v>40797.554166666669</v>
      </c>
      <c r="M1244" t="b">
        <v>0</v>
      </c>
      <c r="N1244">
        <v>1</v>
      </c>
      <c r="O1244" t="b">
        <v>0</v>
      </c>
      <c r="P1244" t="s">
        <v>8284</v>
      </c>
      <c r="Q1244" s="7">
        <f t="shared" si="116"/>
        <v>0.54884742041712409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9">
        <f t="shared" si="114"/>
        <v>40671.879293981481</v>
      </c>
      <c r="L1245" s="9">
        <f t="shared" si="115"/>
        <v>40732.875</v>
      </c>
      <c r="M1245" t="b">
        <v>0</v>
      </c>
      <c r="N1245">
        <v>38</v>
      </c>
      <c r="O1245" t="b">
        <v>0</v>
      </c>
      <c r="P1245" t="s">
        <v>8284</v>
      </c>
      <c r="Q1245" s="7">
        <f t="shared" si="116"/>
        <v>14.091666666666667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9">
        <f t="shared" si="114"/>
        <v>41355.825497685189</v>
      </c>
      <c r="L1246" s="9">
        <f t="shared" si="115"/>
        <v>41386.875</v>
      </c>
      <c r="M1246" t="b">
        <v>1</v>
      </c>
      <c r="N1246">
        <v>45</v>
      </c>
      <c r="O1246" t="b">
        <v>1</v>
      </c>
      <c r="P1246" t="s">
        <v>8274</v>
      </c>
      <c r="Q1246" s="7">
        <f t="shared" si="116"/>
        <v>103.8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9">
        <f t="shared" si="114"/>
        <v>41774.59993055556</v>
      </c>
      <c r="L1247" s="9">
        <f t="shared" si="115"/>
        <v>41804.59993055556</v>
      </c>
      <c r="M1247" t="b">
        <v>1</v>
      </c>
      <c r="N1247">
        <v>17</v>
      </c>
      <c r="O1247" t="b">
        <v>1</v>
      </c>
      <c r="P1247" t="s">
        <v>8274</v>
      </c>
      <c r="Q1247" s="7">
        <f t="shared" si="116"/>
        <v>120.24999999999999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9">
        <f t="shared" si="114"/>
        <v>40838.043391203704</v>
      </c>
      <c r="L1248" s="9">
        <f t="shared" si="115"/>
        <v>40883.085057870368</v>
      </c>
      <c r="M1248" t="b">
        <v>1</v>
      </c>
      <c r="N1248">
        <v>31</v>
      </c>
      <c r="O1248" t="b">
        <v>1</v>
      </c>
      <c r="P1248" t="s">
        <v>8274</v>
      </c>
      <c r="Q1248" s="7">
        <f t="shared" si="116"/>
        <v>117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9">
        <f t="shared" si="114"/>
        <v>41370.292303240742</v>
      </c>
      <c r="L1249" s="9">
        <f t="shared" si="115"/>
        <v>41400.292303240742</v>
      </c>
      <c r="M1249" t="b">
        <v>1</v>
      </c>
      <c r="N1249">
        <v>50</v>
      </c>
      <c r="O1249" t="b">
        <v>1</v>
      </c>
      <c r="P1249" t="s">
        <v>8274</v>
      </c>
      <c r="Q1249" s="7">
        <f t="shared" si="116"/>
        <v>122.14285714285715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9">
        <f t="shared" si="114"/>
        <v>41767.656863425924</v>
      </c>
      <c r="L1250" s="9">
        <f t="shared" si="115"/>
        <v>41803.290972222225</v>
      </c>
      <c r="M1250" t="b">
        <v>1</v>
      </c>
      <c r="N1250">
        <v>59</v>
      </c>
      <c r="O1250" t="b">
        <v>1</v>
      </c>
      <c r="P1250" t="s">
        <v>8274</v>
      </c>
      <c r="Q1250" s="7">
        <f t="shared" si="116"/>
        <v>151.63999999999999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9">
        <f t="shared" si="114"/>
        <v>41067.740868055553</v>
      </c>
      <c r="L1251" s="9">
        <f t="shared" si="115"/>
        <v>41097.740868055553</v>
      </c>
      <c r="M1251" t="b">
        <v>1</v>
      </c>
      <c r="N1251">
        <v>81</v>
      </c>
      <c r="O1251" t="b">
        <v>1</v>
      </c>
      <c r="P1251" t="s">
        <v>8274</v>
      </c>
      <c r="Q1251" s="7">
        <f t="shared" si="116"/>
        <v>104.44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9">
        <f t="shared" si="114"/>
        <v>41843.64271990741</v>
      </c>
      <c r="L1252" s="9">
        <f t="shared" si="115"/>
        <v>41888.64271990741</v>
      </c>
      <c r="M1252" t="b">
        <v>1</v>
      </c>
      <c r="N1252">
        <v>508</v>
      </c>
      <c r="O1252" t="b">
        <v>1</v>
      </c>
      <c r="P1252" t="s">
        <v>8274</v>
      </c>
      <c r="Q1252" s="7">
        <f t="shared" si="116"/>
        <v>200.15333333333331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9">
        <f t="shared" si="114"/>
        <v>40751.814432870371</v>
      </c>
      <c r="L1253" s="9">
        <f t="shared" si="115"/>
        <v>40811.814432870371</v>
      </c>
      <c r="M1253" t="b">
        <v>1</v>
      </c>
      <c r="N1253">
        <v>74</v>
      </c>
      <c r="O1253" t="b">
        <v>1</v>
      </c>
      <c r="P1253" t="s">
        <v>8274</v>
      </c>
      <c r="Q1253" s="7">
        <f t="shared" si="116"/>
        <v>101.8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9">
        <f t="shared" si="114"/>
        <v>41543.988067129627</v>
      </c>
      <c r="L1254" s="9">
        <f t="shared" si="115"/>
        <v>41571.988067129627</v>
      </c>
      <c r="M1254" t="b">
        <v>1</v>
      </c>
      <c r="N1254">
        <v>141</v>
      </c>
      <c r="O1254" t="b">
        <v>1</v>
      </c>
      <c r="P1254" t="s">
        <v>8274</v>
      </c>
      <c r="Q1254" s="7">
        <f t="shared" si="116"/>
        <v>137.65714285714284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9">
        <f t="shared" si="114"/>
        <v>41855.783645833333</v>
      </c>
      <c r="L1255" s="9">
        <f t="shared" si="115"/>
        <v>41885.783645833333</v>
      </c>
      <c r="M1255" t="b">
        <v>1</v>
      </c>
      <c r="N1255">
        <v>711</v>
      </c>
      <c r="O1255" t="b">
        <v>1</v>
      </c>
      <c r="P1255" t="s">
        <v>8274</v>
      </c>
      <c r="Q1255" s="7">
        <f t="shared" si="116"/>
        <v>303833.2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9">
        <f t="shared" si="114"/>
        <v>40487.621365740742</v>
      </c>
      <c r="L1256" s="9">
        <f t="shared" si="115"/>
        <v>40544.207638888889</v>
      </c>
      <c r="M1256" t="b">
        <v>1</v>
      </c>
      <c r="N1256">
        <v>141</v>
      </c>
      <c r="O1256" t="b">
        <v>1</v>
      </c>
      <c r="P1256" t="s">
        <v>8274</v>
      </c>
      <c r="Q1256" s="7">
        <f t="shared" si="116"/>
        <v>198.85074626865671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9">
        <f t="shared" si="114"/>
        <v>41579.845509259263</v>
      </c>
      <c r="L1257" s="9">
        <f t="shared" si="115"/>
        <v>41609.887175925927</v>
      </c>
      <c r="M1257" t="b">
        <v>1</v>
      </c>
      <c r="N1257">
        <v>109</v>
      </c>
      <c r="O1257" t="b">
        <v>1</v>
      </c>
      <c r="P1257" t="s">
        <v>8274</v>
      </c>
      <c r="Q1257" s="7">
        <f t="shared" si="116"/>
        <v>202.36666666666667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9">
        <f t="shared" si="114"/>
        <v>40921.919340277775</v>
      </c>
      <c r="L1258" s="9">
        <f t="shared" si="115"/>
        <v>40951.919340277775</v>
      </c>
      <c r="M1258" t="b">
        <v>1</v>
      </c>
      <c r="N1258">
        <v>361</v>
      </c>
      <c r="O1258" t="b">
        <v>1</v>
      </c>
      <c r="P1258" t="s">
        <v>8274</v>
      </c>
      <c r="Q1258" s="7">
        <f t="shared" si="116"/>
        <v>117.96376666666666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9">
        <f t="shared" si="114"/>
        <v>40587.085532407407</v>
      </c>
      <c r="L1259" s="9">
        <f t="shared" si="115"/>
        <v>40636.043865740743</v>
      </c>
      <c r="M1259" t="b">
        <v>1</v>
      </c>
      <c r="N1259">
        <v>176</v>
      </c>
      <c r="O1259" t="b">
        <v>1</v>
      </c>
      <c r="P1259" t="s">
        <v>8274</v>
      </c>
      <c r="Q1259" s="7">
        <f t="shared" si="116"/>
        <v>294.72727272727275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9">
        <f t="shared" si="114"/>
        <v>41487.611250000002</v>
      </c>
      <c r="L1260" s="9">
        <f t="shared" si="115"/>
        <v>41517.611250000002</v>
      </c>
      <c r="M1260" t="b">
        <v>1</v>
      </c>
      <c r="N1260">
        <v>670</v>
      </c>
      <c r="O1260" t="b">
        <v>1</v>
      </c>
      <c r="P1260" t="s">
        <v>8274</v>
      </c>
      <c r="Q1260" s="7">
        <f t="shared" si="116"/>
        <v>213.14633333333336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9">
        <f t="shared" si="114"/>
        <v>41766.970648148148</v>
      </c>
      <c r="L1261" s="9">
        <f t="shared" si="115"/>
        <v>41799.165972222225</v>
      </c>
      <c r="M1261" t="b">
        <v>1</v>
      </c>
      <c r="N1261">
        <v>96</v>
      </c>
      <c r="O1261" t="b">
        <v>1</v>
      </c>
      <c r="P1261" t="s">
        <v>8274</v>
      </c>
      <c r="Q1261" s="7">
        <f t="shared" si="116"/>
        <v>104.24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9">
        <f t="shared" si="114"/>
        <v>41666.842824074076</v>
      </c>
      <c r="L1262" s="9">
        <f t="shared" si="115"/>
        <v>41696.842824074076</v>
      </c>
      <c r="M1262" t="b">
        <v>1</v>
      </c>
      <c r="N1262">
        <v>74</v>
      </c>
      <c r="O1262" t="b">
        <v>1</v>
      </c>
      <c r="P1262" t="s">
        <v>8274</v>
      </c>
      <c r="Q1262" s="7">
        <f t="shared" si="116"/>
        <v>113.66666666666667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9">
        <f t="shared" si="114"/>
        <v>41638.342905092592</v>
      </c>
      <c r="L1263" s="9">
        <f t="shared" si="115"/>
        <v>41668.342905092592</v>
      </c>
      <c r="M1263" t="b">
        <v>1</v>
      </c>
      <c r="N1263">
        <v>52</v>
      </c>
      <c r="O1263" t="b">
        <v>1</v>
      </c>
      <c r="P1263" t="s">
        <v>8274</v>
      </c>
      <c r="Q1263" s="7">
        <f t="shared" si="116"/>
        <v>101.25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9">
        <f t="shared" si="114"/>
        <v>41656.762638888889</v>
      </c>
      <c r="L1264" s="9">
        <f t="shared" si="115"/>
        <v>41686.762638888889</v>
      </c>
      <c r="M1264" t="b">
        <v>1</v>
      </c>
      <c r="N1264">
        <v>105</v>
      </c>
      <c r="O1264" t="b">
        <v>1</v>
      </c>
      <c r="P1264" t="s">
        <v>8274</v>
      </c>
      <c r="Q1264" s="7">
        <f t="shared" si="116"/>
        <v>125.41538461538462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9">
        <f t="shared" si="114"/>
        <v>41692.084143518521</v>
      </c>
      <c r="L1265" s="9">
        <f t="shared" si="115"/>
        <v>41727.041666666664</v>
      </c>
      <c r="M1265" t="b">
        <v>1</v>
      </c>
      <c r="N1265">
        <v>41</v>
      </c>
      <c r="O1265" t="b">
        <v>1</v>
      </c>
      <c r="P1265" t="s">
        <v>8274</v>
      </c>
      <c r="Q1265" s="7">
        <f t="shared" si="116"/>
        <v>119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9">
        <f t="shared" si="114"/>
        <v>41547.662997685184</v>
      </c>
      <c r="L1266" s="9">
        <f t="shared" si="115"/>
        <v>41576.662997685184</v>
      </c>
      <c r="M1266" t="b">
        <v>1</v>
      </c>
      <c r="N1266">
        <v>34</v>
      </c>
      <c r="O1266" t="b">
        <v>1</v>
      </c>
      <c r="P1266" t="s">
        <v>8274</v>
      </c>
      <c r="Q1266" s="7">
        <f t="shared" si="116"/>
        <v>166.46153846153845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9">
        <f t="shared" si="114"/>
        <v>40465.655266203699</v>
      </c>
      <c r="L1267" s="9">
        <f t="shared" si="115"/>
        <v>40512.655266203699</v>
      </c>
      <c r="M1267" t="b">
        <v>1</v>
      </c>
      <c r="N1267">
        <v>66</v>
      </c>
      <c r="O1267" t="b">
        <v>1</v>
      </c>
      <c r="P1267" t="s">
        <v>8274</v>
      </c>
      <c r="Q1267" s="7">
        <f t="shared" si="116"/>
        <v>119.14771428571429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9">
        <f t="shared" si="114"/>
        <v>41620.87667824074</v>
      </c>
      <c r="L1268" s="9">
        <f t="shared" si="115"/>
        <v>41650.87667824074</v>
      </c>
      <c r="M1268" t="b">
        <v>1</v>
      </c>
      <c r="N1268">
        <v>50</v>
      </c>
      <c r="O1268" t="b">
        <v>1</v>
      </c>
      <c r="P1268" t="s">
        <v>8274</v>
      </c>
      <c r="Q1268" s="7">
        <f t="shared" si="116"/>
        <v>100.47368421052632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9">
        <f t="shared" si="114"/>
        <v>41449.585162037038</v>
      </c>
      <c r="L1269" s="9">
        <f t="shared" si="115"/>
        <v>41479.585162037038</v>
      </c>
      <c r="M1269" t="b">
        <v>1</v>
      </c>
      <c r="N1269">
        <v>159</v>
      </c>
      <c r="O1269" t="b">
        <v>1</v>
      </c>
      <c r="P1269" t="s">
        <v>8274</v>
      </c>
      <c r="Q1269" s="7">
        <f t="shared" si="116"/>
        <v>101.8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9">
        <f t="shared" si="114"/>
        <v>41507.845451388886</v>
      </c>
      <c r="L1270" s="9">
        <f t="shared" si="115"/>
        <v>41537.845451388886</v>
      </c>
      <c r="M1270" t="b">
        <v>1</v>
      </c>
      <c r="N1270">
        <v>182</v>
      </c>
      <c r="O1270" t="b">
        <v>1</v>
      </c>
      <c r="P1270" t="s">
        <v>8274</v>
      </c>
      <c r="Q1270" s="7">
        <f t="shared" si="116"/>
        <v>116.66666666666667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9">
        <f t="shared" si="114"/>
        <v>42445.823055555556</v>
      </c>
      <c r="L1271" s="9">
        <f t="shared" si="115"/>
        <v>42476</v>
      </c>
      <c r="M1271" t="b">
        <v>1</v>
      </c>
      <c r="N1271">
        <v>206</v>
      </c>
      <c r="O1271" t="b">
        <v>1</v>
      </c>
      <c r="P1271" t="s">
        <v>8274</v>
      </c>
      <c r="Q1271" s="7">
        <f t="shared" si="116"/>
        <v>108.64893617021276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9">
        <f t="shared" si="114"/>
        <v>40933.85696759259</v>
      </c>
      <c r="L1272" s="9">
        <f t="shared" si="115"/>
        <v>40993.815300925926</v>
      </c>
      <c r="M1272" t="b">
        <v>1</v>
      </c>
      <c r="N1272">
        <v>169</v>
      </c>
      <c r="O1272" t="b">
        <v>1</v>
      </c>
      <c r="P1272" t="s">
        <v>8274</v>
      </c>
      <c r="Q1272" s="7">
        <f t="shared" si="116"/>
        <v>114.72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9">
        <f t="shared" si="114"/>
        <v>41561.683553240742</v>
      </c>
      <c r="L1273" s="9">
        <f t="shared" si="115"/>
        <v>41591.725219907406</v>
      </c>
      <c r="M1273" t="b">
        <v>1</v>
      </c>
      <c r="N1273">
        <v>31</v>
      </c>
      <c r="O1273" t="b">
        <v>1</v>
      </c>
      <c r="P1273" t="s">
        <v>8274</v>
      </c>
      <c r="Q1273" s="7">
        <f t="shared" si="116"/>
        <v>101.8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9">
        <f t="shared" si="114"/>
        <v>40274.745127314818</v>
      </c>
      <c r="L1274" s="9">
        <f t="shared" si="115"/>
        <v>40344.166666666664</v>
      </c>
      <c r="M1274" t="b">
        <v>1</v>
      </c>
      <c r="N1274">
        <v>28</v>
      </c>
      <c r="O1274" t="b">
        <v>1</v>
      </c>
      <c r="P1274" t="s">
        <v>8274</v>
      </c>
      <c r="Q1274" s="7">
        <f t="shared" si="116"/>
        <v>106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9">
        <f t="shared" si="114"/>
        <v>41852.730219907404</v>
      </c>
      <c r="L1275" s="9">
        <f t="shared" si="115"/>
        <v>41882.730219907404</v>
      </c>
      <c r="M1275" t="b">
        <v>1</v>
      </c>
      <c r="N1275">
        <v>54</v>
      </c>
      <c r="O1275" t="b">
        <v>1</v>
      </c>
      <c r="P1275" t="s">
        <v>8274</v>
      </c>
      <c r="Q1275" s="7">
        <f t="shared" si="116"/>
        <v>103.49999999999999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9">
        <f t="shared" si="114"/>
        <v>41116.690104166664</v>
      </c>
      <c r="L1276" s="9">
        <f t="shared" si="115"/>
        <v>41151.690104166664</v>
      </c>
      <c r="M1276" t="b">
        <v>1</v>
      </c>
      <c r="N1276">
        <v>467</v>
      </c>
      <c r="O1276" t="b">
        <v>1</v>
      </c>
      <c r="P1276" t="s">
        <v>8274</v>
      </c>
      <c r="Q1276" s="7">
        <f t="shared" si="116"/>
        <v>154.97535999999999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9">
        <f t="shared" si="114"/>
        <v>41458.867905092593</v>
      </c>
      <c r="L1277" s="9">
        <f t="shared" si="115"/>
        <v>41493.867905092593</v>
      </c>
      <c r="M1277" t="b">
        <v>1</v>
      </c>
      <c r="N1277">
        <v>389</v>
      </c>
      <c r="O1277" t="b">
        <v>1</v>
      </c>
      <c r="P1277" t="s">
        <v>8274</v>
      </c>
      <c r="Q1277" s="7">
        <f t="shared" si="116"/>
        <v>162.14066666666668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9">
        <f t="shared" si="114"/>
        <v>40007.704247685186</v>
      </c>
      <c r="L1278" s="9">
        <f t="shared" si="115"/>
        <v>40057.166666666664</v>
      </c>
      <c r="M1278" t="b">
        <v>1</v>
      </c>
      <c r="N1278">
        <v>68</v>
      </c>
      <c r="O1278" t="b">
        <v>1</v>
      </c>
      <c r="P1278" t="s">
        <v>8274</v>
      </c>
      <c r="Q1278" s="7">
        <f t="shared" si="116"/>
        <v>104.42100000000001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9">
        <f t="shared" si="114"/>
        <v>41121.561886574076</v>
      </c>
      <c r="L1279" s="9">
        <f t="shared" si="115"/>
        <v>41156.561886574076</v>
      </c>
      <c r="M1279" t="b">
        <v>1</v>
      </c>
      <c r="N1279">
        <v>413</v>
      </c>
      <c r="O1279" t="b">
        <v>1</v>
      </c>
      <c r="P1279" t="s">
        <v>8274</v>
      </c>
      <c r="Q1279" s="7">
        <f t="shared" si="116"/>
        <v>106.12433333333333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9">
        <f t="shared" si="114"/>
        <v>41786.555162037039</v>
      </c>
      <c r="L1280" s="9">
        <f t="shared" si="115"/>
        <v>41815.083333333336</v>
      </c>
      <c r="M1280" t="b">
        <v>1</v>
      </c>
      <c r="N1280">
        <v>190</v>
      </c>
      <c r="O1280" t="b">
        <v>1</v>
      </c>
      <c r="P1280" t="s">
        <v>8274</v>
      </c>
      <c r="Q1280" s="7">
        <f t="shared" si="116"/>
        <v>154.93846153846152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9">
        <f t="shared" si="114"/>
        <v>41682.099189814813</v>
      </c>
      <c r="L1281" s="9">
        <f t="shared" si="115"/>
        <v>41722.057523148149</v>
      </c>
      <c r="M1281" t="b">
        <v>1</v>
      </c>
      <c r="N1281">
        <v>189</v>
      </c>
      <c r="O1281" t="b">
        <v>1</v>
      </c>
      <c r="P1281" t="s">
        <v>8274</v>
      </c>
      <c r="Q1281" s="7">
        <f t="shared" si="116"/>
        <v>110.77157238734421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9">
        <f t="shared" si="114"/>
        <v>40513.757569444446</v>
      </c>
      <c r="L1282" s="9">
        <f t="shared" si="115"/>
        <v>40603.757569444446</v>
      </c>
      <c r="M1282" t="b">
        <v>1</v>
      </c>
      <c r="N1282">
        <v>130</v>
      </c>
      <c r="O1282" t="b">
        <v>1</v>
      </c>
      <c r="P1282" t="s">
        <v>8274</v>
      </c>
      <c r="Q1282" s="7">
        <f t="shared" si="116"/>
        <v>110.91186666666665</v>
      </c>
      <c r="R1282" s="6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9">
        <f t="shared" ref="K1283:K1346" si="120">(J1283/86400)+DATE(1970,1,1)</f>
        <v>41463.743472222224</v>
      </c>
      <c r="L1283" s="9">
        <f t="shared" ref="L1283:L1346" si="121">(I1283/86400)+DATE(1970,1,1)</f>
        <v>41483.743472222224</v>
      </c>
      <c r="M1283" t="b">
        <v>1</v>
      </c>
      <c r="N1283">
        <v>74</v>
      </c>
      <c r="O1283" t="b">
        <v>1</v>
      </c>
      <c r="P1283" t="s">
        <v>8274</v>
      </c>
      <c r="Q1283" s="7">
        <f t="shared" ref="Q1283:Q1346" si="122">(E1283/D1283)*100</f>
        <v>110.71428571428572</v>
      </c>
      <c r="R1283" s="6">
        <f t="shared" ref="R1283:R1346" si="123">E1283/N1283</f>
        <v>104.72972972972973</v>
      </c>
      <c r="S1283" t="str">
        <f t="shared" ref="S1283:S1346" si="124">LEFT(P1283,FIND("/",P1283)-1)</f>
        <v>music</v>
      </c>
      <c r="T1283" t="str">
        <f t="shared" ref="T1283:T1346" si="125">RIGHT(P1283, LEN(P1283) - FIND("/",P1283))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9">
        <f t="shared" si="120"/>
        <v>41586.475173611107</v>
      </c>
      <c r="L1284" s="9">
        <f t="shared" si="121"/>
        <v>41617.207638888889</v>
      </c>
      <c r="M1284" t="b">
        <v>1</v>
      </c>
      <c r="N1284">
        <v>274</v>
      </c>
      <c r="O1284" t="b">
        <v>1</v>
      </c>
      <c r="P1284" t="s">
        <v>8274</v>
      </c>
      <c r="Q1284" s="7">
        <f t="shared" si="122"/>
        <v>123.61333333333333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9">
        <f t="shared" si="120"/>
        <v>41320.717465277776</v>
      </c>
      <c r="L1285" s="9">
        <f t="shared" si="121"/>
        <v>41344.166666666664</v>
      </c>
      <c r="M1285" t="b">
        <v>1</v>
      </c>
      <c r="N1285">
        <v>22</v>
      </c>
      <c r="O1285" t="b">
        <v>1</v>
      </c>
      <c r="P1285" t="s">
        <v>8274</v>
      </c>
      <c r="Q1285" s="7">
        <f t="shared" si="122"/>
        <v>211.05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9">
        <f t="shared" si="120"/>
        <v>42712.23474537037</v>
      </c>
      <c r="L1286" s="9">
        <f t="shared" si="121"/>
        <v>42735.707638888889</v>
      </c>
      <c r="M1286" t="b">
        <v>0</v>
      </c>
      <c r="N1286">
        <v>31</v>
      </c>
      <c r="O1286" t="b">
        <v>1</v>
      </c>
      <c r="P1286" t="s">
        <v>8269</v>
      </c>
      <c r="Q1286" s="7">
        <f t="shared" si="122"/>
        <v>101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9">
        <f t="shared" si="120"/>
        <v>42160.583043981482</v>
      </c>
      <c r="L1287" s="9">
        <f t="shared" si="121"/>
        <v>42175.583043981482</v>
      </c>
      <c r="M1287" t="b">
        <v>0</v>
      </c>
      <c r="N1287">
        <v>63</v>
      </c>
      <c r="O1287" t="b">
        <v>1</v>
      </c>
      <c r="P1287" t="s">
        <v>8269</v>
      </c>
      <c r="Q1287" s="7">
        <f t="shared" si="122"/>
        <v>101.64999999999999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9">
        <f t="shared" si="120"/>
        <v>42039.384571759263</v>
      </c>
      <c r="L1288" s="9">
        <f t="shared" si="121"/>
        <v>42052.583333333328</v>
      </c>
      <c r="M1288" t="b">
        <v>0</v>
      </c>
      <c r="N1288">
        <v>20</v>
      </c>
      <c r="O1288" t="b">
        <v>1</v>
      </c>
      <c r="P1288" t="s">
        <v>8269</v>
      </c>
      <c r="Q1288" s="7">
        <f t="shared" si="122"/>
        <v>108.33333333333333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9">
        <f t="shared" si="120"/>
        <v>42107.621018518519</v>
      </c>
      <c r="L1289" s="9">
        <f t="shared" si="121"/>
        <v>42167.621018518519</v>
      </c>
      <c r="M1289" t="b">
        <v>0</v>
      </c>
      <c r="N1289">
        <v>25</v>
      </c>
      <c r="O1289" t="b">
        <v>1</v>
      </c>
      <c r="P1289" t="s">
        <v>8269</v>
      </c>
      <c r="Q1289" s="7">
        <f t="shared" si="122"/>
        <v>242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9">
        <f t="shared" si="120"/>
        <v>42561.154664351852</v>
      </c>
      <c r="L1290" s="9">
        <f t="shared" si="121"/>
        <v>42592.166666666672</v>
      </c>
      <c r="M1290" t="b">
        <v>0</v>
      </c>
      <c r="N1290">
        <v>61</v>
      </c>
      <c r="O1290" t="b">
        <v>1</v>
      </c>
      <c r="P1290" t="s">
        <v>8269</v>
      </c>
      <c r="Q1290" s="7">
        <f t="shared" si="122"/>
        <v>100.44999999999999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9">
        <f t="shared" si="120"/>
        <v>42709.134780092594</v>
      </c>
      <c r="L1291" s="9">
        <f t="shared" si="121"/>
        <v>42739.134780092594</v>
      </c>
      <c r="M1291" t="b">
        <v>0</v>
      </c>
      <c r="N1291">
        <v>52</v>
      </c>
      <c r="O1291" t="b">
        <v>1</v>
      </c>
      <c r="P1291" t="s">
        <v>8269</v>
      </c>
      <c r="Q1291" s="7">
        <f t="shared" si="122"/>
        <v>125.06666666666666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9">
        <f t="shared" si="120"/>
        <v>42086.614942129629</v>
      </c>
      <c r="L1292" s="9">
        <f t="shared" si="121"/>
        <v>42117.290972222225</v>
      </c>
      <c r="M1292" t="b">
        <v>0</v>
      </c>
      <c r="N1292">
        <v>86</v>
      </c>
      <c r="O1292" t="b">
        <v>1</v>
      </c>
      <c r="P1292" t="s">
        <v>8269</v>
      </c>
      <c r="Q1292" s="7">
        <f t="shared" si="122"/>
        <v>108.57142857142857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9">
        <f t="shared" si="120"/>
        <v>42064.652673611112</v>
      </c>
      <c r="L1293" s="9">
        <f t="shared" si="121"/>
        <v>42101.291666666672</v>
      </c>
      <c r="M1293" t="b">
        <v>0</v>
      </c>
      <c r="N1293">
        <v>42</v>
      </c>
      <c r="O1293" t="b">
        <v>1</v>
      </c>
      <c r="P1293" t="s">
        <v>8269</v>
      </c>
      <c r="Q1293" s="7">
        <f t="shared" si="122"/>
        <v>145.70000000000002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9">
        <f t="shared" si="120"/>
        <v>42256.764212962968</v>
      </c>
      <c r="L1294" s="9">
        <f t="shared" si="121"/>
        <v>42283.957638888889</v>
      </c>
      <c r="M1294" t="b">
        <v>0</v>
      </c>
      <c r="N1294">
        <v>52</v>
      </c>
      <c r="O1294" t="b">
        <v>1</v>
      </c>
      <c r="P1294" t="s">
        <v>8269</v>
      </c>
      <c r="Q1294" s="7">
        <f t="shared" si="122"/>
        <v>110.00000000000001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9">
        <f t="shared" si="120"/>
        <v>42292.701053240744</v>
      </c>
      <c r="L1295" s="9">
        <f t="shared" si="121"/>
        <v>42322.742719907408</v>
      </c>
      <c r="M1295" t="b">
        <v>0</v>
      </c>
      <c r="N1295">
        <v>120</v>
      </c>
      <c r="O1295" t="b">
        <v>1</v>
      </c>
      <c r="P1295" t="s">
        <v>8269</v>
      </c>
      <c r="Q1295" s="7">
        <f t="shared" si="122"/>
        <v>102.23333333333333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9">
        <f t="shared" si="120"/>
        <v>42278.453668981485</v>
      </c>
      <c r="L1296" s="9">
        <f t="shared" si="121"/>
        <v>42296.458333333328</v>
      </c>
      <c r="M1296" t="b">
        <v>0</v>
      </c>
      <c r="N1296">
        <v>22</v>
      </c>
      <c r="O1296" t="b">
        <v>1</v>
      </c>
      <c r="P1296" t="s">
        <v>8269</v>
      </c>
      <c r="Q1296" s="7">
        <f t="shared" si="122"/>
        <v>122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9">
        <f t="shared" si="120"/>
        <v>42184.572881944448</v>
      </c>
      <c r="L1297" s="9">
        <f t="shared" si="121"/>
        <v>42214.708333333328</v>
      </c>
      <c r="M1297" t="b">
        <v>0</v>
      </c>
      <c r="N1297">
        <v>64</v>
      </c>
      <c r="O1297" t="b">
        <v>1</v>
      </c>
      <c r="P1297" t="s">
        <v>8269</v>
      </c>
      <c r="Q1297" s="7">
        <f t="shared" si="122"/>
        <v>101.96000000000001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9">
        <f t="shared" si="120"/>
        <v>42423.050613425927</v>
      </c>
      <c r="L1298" s="9">
        <f t="shared" si="121"/>
        <v>42443.008946759262</v>
      </c>
      <c r="M1298" t="b">
        <v>0</v>
      </c>
      <c r="N1298">
        <v>23</v>
      </c>
      <c r="O1298" t="b">
        <v>1</v>
      </c>
      <c r="P1298" t="s">
        <v>8269</v>
      </c>
      <c r="Q1298" s="7">
        <f t="shared" si="122"/>
        <v>141.1764705882353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9">
        <f t="shared" si="120"/>
        <v>42461.747199074074</v>
      </c>
      <c r="L1299" s="9">
        <f t="shared" si="121"/>
        <v>42491.747199074074</v>
      </c>
      <c r="M1299" t="b">
        <v>0</v>
      </c>
      <c r="N1299">
        <v>238</v>
      </c>
      <c r="O1299" t="b">
        <v>1</v>
      </c>
      <c r="P1299" t="s">
        <v>8269</v>
      </c>
      <c r="Q1299" s="7">
        <f t="shared" si="122"/>
        <v>109.52500000000001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9">
        <f t="shared" si="120"/>
        <v>42458.680925925924</v>
      </c>
      <c r="L1300" s="9">
        <f t="shared" si="121"/>
        <v>42488.680925925924</v>
      </c>
      <c r="M1300" t="b">
        <v>0</v>
      </c>
      <c r="N1300">
        <v>33</v>
      </c>
      <c r="O1300" t="b">
        <v>1</v>
      </c>
      <c r="P1300" t="s">
        <v>8269</v>
      </c>
      <c r="Q1300" s="7">
        <f t="shared" si="122"/>
        <v>104.65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9">
        <f t="shared" si="120"/>
        <v>42169.814340277779</v>
      </c>
      <c r="L1301" s="9">
        <f t="shared" si="121"/>
        <v>42199.814340277779</v>
      </c>
      <c r="M1301" t="b">
        <v>0</v>
      </c>
      <c r="N1301">
        <v>32</v>
      </c>
      <c r="O1301" t="b">
        <v>1</v>
      </c>
      <c r="P1301" t="s">
        <v>8269</v>
      </c>
      <c r="Q1301" s="7">
        <f t="shared" si="122"/>
        <v>124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9">
        <f t="shared" si="120"/>
        <v>42483.675208333334</v>
      </c>
      <c r="L1302" s="9">
        <f t="shared" si="121"/>
        <v>42522.789583333331</v>
      </c>
      <c r="M1302" t="b">
        <v>0</v>
      </c>
      <c r="N1302">
        <v>24</v>
      </c>
      <c r="O1302" t="b">
        <v>1</v>
      </c>
      <c r="P1302" t="s">
        <v>8269</v>
      </c>
      <c r="Q1302" s="7">
        <f t="shared" si="122"/>
        <v>135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9">
        <f t="shared" si="120"/>
        <v>42195.749745370369</v>
      </c>
      <c r="L1303" s="9">
        <f t="shared" si="121"/>
        <v>42206.125</v>
      </c>
      <c r="M1303" t="b">
        <v>0</v>
      </c>
      <c r="N1303">
        <v>29</v>
      </c>
      <c r="O1303" t="b">
        <v>1</v>
      </c>
      <c r="P1303" t="s">
        <v>8269</v>
      </c>
      <c r="Q1303" s="7">
        <f t="shared" si="122"/>
        <v>102.75000000000001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9">
        <f t="shared" si="120"/>
        <v>42675.057997685188</v>
      </c>
      <c r="L1304" s="9">
        <f t="shared" si="121"/>
        <v>42705.099664351852</v>
      </c>
      <c r="M1304" t="b">
        <v>0</v>
      </c>
      <c r="N1304">
        <v>50</v>
      </c>
      <c r="O1304" t="b">
        <v>1</v>
      </c>
      <c r="P1304" t="s">
        <v>8269</v>
      </c>
      <c r="Q1304" s="7">
        <f t="shared" si="122"/>
        <v>100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9">
        <f t="shared" si="120"/>
        <v>42566.441203703704</v>
      </c>
      <c r="L1305" s="9">
        <f t="shared" si="121"/>
        <v>42582.458333333328</v>
      </c>
      <c r="M1305" t="b">
        <v>0</v>
      </c>
      <c r="N1305">
        <v>108</v>
      </c>
      <c r="O1305" t="b">
        <v>1</v>
      </c>
      <c r="P1305" t="s">
        <v>8269</v>
      </c>
      <c r="Q1305" s="7">
        <f t="shared" si="122"/>
        <v>130.26085714285716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9">
        <f t="shared" si="120"/>
        <v>42747.194502314815</v>
      </c>
      <c r="L1306" s="9">
        <f t="shared" si="121"/>
        <v>42807.152835648143</v>
      </c>
      <c r="M1306" t="b">
        <v>0</v>
      </c>
      <c r="N1306">
        <v>104</v>
      </c>
      <c r="O1306" t="b">
        <v>0</v>
      </c>
      <c r="P1306" t="s">
        <v>8271</v>
      </c>
      <c r="Q1306" s="7">
        <f t="shared" si="122"/>
        <v>39.627499999999998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9">
        <f t="shared" si="120"/>
        <v>42543.665601851855</v>
      </c>
      <c r="L1307" s="9">
        <f t="shared" si="121"/>
        <v>42572.729166666672</v>
      </c>
      <c r="M1307" t="b">
        <v>0</v>
      </c>
      <c r="N1307">
        <v>86</v>
      </c>
      <c r="O1307" t="b">
        <v>0</v>
      </c>
      <c r="P1307" t="s">
        <v>8271</v>
      </c>
      <c r="Q1307" s="7">
        <f t="shared" si="122"/>
        <v>25.976666666666663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9">
        <f t="shared" si="120"/>
        <v>41947.457569444443</v>
      </c>
      <c r="L1308" s="9">
        <f t="shared" si="121"/>
        <v>41977.457569444443</v>
      </c>
      <c r="M1308" t="b">
        <v>0</v>
      </c>
      <c r="N1308">
        <v>356</v>
      </c>
      <c r="O1308" t="b">
        <v>0</v>
      </c>
      <c r="P1308" t="s">
        <v>8271</v>
      </c>
      <c r="Q1308" s="7">
        <f t="shared" si="122"/>
        <v>65.24636363636364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9">
        <f t="shared" si="120"/>
        <v>42387.503229166672</v>
      </c>
      <c r="L1309" s="9">
        <f t="shared" si="121"/>
        <v>42417.503229166672</v>
      </c>
      <c r="M1309" t="b">
        <v>0</v>
      </c>
      <c r="N1309">
        <v>45</v>
      </c>
      <c r="O1309" t="b">
        <v>0</v>
      </c>
      <c r="P1309" t="s">
        <v>8271</v>
      </c>
      <c r="Q1309" s="7">
        <f t="shared" si="122"/>
        <v>11.514000000000001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9">
        <f t="shared" si="120"/>
        <v>42611.613564814819</v>
      </c>
      <c r="L1310" s="9">
        <f t="shared" si="121"/>
        <v>42651.613564814819</v>
      </c>
      <c r="M1310" t="b">
        <v>0</v>
      </c>
      <c r="N1310">
        <v>38</v>
      </c>
      <c r="O1310" t="b">
        <v>0</v>
      </c>
      <c r="P1310" t="s">
        <v>8271</v>
      </c>
      <c r="Q1310" s="7">
        <f t="shared" si="122"/>
        <v>11.360000000000001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9">
        <f t="shared" si="120"/>
        <v>42257.882731481484</v>
      </c>
      <c r="L1311" s="9">
        <f t="shared" si="121"/>
        <v>42292.882731481484</v>
      </c>
      <c r="M1311" t="b">
        <v>0</v>
      </c>
      <c r="N1311">
        <v>35</v>
      </c>
      <c r="O1311" t="b">
        <v>0</v>
      </c>
      <c r="P1311" t="s">
        <v>8271</v>
      </c>
      <c r="Q1311" s="7">
        <f t="shared" si="122"/>
        <v>111.99130434782609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9">
        <f t="shared" si="120"/>
        <v>42556.667245370365</v>
      </c>
      <c r="L1312" s="9">
        <f t="shared" si="121"/>
        <v>42601.667245370365</v>
      </c>
      <c r="M1312" t="b">
        <v>0</v>
      </c>
      <c r="N1312">
        <v>24</v>
      </c>
      <c r="O1312" t="b">
        <v>0</v>
      </c>
      <c r="P1312" t="s">
        <v>8271</v>
      </c>
      <c r="Q1312" s="7">
        <f t="shared" si="122"/>
        <v>15.5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9">
        <f t="shared" si="120"/>
        <v>42669.802303240736</v>
      </c>
      <c r="L1313" s="9">
        <f t="shared" si="121"/>
        <v>42704.843969907408</v>
      </c>
      <c r="M1313" t="b">
        <v>0</v>
      </c>
      <c r="N1313">
        <v>100</v>
      </c>
      <c r="O1313" t="b">
        <v>0</v>
      </c>
      <c r="P1313" t="s">
        <v>8271</v>
      </c>
      <c r="Q1313" s="7">
        <f t="shared" si="122"/>
        <v>32.027999999999999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9">
        <f t="shared" si="120"/>
        <v>42082.702800925923</v>
      </c>
      <c r="L1314" s="9">
        <f t="shared" si="121"/>
        <v>42112.702800925923</v>
      </c>
      <c r="M1314" t="b">
        <v>0</v>
      </c>
      <c r="N1314">
        <v>1</v>
      </c>
      <c r="O1314" t="b">
        <v>0</v>
      </c>
      <c r="P1314" t="s">
        <v>8271</v>
      </c>
      <c r="Q1314" s="7">
        <f t="shared" si="122"/>
        <v>0.60869565217391308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9">
        <f t="shared" si="120"/>
        <v>42402.709652777776</v>
      </c>
      <c r="L1315" s="9">
        <f t="shared" si="121"/>
        <v>42432.709652777776</v>
      </c>
      <c r="M1315" t="b">
        <v>0</v>
      </c>
      <c r="N1315">
        <v>122</v>
      </c>
      <c r="O1315" t="b">
        <v>0</v>
      </c>
      <c r="P1315" t="s">
        <v>8271</v>
      </c>
      <c r="Q1315" s="7">
        <f t="shared" si="122"/>
        <v>31.114999999999998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9">
        <f t="shared" si="120"/>
        <v>42604.669675925921</v>
      </c>
      <c r="L1316" s="9">
        <f t="shared" si="121"/>
        <v>42664.669675925921</v>
      </c>
      <c r="M1316" t="b">
        <v>0</v>
      </c>
      <c r="N1316">
        <v>11</v>
      </c>
      <c r="O1316" t="b">
        <v>0</v>
      </c>
      <c r="P1316" t="s">
        <v>8271</v>
      </c>
      <c r="Q1316" s="7">
        <f t="shared" si="122"/>
        <v>1.1266666666666667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9">
        <f t="shared" si="120"/>
        <v>42278.498240740737</v>
      </c>
      <c r="L1317" s="9">
        <f t="shared" si="121"/>
        <v>42314.041666666672</v>
      </c>
      <c r="M1317" t="b">
        <v>0</v>
      </c>
      <c r="N1317">
        <v>248</v>
      </c>
      <c r="O1317" t="b">
        <v>0</v>
      </c>
      <c r="P1317" t="s">
        <v>8271</v>
      </c>
      <c r="Q1317" s="7">
        <f t="shared" si="122"/>
        <v>40.404000000000003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9">
        <f t="shared" si="120"/>
        <v>42393.961909722224</v>
      </c>
      <c r="L1318" s="9">
        <f t="shared" si="121"/>
        <v>42428.961909722224</v>
      </c>
      <c r="M1318" t="b">
        <v>0</v>
      </c>
      <c r="N1318">
        <v>1</v>
      </c>
      <c r="O1318" t="b">
        <v>0</v>
      </c>
      <c r="P1318" t="s">
        <v>8271</v>
      </c>
      <c r="Q1318" s="7">
        <f t="shared" si="122"/>
        <v>1.3333333333333333E-3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9">
        <f t="shared" si="120"/>
        <v>42520.235486111109</v>
      </c>
      <c r="L1319" s="9">
        <f t="shared" si="121"/>
        <v>42572.583333333328</v>
      </c>
      <c r="M1319" t="b">
        <v>0</v>
      </c>
      <c r="N1319">
        <v>19</v>
      </c>
      <c r="O1319" t="b">
        <v>0</v>
      </c>
      <c r="P1319" t="s">
        <v>8271</v>
      </c>
      <c r="Q1319" s="7">
        <f t="shared" si="122"/>
        <v>5.7334999999999994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9">
        <f t="shared" si="120"/>
        <v>41985.043657407412</v>
      </c>
      <c r="L1320" s="9">
        <f t="shared" si="121"/>
        <v>42015.043657407412</v>
      </c>
      <c r="M1320" t="b">
        <v>0</v>
      </c>
      <c r="N1320">
        <v>135</v>
      </c>
      <c r="O1320" t="b">
        <v>0</v>
      </c>
      <c r="P1320" t="s">
        <v>8271</v>
      </c>
      <c r="Q1320" s="7">
        <f t="shared" si="122"/>
        <v>15.324999999999999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9">
        <f t="shared" si="120"/>
        <v>41816.812094907407</v>
      </c>
      <c r="L1321" s="9">
        <f t="shared" si="121"/>
        <v>41831.666666666664</v>
      </c>
      <c r="M1321" t="b">
        <v>0</v>
      </c>
      <c r="N1321">
        <v>9</v>
      </c>
      <c r="O1321" t="b">
        <v>0</v>
      </c>
      <c r="P1321" t="s">
        <v>8271</v>
      </c>
      <c r="Q1321" s="7">
        <f t="shared" si="122"/>
        <v>15.103448275862069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9">
        <f t="shared" si="120"/>
        <v>42705.690347222218</v>
      </c>
      <c r="L1322" s="9">
        <f t="shared" si="121"/>
        <v>42734.958333333328</v>
      </c>
      <c r="M1322" t="b">
        <v>0</v>
      </c>
      <c r="N1322">
        <v>3</v>
      </c>
      <c r="O1322" t="b">
        <v>0</v>
      </c>
      <c r="P1322" t="s">
        <v>8271</v>
      </c>
      <c r="Q1322" s="7">
        <f t="shared" si="122"/>
        <v>0.503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9">
        <f t="shared" si="120"/>
        <v>42697.74927083333</v>
      </c>
      <c r="L1323" s="9">
        <f t="shared" si="121"/>
        <v>42727.74927083333</v>
      </c>
      <c r="M1323" t="b">
        <v>0</v>
      </c>
      <c r="N1323">
        <v>7</v>
      </c>
      <c r="O1323" t="b">
        <v>0</v>
      </c>
      <c r="P1323" t="s">
        <v>8271</v>
      </c>
      <c r="Q1323" s="7">
        <f t="shared" si="122"/>
        <v>1.3028138528138529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9">
        <f t="shared" si="120"/>
        <v>42115.656539351854</v>
      </c>
      <c r="L1324" s="9">
        <f t="shared" si="121"/>
        <v>42145.656539351854</v>
      </c>
      <c r="M1324" t="b">
        <v>0</v>
      </c>
      <c r="N1324">
        <v>4</v>
      </c>
      <c r="O1324" t="b">
        <v>0</v>
      </c>
      <c r="P1324" t="s">
        <v>8271</v>
      </c>
      <c r="Q1324" s="7">
        <f t="shared" si="122"/>
        <v>0.30285714285714288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9">
        <f t="shared" si="120"/>
        <v>42451.698449074072</v>
      </c>
      <c r="L1325" s="9">
        <f t="shared" si="121"/>
        <v>42486.288194444445</v>
      </c>
      <c r="M1325" t="b">
        <v>0</v>
      </c>
      <c r="N1325">
        <v>44</v>
      </c>
      <c r="O1325" t="b">
        <v>0</v>
      </c>
      <c r="P1325" t="s">
        <v>8271</v>
      </c>
      <c r="Q1325" s="7">
        <f t="shared" si="122"/>
        <v>8.8800000000000008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9">
        <f t="shared" si="120"/>
        <v>42626.633703703701</v>
      </c>
      <c r="L1326" s="9">
        <f t="shared" si="121"/>
        <v>42656.633703703701</v>
      </c>
      <c r="M1326" t="b">
        <v>0</v>
      </c>
      <c r="N1326">
        <v>90</v>
      </c>
      <c r="O1326" t="b">
        <v>0</v>
      </c>
      <c r="P1326" t="s">
        <v>8271</v>
      </c>
      <c r="Q1326" s="7">
        <f t="shared" si="122"/>
        <v>9.84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9">
        <f t="shared" si="120"/>
        <v>42704.086053240739</v>
      </c>
      <c r="L1327" s="9">
        <f t="shared" si="121"/>
        <v>42734.086053240739</v>
      </c>
      <c r="M1327" t="b">
        <v>0</v>
      </c>
      <c r="N1327">
        <v>8</v>
      </c>
      <c r="O1327" t="b">
        <v>0</v>
      </c>
      <c r="P1327" t="s">
        <v>8271</v>
      </c>
      <c r="Q1327" s="7">
        <f t="shared" si="122"/>
        <v>2.4299999999999997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9">
        <f t="shared" si="120"/>
        <v>41974.791990740741</v>
      </c>
      <c r="L1328" s="9">
        <f t="shared" si="121"/>
        <v>42019.791990740741</v>
      </c>
      <c r="M1328" t="b">
        <v>0</v>
      </c>
      <c r="N1328">
        <v>11</v>
      </c>
      <c r="O1328" t="b">
        <v>0</v>
      </c>
      <c r="P1328" t="s">
        <v>8271</v>
      </c>
      <c r="Q1328" s="7">
        <f t="shared" si="122"/>
        <v>1.1299999999999999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9">
        <f t="shared" si="120"/>
        <v>42123.678645833337</v>
      </c>
      <c r="L1329" s="9">
        <f t="shared" si="121"/>
        <v>42153.678645833337</v>
      </c>
      <c r="M1329" t="b">
        <v>0</v>
      </c>
      <c r="N1329">
        <v>41</v>
      </c>
      <c r="O1329" t="b">
        <v>0</v>
      </c>
      <c r="P1329" t="s">
        <v>8271</v>
      </c>
      <c r="Q1329" s="7">
        <f t="shared" si="122"/>
        <v>3.5520833333333335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9">
        <f t="shared" si="120"/>
        <v>42612.642754629633</v>
      </c>
      <c r="L1330" s="9">
        <f t="shared" si="121"/>
        <v>42657.642754629633</v>
      </c>
      <c r="M1330" t="b">
        <v>0</v>
      </c>
      <c r="N1330">
        <v>15</v>
      </c>
      <c r="O1330" t="b">
        <v>0</v>
      </c>
      <c r="P1330" t="s">
        <v>8271</v>
      </c>
      <c r="Q1330" s="7">
        <f t="shared" si="122"/>
        <v>2.3306666666666667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9">
        <f t="shared" si="120"/>
        <v>41935.221585648149</v>
      </c>
      <c r="L1331" s="9">
        <f t="shared" si="121"/>
        <v>41975.263252314813</v>
      </c>
      <c r="M1331" t="b">
        <v>0</v>
      </c>
      <c r="N1331">
        <v>9</v>
      </c>
      <c r="O1331" t="b">
        <v>0</v>
      </c>
      <c r="P1331" t="s">
        <v>8271</v>
      </c>
      <c r="Q1331" s="7">
        <f t="shared" si="122"/>
        <v>0.81600000000000006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9">
        <f t="shared" si="120"/>
        <v>42522.276724537034</v>
      </c>
      <c r="L1332" s="9">
        <f t="shared" si="121"/>
        <v>42553.166666666672</v>
      </c>
      <c r="M1332" t="b">
        <v>0</v>
      </c>
      <c r="N1332">
        <v>50</v>
      </c>
      <c r="O1332" t="b">
        <v>0</v>
      </c>
      <c r="P1332" t="s">
        <v>8271</v>
      </c>
      <c r="Q1332" s="7">
        <f t="shared" si="122"/>
        <v>22.494285714285713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9">
        <f t="shared" si="120"/>
        <v>42569.50409722222</v>
      </c>
      <c r="L1333" s="9">
        <f t="shared" si="121"/>
        <v>42599.50409722222</v>
      </c>
      <c r="M1333" t="b">
        <v>0</v>
      </c>
      <c r="N1333">
        <v>34</v>
      </c>
      <c r="O1333" t="b">
        <v>0</v>
      </c>
      <c r="P1333" t="s">
        <v>8271</v>
      </c>
      <c r="Q1333" s="7">
        <f t="shared" si="122"/>
        <v>1.3668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9">
        <f t="shared" si="120"/>
        <v>42732.060277777782</v>
      </c>
      <c r="L1334" s="9">
        <f t="shared" si="121"/>
        <v>42762.060277777782</v>
      </c>
      <c r="M1334" t="b">
        <v>0</v>
      </c>
      <c r="N1334">
        <v>0</v>
      </c>
      <c r="O1334" t="b">
        <v>0</v>
      </c>
      <c r="P1334" t="s">
        <v>8271</v>
      </c>
      <c r="Q1334" s="7">
        <f t="shared" si="122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9">
        <f t="shared" si="120"/>
        <v>41806.106770833336</v>
      </c>
      <c r="L1335" s="9">
        <f t="shared" si="121"/>
        <v>41836.106770833336</v>
      </c>
      <c r="M1335" t="b">
        <v>0</v>
      </c>
      <c r="N1335">
        <v>0</v>
      </c>
      <c r="O1335" t="b">
        <v>0</v>
      </c>
      <c r="P1335" t="s">
        <v>8271</v>
      </c>
      <c r="Q1335" s="7">
        <f t="shared" si="122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9">
        <f t="shared" si="120"/>
        <v>42410.774155092593</v>
      </c>
      <c r="L1336" s="9">
        <f t="shared" si="121"/>
        <v>42440.774155092593</v>
      </c>
      <c r="M1336" t="b">
        <v>0</v>
      </c>
      <c r="N1336">
        <v>276</v>
      </c>
      <c r="O1336" t="b">
        <v>0</v>
      </c>
      <c r="P1336" t="s">
        <v>8271</v>
      </c>
      <c r="Q1336" s="7">
        <f t="shared" si="122"/>
        <v>10.754135338345865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9">
        <f t="shared" si="120"/>
        <v>42313.936365740738</v>
      </c>
      <c r="L1337" s="9">
        <f t="shared" si="121"/>
        <v>42343.936365740738</v>
      </c>
      <c r="M1337" t="b">
        <v>0</v>
      </c>
      <c r="N1337">
        <v>16</v>
      </c>
      <c r="O1337" t="b">
        <v>0</v>
      </c>
      <c r="P1337" t="s">
        <v>8271</v>
      </c>
      <c r="Q1337" s="7">
        <f t="shared" si="122"/>
        <v>19.759999999999998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9">
        <f t="shared" si="120"/>
        <v>41955.863750000004</v>
      </c>
      <c r="L1338" s="9">
        <f t="shared" si="121"/>
        <v>41990.863750000004</v>
      </c>
      <c r="M1338" t="b">
        <v>0</v>
      </c>
      <c r="N1338">
        <v>224</v>
      </c>
      <c r="O1338" t="b">
        <v>0</v>
      </c>
      <c r="P1338" t="s">
        <v>8271</v>
      </c>
      <c r="Q1338" s="7">
        <f t="shared" si="122"/>
        <v>84.946999999999989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9">
        <f t="shared" si="120"/>
        <v>42767.577303240745</v>
      </c>
      <c r="L1339" s="9">
        <f t="shared" si="121"/>
        <v>42797.577303240745</v>
      </c>
      <c r="M1339" t="b">
        <v>0</v>
      </c>
      <c r="N1339">
        <v>140</v>
      </c>
      <c r="O1339" t="b">
        <v>0</v>
      </c>
      <c r="P1339" t="s">
        <v>8271</v>
      </c>
      <c r="Q1339" s="7">
        <f t="shared" si="122"/>
        <v>49.381999999999998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9">
        <f t="shared" si="120"/>
        <v>42188.803622685184</v>
      </c>
      <c r="L1340" s="9">
        <f t="shared" si="121"/>
        <v>42218.803622685184</v>
      </c>
      <c r="M1340" t="b">
        <v>0</v>
      </c>
      <c r="N1340">
        <v>15</v>
      </c>
      <c r="O1340" t="b">
        <v>0</v>
      </c>
      <c r="P1340" t="s">
        <v>8271</v>
      </c>
      <c r="Q1340" s="7">
        <f t="shared" si="122"/>
        <v>3.3033333333333332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9">
        <f t="shared" si="120"/>
        <v>41936.647164351853</v>
      </c>
      <c r="L1341" s="9">
        <f t="shared" si="121"/>
        <v>41981.688831018517</v>
      </c>
      <c r="M1341" t="b">
        <v>0</v>
      </c>
      <c r="N1341">
        <v>37</v>
      </c>
      <c r="O1341" t="b">
        <v>0</v>
      </c>
      <c r="P1341" t="s">
        <v>8271</v>
      </c>
      <c r="Q1341" s="7">
        <f t="shared" si="122"/>
        <v>6.6339999999999995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9">
        <f t="shared" si="120"/>
        <v>41836.595520833333</v>
      </c>
      <c r="L1342" s="9">
        <f t="shared" si="121"/>
        <v>41866.595520833333</v>
      </c>
      <c r="M1342" t="b">
        <v>0</v>
      </c>
      <c r="N1342">
        <v>0</v>
      </c>
      <c r="O1342" t="b">
        <v>0</v>
      </c>
      <c r="P1342" t="s">
        <v>8271</v>
      </c>
      <c r="Q1342" s="7">
        <f t="shared" si="122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9">
        <f t="shared" si="120"/>
        <v>42612.624039351853</v>
      </c>
      <c r="L1343" s="9">
        <f t="shared" si="121"/>
        <v>42644.624039351853</v>
      </c>
      <c r="M1343" t="b">
        <v>0</v>
      </c>
      <c r="N1343">
        <v>46</v>
      </c>
      <c r="O1343" t="b">
        <v>0</v>
      </c>
      <c r="P1343" t="s">
        <v>8271</v>
      </c>
      <c r="Q1343" s="7">
        <f t="shared" si="122"/>
        <v>70.36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9">
        <f t="shared" si="120"/>
        <v>42172.816423611112</v>
      </c>
      <c r="L1344" s="9">
        <f t="shared" si="121"/>
        <v>42202.816423611112</v>
      </c>
      <c r="M1344" t="b">
        <v>0</v>
      </c>
      <c r="N1344">
        <v>1</v>
      </c>
      <c r="O1344" t="b">
        <v>0</v>
      </c>
      <c r="P1344" t="s">
        <v>8271</v>
      </c>
      <c r="Q1344" s="7">
        <f t="shared" si="122"/>
        <v>0.2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9">
        <f t="shared" si="120"/>
        <v>42542.526423611111</v>
      </c>
      <c r="L1345" s="9">
        <f t="shared" si="121"/>
        <v>42601.165972222225</v>
      </c>
      <c r="M1345" t="b">
        <v>0</v>
      </c>
      <c r="N1345">
        <v>323</v>
      </c>
      <c r="O1345" t="b">
        <v>0</v>
      </c>
      <c r="P1345" t="s">
        <v>8271</v>
      </c>
      <c r="Q1345" s="7">
        <f t="shared" si="122"/>
        <v>102.298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9">
        <f t="shared" si="120"/>
        <v>42522.789803240739</v>
      </c>
      <c r="L1346" s="9">
        <f t="shared" si="121"/>
        <v>42551.789803240739</v>
      </c>
      <c r="M1346" t="b">
        <v>0</v>
      </c>
      <c r="N1346">
        <v>139</v>
      </c>
      <c r="O1346" t="b">
        <v>1</v>
      </c>
      <c r="P1346" t="s">
        <v>8272</v>
      </c>
      <c r="Q1346" s="7">
        <f t="shared" si="122"/>
        <v>377.73333333333335</v>
      </c>
      <c r="R1346" s="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9">
        <f t="shared" ref="K1347:K1410" si="126">(J1347/86400)+DATE(1970,1,1)</f>
        <v>41799.814340277779</v>
      </c>
      <c r="L1347" s="9">
        <f t="shared" ref="L1347:L1410" si="127">(I1347/86400)+DATE(1970,1,1)</f>
        <v>41834.814340277779</v>
      </c>
      <c r="M1347" t="b">
        <v>0</v>
      </c>
      <c r="N1347">
        <v>7</v>
      </c>
      <c r="O1347" t="b">
        <v>1</v>
      </c>
      <c r="P1347" t="s">
        <v>8272</v>
      </c>
      <c r="Q1347" s="7">
        <f t="shared" ref="Q1347:Q1410" si="128">(E1347/D1347)*100</f>
        <v>125</v>
      </c>
      <c r="R1347" s="6">
        <f t="shared" ref="R1347:R1410" si="129">E1347/N1347</f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 LEN(P1347) - FIND("/",P1347))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9">
        <f t="shared" si="126"/>
        <v>41422.075821759259</v>
      </c>
      <c r="L1348" s="9">
        <f t="shared" si="127"/>
        <v>41452.075821759259</v>
      </c>
      <c r="M1348" t="b">
        <v>0</v>
      </c>
      <c r="N1348">
        <v>149</v>
      </c>
      <c r="O1348" t="b">
        <v>1</v>
      </c>
      <c r="P1348" t="s">
        <v>8272</v>
      </c>
      <c r="Q1348" s="7">
        <f t="shared" si="128"/>
        <v>147.32653061224491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9">
        <f t="shared" si="126"/>
        <v>42040.638020833328</v>
      </c>
      <c r="L1349" s="9">
        <f t="shared" si="127"/>
        <v>42070.638020833328</v>
      </c>
      <c r="M1349" t="b">
        <v>0</v>
      </c>
      <c r="N1349">
        <v>31</v>
      </c>
      <c r="O1349" t="b">
        <v>1</v>
      </c>
      <c r="P1349" t="s">
        <v>8272</v>
      </c>
      <c r="Q1349" s="7">
        <f t="shared" si="128"/>
        <v>102.2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9">
        <f t="shared" si="126"/>
        <v>41963.506168981483</v>
      </c>
      <c r="L1350" s="9">
        <f t="shared" si="127"/>
        <v>41991.506168981483</v>
      </c>
      <c r="M1350" t="b">
        <v>0</v>
      </c>
      <c r="N1350">
        <v>26</v>
      </c>
      <c r="O1350" t="b">
        <v>1</v>
      </c>
      <c r="P1350" t="s">
        <v>8272</v>
      </c>
      <c r="Q1350" s="7">
        <f t="shared" si="128"/>
        <v>101.8723404255319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9">
        <f t="shared" si="126"/>
        <v>42317.33258101852</v>
      </c>
      <c r="L1351" s="9">
        <f t="shared" si="127"/>
        <v>42354.290972222225</v>
      </c>
      <c r="M1351" t="b">
        <v>0</v>
      </c>
      <c r="N1351">
        <v>172</v>
      </c>
      <c r="O1351" t="b">
        <v>1</v>
      </c>
      <c r="P1351" t="s">
        <v>8272</v>
      </c>
      <c r="Q1351" s="7">
        <f t="shared" si="128"/>
        <v>204.2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9">
        <f t="shared" si="126"/>
        <v>42334.013124999998</v>
      </c>
      <c r="L1352" s="9">
        <f t="shared" si="127"/>
        <v>42364.013124999998</v>
      </c>
      <c r="M1352" t="b">
        <v>0</v>
      </c>
      <c r="N1352">
        <v>78</v>
      </c>
      <c r="O1352" t="b">
        <v>1</v>
      </c>
      <c r="P1352" t="s">
        <v>8272</v>
      </c>
      <c r="Q1352" s="7">
        <f t="shared" si="128"/>
        <v>104.05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9">
        <f t="shared" si="126"/>
        <v>42382.74009259259</v>
      </c>
      <c r="L1353" s="9">
        <f t="shared" si="127"/>
        <v>42412.74009259259</v>
      </c>
      <c r="M1353" t="b">
        <v>0</v>
      </c>
      <c r="N1353">
        <v>120</v>
      </c>
      <c r="O1353" t="b">
        <v>1</v>
      </c>
      <c r="P1353" t="s">
        <v>8272</v>
      </c>
      <c r="Q1353" s="7">
        <f t="shared" si="128"/>
        <v>101.265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9">
        <f t="shared" si="126"/>
        <v>42200.578310185185</v>
      </c>
      <c r="L1354" s="9">
        <f t="shared" si="127"/>
        <v>42252.165972222225</v>
      </c>
      <c r="M1354" t="b">
        <v>0</v>
      </c>
      <c r="N1354">
        <v>227</v>
      </c>
      <c r="O1354" t="b">
        <v>1</v>
      </c>
      <c r="P1354" t="s">
        <v>8272</v>
      </c>
      <c r="Q1354" s="7">
        <f t="shared" si="128"/>
        <v>136.13999999999999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9">
        <f t="shared" si="126"/>
        <v>41309.11791666667</v>
      </c>
      <c r="L1355" s="9">
        <f t="shared" si="127"/>
        <v>41344</v>
      </c>
      <c r="M1355" t="b">
        <v>0</v>
      </c>
      <c r="N1355">
        <v>42</v>
      </c>
      <c r="O1355" t="b">
        <v>1</v>
      </c>
      <c r="P1355" t="s">
        <v>8272</v>
      </c>
      <c r="Q1355" s="7">
        <f t="shared" si="128"/>
        <v>133.6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9">
        <f t="shared" si="126"/>
        <v>42502.807627314818</v>
      </c>
      <c r="L1356" s="9">
        <f t="shared" si="127"/>
        <v>42532.807627314818</v>
      </c>
      <c r="M1356" t="b">
        <v>0</v>
      </c>
      <c r="N1356">
        <v>64</v>
      </c>
      <c r="O1356" t="b">
        <v>1</v>
      </c>
      <c r="P1356" t="s">
        <v>8272</v>
      </c>
      <c r="Q1356" s="7">
        <f t="shared" si="128"/>
        <v>130.25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9">
        <f t="shared" si="126"/>
        <v>41213.254687499997</v>
      </c>
      <c r="L1357" s="9">
        <f t="shared" si="127"/>
        <v>41243.416666666664</v>
      </c>
      <c r="M1357" t="b">
        <v>0</v>
      </c>
      <c r="N1357">
        <v>121</v>
      </c>
      <c r="O1357" t="b">
        <v>1</v>
      </c>
      <c r="P1357" t="s">
        <v>8272</v>
      </c>
      <c r="Q1357" s="7">
        <f t="shared" si="128"/>
        <v>122.67999999999999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9">
        <f t="shared" si="126"/>
        <v>41430.038888888885</v>
      </c>
      <c r="L1358" s="9">
        <f t="shared" si="127"/>
        <v>41460.038888888885</v>
      </c>
      <c r="M1358" t="b">
        <v>0</v>
      </c>
      <c r="N1358">
        <v>87</v>
      </c>
      <c r="O1358" t="b">
        <v>1</v>
      </c>
      <c r="P1358" t="s">
        <v>8272</v>
      </c>
      <c r="Q1358" s="7">
        <f t="shared" si="128"/>
        <v>182.81058823529412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9">
        <f t="shared" si="126"/>
        <v>41304.962233796294</v>
      </c>
      <c r="L1359" s="9">
        <f t="shared" si="127"/>
        <v>41334.249305555553</v>
      </c>
      <c r="M1359" t="b">
        <v>0</v>
      </c>
      <c r="N1359">
        <v>65</v>
      </c>
      <c r="O1359" t="b">
        <v>1</v>
      </c>
      <c r="P1359" t="s">
        <v>8272</v>
      </c>
      <c r="Q1359" s="7">
        <f t="shared" si="128"/>
        <v>125.29999999999998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9">
        <f t="shared" si="126"/>
        <v>40689.570868055554</v>
      </c>
      <c r="L1360" s="9">
        <f t="shared" si="127"/>
        <v>40719.570868055554</v>
      </c>
      <c r="M1360" t="b">
        <v>0</v>
      </c>
      <c r="N1360">
        <v>49</v>
      </c>
      <c r="O1360" t="b">
        <v>1</v>
      </c>
      <c r="P1360" t="s">
        <v>8272</v>
      </c>
      <c r="Q1360" s="7">
        <f t="shared" si="128"/>
        <v>111.66666666666667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9">
        <f t="shared" si="126"/>
        <v>40668.814699074072</v>
      </c>
      <c r="L1361" s="9">
        <f t="shared" si="127"/>
        <v>40730.814699074072</v>
      </c>
      <c r="M1361" t="b">
        <v>0</v>
      </c>
      <c r="N1361">
        <v>19</v>
      </c>
      <c r="O1361" t="b">
        <v>1</v>
      </c>
      <c r="P1361" t="s">
        <v>8272</v>
      </c>
      <c r="Q1361" s="7">
        <f t="shared" si="128"/>
        <v>115.75757575757575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9">
        <f t="shared" si="126"/>
        <v>41095.900694444441</v>
      </c>
      <c r="L1362" s="9">
        <f t="shared" si="127"/>
        <v>41123.900694444441</v>
      </c>
      <c r="M1362" t="b">
        <v>0</v>
      </c>
      <c r="N1362">
        <v>81</v>
      </c>
      <c r="O1362" t="b">
        <v>1</v>
      </c>
      <c r="P1362" t="s">
        <v>8272</v>
      </c>
      <c r="Q1362" s="7">
        <f t="shared" si="128"/>
        <v>173.2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9">
        <f t="shared" si="126"/>
        <v>41781.717268518521</v>
      </c>
      <c r="L1363" s="9">
        <f t="shared" si="127"/>
        <v>41811.717268518521</v>
      </c>
      <c r="M1363" t="b">
        <v>0</v>
      </c>
      <c r="N1363">
        <v>264</v>
      </c>
      <c r="O1363" t="b">
        <v>1</v>
      </c>
      <c r="P1363" t="s">
        <v>8272</v>
      </c>
      <c r="Q1363" s="7">
        <f t="shared" si="128"/>
        <v>125.98333333333333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9">
        <f t="shared" si="126"/>
        <v>41464.934386574074</v>
      </c>
      <c r="L1364" s="9">
        <f t="shared" si="127"/>
        <v>41524.934386574074</v>
      </c>
      <c r="M1364" t="b">
        <v>0</v>
      </c>
      <c r="N1364">
        <v>25</v>
      </c>
      <c r="O1364" t="b">
        <v>1</v>
      </c>
      <c r="P1364" t="s">
        <v>8272</v>
      </c>
      <c r="Q1364" s="7">
        <f t="shared" si="128"/>
        <v>109.1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9">
        <f t="shared" si="126"/>
        <v>42396.8440625</v>
      </c>
      <c r="L1365" s="9">
        <f t="shared" si="127"/>
        <v>42415.332638888889</v>
      </c>
      <c r="M1365" t="b">
        <v>0</v>
      </c>
      <c r="N1365">
        <v>5</v>
      </c>
      <c r="O1365" t="b">
        <v>1</v>
      </c>
      <c r="P1365" t="s">
        <v>8272</v>
      </c>
      <c r="Q1365" s="7">
        <f t="shared" si="128"/>
        <v>100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9">
        <f t="shared" si="126"/>
        <v>41951.6956712963</v>
      </c>
      <c r="L1366" s="9">
        <f t="shared" si="127"/>
        <v>42011.6956712963</v>
      </c>
      <c r="M1366" t="b">
        <v>0</v>
      </c>
      <c r="N1366">
        <v>144</v>
      </c>
      <c r="O1366" t="b">
        <v>1</v>
      </c>
      <c r="P1366" t="s">
        <v>8274</v>
      </c>
      <c r="Q1366" s="7">
        <f t="shared" si="128"/>
        <v>118.64285714285714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9">
        <f t="shared" si="126"/>
        <v>42049.733240740738</v>
      </c>
      <c r="L1367" s="9">
        <f t="shared" si="127"/>
        <v>42079.691574074073</v>
      </c>
      <c r="M1367" t="b">
        <v>0</v>
      </c>
      <c r="N1367">
        <v>92</v>
      </c>
      <c r="O1367" t="b">
        <v>1</v>
      </c>
      <c r="P1367" t="s">
        <v>8274</v>
      </c>
      <c r="Q1367" s="7">
        <f t="shared" si="128"/>
        <v>100.26666666666667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9">
        <f t="shared" si="126"/>
        <v>41924.996099537035</v>
      </c>
      <c r="L1368" s="9">
        <f t="shared" si="127"/>
        <v>41970.037766203706</v>
      </c>
      <c r="M1368" t="b">
        <v>0</v>
      </c>
      <c r="N1368">
        <v>147</v>
      </c>
      <c r="O1368" t="b">
        <v>1</v>
      </c>
      <c r="P1368" t="s">
        <v>8274</v>
      </c>
      <c r="Q1368" s="7">
        <f t="shared" si="128"/>
        <v>126.48920000000001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9">
        <f t="shared" si="126"/>
        <v>42292.002893518518</v>
      </c>
      <c r="L1369" s="9">
        <f t="shared" si="127"/>
        <v>42322.044560185182</v>
      </c>
      <c r="M1369" t="b">
        <v>0</v>
      </c>
      <c r="N1369">
        <v>90</v>
      </c>
      <c r="O1369" t="b">
        <v>1</v>
      </c>
      <c r="P1369" t="s">
        <v>8274</v>
      </c>
      <c r="Q1369" s="7">
        <f t="shared" si="128"/>
        <v>114.26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9">
        <f t="shared" si="126"/>
        <v>42146.190902777773</v>
      </c>
      <c r="L1370" s="9">
        <f t="shared" si="127"/>
        <v>42170.190902777773</v>
      </c>
      <c r="M1370" t="b">
        <v>0</v>
      </c>
      <c r="N1370">
        <v>87</v>
      </c>
      <c r="O1370" t="b">
        <v>1</v>
      </c>
      <c r="P1370" t="s">
        <v>8274</v>
      </c>
      <c r="Q1370" s="7">
        <f t="shared" si="128"/>
        <v>110.7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9">
        <f t="shared" si="126"/>
        <v>41710.594282407408</v>
      </c>
      <c r="L1371" s="9">
        <f t="shared" si="127"/>
        <v>41740.594282407408</v>
      </c>
      <c r="M1371" t="b">
        <v>0</v>
      </c>
      <c r="N1371">
        <v>406</v>
      </c>
      <c r="O1371" t="b">
        <v>1</v>
      </c>
      <c r="P1371" t="s">
        <v>8274</v>
      </c>
      <c r="Q1371" s="7">
        <f t="shared" si="128"/>
        <v>105.34805315203954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9">
        <f t="shared" si="126"/>
        <v>41548.00335648148</v>
      </c>
      <c r="L1372" s="9">
        <f t="shared" si="127"/>
        <v>41563.00335648148</v>
      </c>
      <c r="M1372" t="b">
        <v>0</v>
      </c>
      <c r="N1372">
        <v>20</v>
      </c>
      <c r="O1372" t="b">
        <v>1</v>
      </c>
      <c r="P1372" t="s">
        <v>8274</v>
      </c>
      <c r="Q1372" s="7">
        <f t="shared" si="128"/>
        <v>103.66666666666666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9">
        <f t="shared" si="126"/>
        <v>42101.758587962962</v>
      </c>
      <c r="L1373" s="9">
        <f t="shared" si="127"/>
        <v>42131.758587962962</v>
      </c>
      <c r="M1373" t="b">
        <v>0</v>
      </c>
      <c r="N1373">
        <v>70</v>
      </c>
      <c r="O1373" t="b">
        <v>1</v>
      </c>
      <c r="P1373" t="s">
        <v>8274</v>
      </c>
      <c r="Q1373" s="7">
        <f t="shared" si="128"/>
        <v>107.08672667523933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9">
        <f t="shared" si="126"/>
        <v>41072.739953703705</v>
      </c>
      <c r="L1374" s="9">
        <f t="shared" si="127"/>
        <v>41102.739953703705</v>
      </c>
      <c r="M1374" t="b">
        <v>0</v>
      </c>
      <c r="N1374">
        <v>16</v>
      </c>
      <c r="O1374" t="b">
        <v>1</v>
      </c>
      <c r="P1374" t="s">
        <v>8274</v>
      </c>
      <c r="Q1374" s="7">
        <f t="shared" si="128"/>
        <v>124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9">
        <f t="shared" si="126"/>
        <v>42704.95177083333</v>
      </c>
      <c r="L1375" s="9">
        <f t="shared" si="127"/>
        <v>42734.95177083333</v>
      </c>
      <c r="M1375" t="b">
        <v>0</v>
      </c>
      <c r="N1375">
        <v>52</v>
      </c>
      <c r="O1375" t="b">
        <v>1</v>
      </c>
      <c r="P1375" t="s">
        <v>8274</v>
      </c>
      <c r="Q1375" s="7">
        <f t="shared" si="128"/>
        <v>105.01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9">
        <f t="shared" si="126"/>
        <v>42424.161898148144</v>
      </c>
      <c r="L1376" s="9">
        <f t="shared" si="127"/>
        <v>42454.12023148148</v>
      </c>
      <c r="M1376" t="b">
        <v>0</v>
      </c>
      <c r="N1376">
        <v>66</v>
      </c>
      <c r="O1376" t="b">
        <v>1</v>
      </c>
      <c r="P1376" t="s">
        <v>8274</v>
      </c>
      <c r="Q1376" s="7">
        <f t="shared" si="128"/>
        <v>189.46666666666667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9">
        <f t="shared" si="126"/>
        <v>42720.066192129627</v>
      </c>
      <c r="L1377" s="9">
        <f t="shared" si="127"/>
        <v>42750.066192129627</v>
      </c>
      <c r="M1377" t="b">
        <v>0</v>
      </c>
      <c r="N1377">
        <v>109</v>
      </c>
      <c r="O1377" t="b">
        <v>1</v>
      </c>
      <c r="P1377" t="s">
        <v>8274</v>
      </c>
      <c r="Q1377" s="7">
        <f t="shared" si="128"/>
        <v>171.32499999999999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9">
        <f t="shared" si="126"/>
        <v>42677.669050925921</v>
      </c>
      <c r="L1378" s="9">
        <f t="shared" si="127"/>
        <v>42707.710717592592</v>
      </c>
      <c r="M1378" t="b">
        <v>0</v>
      </c>
      <c r="N1378">
        <v>168</v>
      </c>
      <c r="O1378" t="b">
        <v>1</v>
      </c>
      <c r="P1378" t="s">
        <v>8274</v>
      </c>
      <c r="Q1378" s="7">
        <f t="shared" si="128"/>
        <v>252.48648648648651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9">
        <f t="shared" si="126"/>
        <v>42747.219560185185</v>
      </c>
      <c r="L1379" s="9">
        <f t="shared" si="127"/>
        <v>42769.174305555556</v>
      </c>
      <c r="M1379" t="b">
        <v>0</v>
      </c>
      <c r="N1379">
        <v>31</v>
      </c>
      <c r="O1379" t="b">
        <v>1</v>
      </c>
      <c r="P1379" t="s">
        <v>8274</v>
      </c>
      <c r="Q1379" s="7">
        <f t="shared" si="128"/>
        <v>116.15384615384616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9">
        <f t="shared" si="126"/>
        <v>42568.759375000001</v>
      </c>
      <c r="L1380" s="9">
        <f t="shared" si="127"/>
        <v>42583.759375000001</v>
      </c>
      <c r="M1380" t="b">
        <v>0</v>
      </c>
      <c r="N1380">
        <v>133</v>
      </c>
      <c r="O1380" t="b">
        <v>1</v>
      </c>
      <c r="P1380" t="s">
        <v>8274</v>
      </c>
      <c r="Q1380" s="7">
        <f t="shared" si="128"/>
        <v>203.35000000000002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9">
        <f t="shared" si="126"/>
        <v>42130.491620370369</v>
      </c>
      <c r="L1381" s="9">
        <f t="shared" si="127"/>
        <v>42160.491620370369</v>
      </c>
      <c r="M1381" t="b">
        <v>0</v>
      </c>
      <c r="N1381">
        <v>151</v>
      </c>
      <c r="O1381" t="b">
        <v>1</v>
      </c>
      <c r="P1381" t="s">
        <v>8274</v>
      </c>
      <c r="Q1381" s="7">
        <f t="shared" si="128"/>
        <v>111.60000000000001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9">
        <f t="shared" si="126"/>
        <v>42141.762800925921</v>
      </c>
      <c r="L1382" s="9">
        <f t="shared" si="127"/>
        <v>42164.083333333328</v>
      </c>
      <c r="M1382" t="b">
        <v>0</v>
      </c>
      <c r="N1382">
        <v>5</v>
      </c>
      <c r="O1382" t="b">
        <v>1</v>
      </c>
      <c r="P1382" t="s">
        <v>8274</v>
      </c>
      <c r="Q1382" s="7">
        <f t="shared" si="128"/>
        <v>424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9">
        <f t="shared" si="126"/>
        <v>42703.214409722219</v>
      </c>
      <c r="L1383" s="9">
        <f t="shared" si="127"/>
        <v>42733.214409722219</v>
      </c>
      <c r="M1383" t="b">
        <v>0</v>
      </c>
      <c r="N1383">
        <v>73</v>
      </c>
      <c r="O1383" t="b">
        <v>1</v>
      </c>
      <c r="P1383" t="s">
        <v>8274</v>
      </c>
      <c r="Q1383" s="7">
        <f t="shared" si="128"/>
        <v>107.1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9">
        <f t="shared" si="126"/>
        <v>41370.800185185188</v>
      </c>
      <c r="L1384" s="9">
        <f t="shared" si="127"/>
        <v>41400.800185185188</v>
      </c>
      <c r="M1384" t="b">
        <v>0</v>
      </c>
      <c r="N1384">
        <v>148</v>
      </c>
      <c r="O1384" t="b">
        <v>1</v>
      </c>
      <c r="P1384" t="s">
        <v>8274</v>
      </c>
      <c r="Q1384" s="7">
        <f t="shared" si="128"/>
        <v>104.3625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9">
        <f t="shared" si="126"/>
        <v>42707.074976851851</v>
      </c>
      <c r="L1385" s="9">
        <f t="shared" si="127"/>
        <v>42727.074976851851</v>
      </c>
      <c r="M1385" t="b">
        <v>0</v>
      </c>
      <c r="N1385">
        <v>93</v>
      </c>
      <c r="O1385" t="b">
        <v>1</v>
      </c>
      <c r="P1385" t="s">
        <v>8274</v>
      </c>
      <c r="Q1385" s="7">
        <f t="shared" si="128"/>
        <v>212.40909090909091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9">
        <f t="shared" si="126"/>
        <v>42160.735208333332</v>
      </c>
      <c r="L1386" s="9">
        <f t="shared" si="127"/>
        <v>42190.735208333332</v>
      </c>
      <c r="M1386" t="b">
        <v>0</v>
      </c>
      <c r="N1386">
        <v>63</v>
      </c>
      <c r="O1386" t="b">
        <v>1</v>
      </c>
      <c r="P1386" t="s">
        <v>8274</v>
      </c>
      <c r="Q1386" s="7">
        <f t="shared" si="128"/>
        <v>124.08571428571429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9">
        <f t="shared" si="126"/>
        <v>42433.688900462963</v>
      </c>
      <c r="L1387" s="9">
        <f t="shared" si="127"/>
        <v>42489.507638888885</v>
      </c>
      <c r="M1387" t="b">
        <v>0</v>
      </c>
      <c r="N1387">
        <v>134</v>
      </c>
      <c r="O1387" t="b">
        <v>1</v>
      </c>
      <c r="P1387" t="s">
        <v>8274</v>
      </c>
      <c r="Q1387" s="7">
        <f t="shared" si="128"/>
        <v>110.406125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9">
        <f t="shared" si="126"/>
        <v>42184.646863425922</v>
      </c>
      <c r="L1388" s="9">
        <f t="shared" si="127"/>
        <v>42214.646863425922</v>
      </c>
      <c r="M1388" t="b">
        <v>0</v>
      </c>
      <c r="N1388">
        <v>14</v>
      </c>
      <c r="O1388" t="b">
        <v>1</v>
      </c>
      <c r="P1388" t="s">
        <v>8274</v>
      </c>
      <c r="Q1388" s="7">
        <f t="shared" si="128"/>
        <v>218.75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9">
        <f t="shared" si="126"/>
        <v>42126.92123842593</v>
      </c>
      <c r="L1389" s="9">
        <f t="shared" si="127"/>
        <v>42158.1875</v>
      </c>
      <c r="M1389" t="b">
        <v>0</v>
      </c>
      <c r="N1389">
        <v>78</v>
      </c>
      <c r="O1389" t="b">
        <v>1</v>
      </c>
      <c r="P1389" t="s">
        <v>8274</v>
      </c>
      <c r="Q1389" s="7">
        <f t="shared" si="128"/>
        <v>136.625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9">
        <f t="shared" si="126"/>
        <v>42634.614780092597</v>
      </c>
      <c r="L1390" s="9">
        <f t="shared" si="127"/>
        <v>42660.676388888889</v>
      </c>
      <c r="M1390" t="b">
        <v>0</v>
      </c>
      <c r="N1390">
        <v>112</v>
      </c>
      <c r="O1390" t="b">
        <v>1</v>
      </c>
      <c r="P1390" t="s">
        <v>8274</v>
      </c>
      <c r="Q1390" s="7">
        <f t="shared" si="128"/>
        <v>134.8074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9">
        <f t="shared" si="126"/>
        <v>42565.480983796297</v>
      </c>
      <c r="L1391" s="9">
        <f t="shared" si="127"/>
        <v>42595.480983796297</v>
      </c>
      <c r="M1391" t="b">
        <v>0</v>
      </c>
      <c r="N1391">
        <v>34</v>
      </c>
      <c r="O1391" t="b">
        <v>1</v>
      </c>
      <c r="P1391" t="s">
        <v>8274</v>
      </c>
      <c r="Q1391" s="7">
        <f t="shared" si="128"/>
        <v>145.4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9">
        <f t="shared" si="126"/>
        <v>42087.803310185191</v>
      </c>
      <c r="L1392" s="9">
        <f t="shared" si="127"/>
        <v>42121.716666666667</v>
      </c>
      <c r="M1392" t="b">
        <v>0</v>
      </c>
      <c r="N1392">
        <v>19</v>
      </c>
      <c r="O1392" t="b">
        <v>1</v>
      </c>
      <c r="P1392" t="s">
        <v>8274</v>
      </c>
      <c r="Q1392" s="7">
        <f t="shared" si="128"/>
        <v>109.10714285714285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9">
        <f t="shared" si="126"/>
        <v>42193.650671296295</v>
      </c>
      <c r="L1393" s="9">
        <f t="shared" si="127"/>
        <v>42238.207638888889</v>
      </c>
      <c r="M1393" t="b">
        <v>0</v>
      </c>
      <c r="N1393">
        <v>13</v>
      </c>
      <c r="O1393" t="b">
        <v>1</v>
      </c>
      <c r="P1393" t="s">
        <v>8274</v>
      </c>
      <c r="Q1393" s="7">
        <f t="shared" si="128"/>
        <v>110.2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9">
        <f t="shared" si="126"/>
        <v>42401.154930555553</v>
      </c>
      <c r="L1394" s="9">
        <f t="shared" si="127"/>
        <v>42432.154930555553</v>
      </c>
      <c r="M1394" t="b">
        <v>0</v>
      </c>
      <c r="N1394">
        <v>104</v>
      </c>
      <c r="O1394" t="b">
        <v>1</v>
      </c>
      <c r="P1394" t="s">
        <v>8274</v>
      </c>
      <c r="Q1394" s="7">
        <f t="shared" si="128"/>
        <v>113.64000000000001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9">
        <f t="shared" si="126"/>
        <v>42553.681979166664</v>
      </c>
      <c r="L1395" s="9">
        <f t="shared" si="127"/>
        <v>42583.681979166664</v>
      </c>
      <c r="M1395" t="b">
        <v>0</v>
      </c>
      <c r="N1395">
        <v>52</v>
      </c>
      <c r="O1395" t="b">
        <v>1</v>
      </c>
      <c r="P1395" t="s">
        <v>8274</v>
      </c>
      <c r="Q1395" s="7">
        <f t="shared" si="128"/>
        <v>102.35000000000001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9">
        <f t="shared" si="126"/>
        <v>42752.144976851851</v>
      </c>
      <c r="L1396" s="9">
        <f t="shared" si="127"/>
        <v>42795.125</v>
      </c>
      <c r="M1396" t="b">
        <v>0</v>
      </c>
      <c r="N1396">
        <v>17</v>
      </c>
      <c r="O1396" t="b">
        <v>1</v>
      </c>
      <c r="P1396" t="s">
        <v>8274</v>
      </c>
      <c r="Q1396" s="7">
        <f t="shared" si="128"/>
        <v>122.13333333333334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9">
        <f t="shared" si="126"/>
        <v>42719.90834490741</v>
      </c>
      <c r="L1397" s="9">
        <f t="shared" si="127"/>
        <v>42749.90834490741</v>
      </c>
      <c r="M1397" t="b">
        <v>0</v>
      </c>
      <c r="N1397">
        <v>82</v>
      </c>
      <c r="O1397" t="b">
        <v>1</v>
      </c>
      <c r="P1397" t="s">
        <v>8274</v>
      </c>
      <c r="Q1397" s="7">
        <f t="shared" si="128"/>
        <v>111.88571428571427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9">
        <f t="shared" si="126"/>
        <v>42018.99863425926</v>
      </c>
      <c r="L1398" s="9">
        <f t="shared" si="127"/>
        <v>42048.99863425926</v>
      </c>
      <c r="M1398" t="b">
        <v>0</v>
      </c>
      <c r="N1398">
        <v>73</v>
      </c>
      <c r="O1398" t="b">
        <v>1</v>
      </c>
      <c r="P1398" t="s">
        <v>8274</v>
      </c>
      <c r="Q1398" s="7">
        <f t="shared" si="128"/>
        <v>107.3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9">
        <f t="shared" si="126"/>
        <v>42640.917939814812</v>
      </c>
      <c r="L1399" s="9">
        <f t="shared" si="127"/>
        <v>42670.888194444444</v>
      </c>
      <c r="M1399" t="b">
        <v>0</v>
      </c>
      <c r="N1399">
        <v>158</v>
      </c>
      <c r="O1399" t="b">
        <v>1</v>
      </c>
      <c r="P1399" t="s">
        <v>8274</v>
      </c>
      <c r="Q1399" s="7">
        <f t="shared" si="128"/>
        <v>113.85000000000001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9">
        <f t="shared" si="126"/>
        <v>42526.874236111107</v>
      </c>
      <c r="L1400" s="9">
        <f t="shared" si="127"/>
        <v>42556.874236111107</v>
      </c>
      <c r="M1400" t="b">
        <v>0</v>
      </c>
      <c r="N1400">
        <v>65</v>
      </c>
      <c r="O1400" t="b">
        <v>1</v>
      </c>
      <c r="P1400" t="s">
        <v>8274</v>
      </c>
      <c r="Q1400" s="7">
        <f t="shared" si="128"/>
        <v>109.68181818181819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9">
        <f t="shared" si="126"/>
        <v>41889.004317129627</v>
      </c>
      <c r="L1401" s="9">
        <f t="shared" si="127"/>
        <v>41919.004317129627</v>
      </c>
      <c r="M1401" t="b">
        <v>0</v>
      </c>
      <c r="N1401">
        <v>184</v>
      </c>
      <c r="O1401" t="b">
        <v>1</v>
      </c>
      <c r="P1401" t="s">
        <v>8274</v>
      </c>
      <c r="Q1401" s="7">
        <f t="shared" si="128"/>
        <v>126.14444444444443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9">
        <f t="shared" si="126"/>
        <v>42498.341122685189</v>
      </c>
      <c r="L1402" s="9">
        <f t="shared" si="127"/>
        <v>42533.229166666672</v>
      </c>
      <c r="M1402" t="b">
        <v>0</v>
      </c>
      <c r="N1402">
        <v>34</v>
      </c>
      <c r="O1402" t="b">
        <v>1</v>
      </c>
      <c r="P1402" t="s">
        <v>8274</v>
      </c>
      <c r="Q1402" s="7">
        <f t="shared" si="128"/>
        <v>167.42857142857144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9">
        <f t="shared" si="126"/>
        <v>41399.99622685185</v>
      </c>
      <c r="L1403" s="9">
        <f t="shared" si="127"/>
        <v>41420.99622685185</v>
      </c>
      <c r="M1403" t="b">
        <v>0</v>
      </c>
      <c r="N1403">
        <v>240</v>
      </c>
      <c r="O1403" t="b">
        <v>1</v>
      </c>
      <c r="P1403" t="s">
        <v>8274</v>
      </c>
      <c r="Q1403" s="7">
        <f t="shared" si="128"/>
        <v>496.52000000000004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9">
        <f t="shared" si="126"/>
        <v>42065.053368055553</v>
      </c>
      <c r="L1404" s="9">
        <f t="shared" si="127"/>
        <v>42125.011701388888</v>
      </c>
      <c r="M1404" t="b">
        <v>0</v>
      </c>
      <c r="N1404">
        <v>113</v>
      </c>
      <c r="O1404" t="b">
        <v>1</v>
      </c>
      <c r="P1404" t="s">
        <v>8274</v>
      </c>
      <c r="Q1404" s="7">
        <f t="shared" si="128"/>
        <v>109.16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9">
        <f t="shared" si="126"/>
        <v>41451.062905092593</v>
      </c>
      <c r="L1405" s="9">
        <f t="shared" si="127"/>
        <v>41481.062905092593</v>
      </c>
      <c r="M1405" t="b">
        <v>0</v>
      </c>
      <c r="N1405">
        <v>66</v>
      </c>
      <c r="O1405" t="b">
        <v>1</v>
      </c>
      <c r="P1405" t="s">
        <v>8274</v>
      </c>
      <c r="Q1405" s="7">
        <f t="shared" si="128"/>
        <v>102.57499999999999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9">
        <f t="shared" si="126"/>
        <v>42032.510243055556</v>
      </c>
      <c r="L1406" s="9">
        <f t="shared" si="127"/>
        <v>42057.510243055556</v>
      </c>
      <c r="M1406" t="b">
        <v>1</v>
      </c>
      <c r="N1406">
        <v>5</v>
      </c>
      <c r="O1406" t="b">
        <v>0</v>
      </c>
      <c r="P1406" t="s">
        <v>8285</v>
      </c>
      <c r="Q1406" s="7">
        <f t="shared" si="128"/>
        <v>1.6620689655172414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9">
        <f t="shared" si="126"/>
        <v>41941.680567129632</v>
      </c>
      <c r="L1407" s="9">
        <f t="shared" si="127"/>
        <v>41971.722233796296</v>
      </c>
      <c r="M1407" t="b">
        <v>1</v>
      </c>
      <c r="N1407">
        <v>17</v>
      </c>
      <c r="O1407" t="b">
        <v>0</v>
      </c>
      <c r="P1407" t="s">
        <v>8285</v>
      </c>
      <c r="Q1407" s="7">
        <f t="shared" si="128"/>
        <v>0.42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9">
        <f t="shared" si="126"/>
        <v>42297.432951388888</v>
      </c>
      <c r="L1408" s="9">
        <f t="shared" si="127"/>
        <v>42350.416666666672</v>
      </c>
      <c r="M1408" t="b">
        <v>0</v>
      </c>
      <c r="N1408">
        <v>3</v>
      </c>
      <c r="O1408" t="b">
        <v>0</v>
      </c>
      <c r="P1408" t="s">
        <v>8285</v>
      </c>
      <c r="Q1408" s="7">
        <f t="shared" si="128"/>
        <v>0.125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9">
        <f t="shared" si="126"/>
        <v>41838.536782407406</v>
      </c>
      <c r="L1409" s="9">
        <f t="shared" si="127"/>
        <v>41863.536782407406</v>
      </c>
      <c r="M1409" t="b">
        <v>0</v>
      </c>
      <c r="N1409">
        <v>2</v>
      </c>
      <c r="O1409" t="b">
        <v>0</v>
      </c>
      <c r="P1409" t="s">
        <v>8285</v>
      </c>
      <c r="Q1409" s="7">
        <f t="shared" si="128"/>
        <v>0.5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9">
        <f t="shared" si="126"/>
        <v>42291.872175925921</v>
      </c>
      <c r="L1410" s="9">
        <f t="shared" si="127"/>
        <v>42321.913842592592</v>
      </c>
      <c r="M1410" t="b">
        <v>0</v>
      </c>
      <c r="N1410">
        <v>6</v>
      </c>
      <c r="O1410" t="b">
        <v>0</v>
      </c>
      <c r="P1410" t="s">
        <v>8285</v>
      </c>
      <c r="Q1410" s="7">
        <f t="shared" si="128"/>
        <v>7.1999999999999993</v>
      </c>
      <c r="R1410" s="6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9">
        <f t="shared" ref="K1411:K1474" si="132">(J1411/86400)+DATE(1970,1,1)</f>
        <v>41945.133506944447</v>
      </c>
      <c r="L1411" s="9">
        <f t="shared" ref="L1411:L1474" si="133">(I1411/86400)+DATE(1970,1,1)</f>
        <v>42005.175173611111</v>
      </c>
      <c r="M1411" t="b">
        <v>0</v>
      </c>
      <c r="N1411">
        <v>0</v>
      </c>
      <c r="O1411" t="b">
        <v>0</v>
      </c>
      <c r="P1411" t="s">
        <v>8285</v>
      </c>
      <c r="Q1411" s="7">
        <f t="shared" ref="Q1411:Q1474" si="134">(E1411/D1411)*100</f>
        <v>0</v>
      </c>
      <c r="R1411" s="6" t="e">
        <f t="shared" ref="R1411:R1474" si="135">E1411/N1411</f>
        <v>#DIV/0!</v>
      </c>
      <c r="S1411" t="str">
        <f t="shared" ref="S1411:S1474" si="136">LEFT(P1411,FIND("/",P1411)-1)</f>
        <v>publishing</v>
      </c>
      <c r="T1411" t="str">
        <f t="shared" ref="T1411:T1474" si="137">RIGHT(P1411, LEN(P1411) - FIND("/",P1411))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9">
        <f t="shared" si="132"/>
        <v>42479.318518518514</v>
      </c>
      <c r="L1412" s="9">
        <f t="shared" si="133"/>
        <v>42524.318518518514</v>
      </c>
      <c r="M1412" t="b">
        <v>0</v>
      </c>
      <c r="N1412">
        <v>1</v>
      </c>
      <c r="O1412" t="b">
        <v>0</v>
      </c>
      <c r="P1412" t="s">
        <v>8285</v>
      </c>
      <c r="Q1412" s="7">
        <f t="shared" si="134"/>
        <v>1.6666666666666666E-2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9">
        <f t="shared" si="132"/>
        <v>42013.059027777781</v>
      </c>
      <c r="L1413" s="9">
        <f t="shared" si="133"/>
        <v>42041.059027777781</v>
      </c>
      <c r="M1413" t="b">
        <v>0</v>
      </c>
      <c r="N1413">
        <v>3</v>
      </c>
      <c r="O1413" t="b">
        <v>0</v>
      </c>
      <c r="P1413" t="s">
        <v>8285</v>
      </c>
      <c r="Q1413" s="7">
        <f t="shared" si="134"/>
        <v>0.23333333333333336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9">
        <f t="shared" si="132"/>
        <v>41947.063645833332</v>
      </c>
      <c r="L1414" s="9">
        <f t="shared" si="133"/>
        <v>41977.063645833332</v>
      </c>
      <c r="M1414" t="b">
        <v>0</v>
      </c>
      <c r="N1414">
        <v>13</v>
      </c>
      <c r="O1414" t="b">
        <v>0</v>
      </c>
      <c r="P1414" t="s">
        <v>8285</v>
      </c>
      <c r="Q1414" s="7">
        <f t="shared" si="134"/>
        <v>4.5714285714285712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9">
        <f t="shared" si="132"/>
        <v>42360.437152777777</v>
      </c>
      <c r="L1415" s="9">
        <f t="shared" si="133"/>
        <v>42420.437152777777</v>
      </c>
      <c r="M1415" t="b">
        <v>0</v>
      </c>
      <c r="N1415">
        <v>1</v>
      </c>
      <c r="O1415" t="b">
        <v>0</v>
      </c>
      <c r="P1415" t="s">
        <v>8285</v>
      </c>
      <c r="Q1415" s="7">
        <f t="shared" si="134"/>
        <v>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9">
        <f t="shared" si="132"/>
        <v>42708.25309027778</v>
      </c>
      <c r="L1416" s="9">
        <f t="shared" si="133"/>
        <v>42738.25309027778</v>
      </c>
      <c r="M1416" t="b">
        <v>0</v>
      </c>
      <c r="N1416">
        <v>1</v>
      </c>
      <c r="O1416" t="b">
        <v>0</v>
      </c>
      <c r="P1416" t="s">
        <v>8285</v>
      </c>
      <c r="Q1416" s="7">
        <f t="shared" si="134"/>
        <v>0.2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9">
        <f t="shared" si="132"/>
        <v>42192.675821759258</v>
      </c>
      <c r="L1417" s="9">
        <f t="shared" si="133"/>
        <v>42232.675821759258</v>
      </c>
      <c r="M1417" t="b">
        <v>0</v>
      </c>
      <c r="N1417">
        <v>9</v>
      </c>
      <c r="O1417" t="b">
        <v>0</v>
      </c>
      <c r="P1417" t="s">
        <v>8285</v>
      </c>
      <c r="Q1417" s="7">
        <f t="shared" si="134"/>
        <v>18.181818181818183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9">
        <f t="shared" si="132"/>
        <v>42299.926145833335</v>
      </c>
      <c r="L1418" s="9">
        <f t="shared" si="133"/>
        <v>42329.967812499999</v>
      </c>
      <c r="M1418" t="b">
        <v>0</v>
      </c>
      <c r="N1418">
        <v>0</v>
      </c>
      <c r="O1418" t="b">
        <v>0</v>
      </c>
      <c r="P1418" t="s">
        <v>8285</v>
      </c>
      <c r="Q1418" s="7">
        <f t="shared" si="134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9">
        <f t="shared" si="132"/>
        <v>42232.15016203704</v>
      </c>
      <c r="L1419" s="9">
        <f t="shared" si="133"/>
        <v>42262.46597222222</v>
      </c>
      <c r="M1419" t="b">
        <v>0</v>
      </c>
      <c r="N1419">
        <v>2</v>
      </c>
      <c r="O1419" t="b">
        <v>0</v>
      </c>
      <c r="P1419" t="s">
        <v>8285</v>
      </c>
      <c r="Q1419" s="7">
        <f t="shared" si="134"/>
        <v>1.2222222222222223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9">
        <f t="shared" si="132"/>
        <v>42395.456412037034</v>
      </c>
      <c r="L1420" s="9">
        <f t="shared" si="133"/>
        <v>42425.456412037034</v>
      </c>
      <c r="M1420" t="b">
        <v>0</v>
      </c>
      <c r="N1420">
        <v>1</v>
      </c>
      <c r="O1420" t="b">
        <v>0</v>
      </c>
      <c r="P1420" t="s">
        <v>8285</v>
      </c>
      <c r="Q1420" s="7">
        <f t="shared" si="134"/>
        <v>0.2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9">
        <f t="shared" si="132"/>
        <v>42622.456238425926</v>
      </c>
      <c r="L1421" s="9">
        <f t="shared" si="133"/>
        <v>42652.456238425926</v>
      </c>
      <c r="M1421" t="b">
        <v>0</v>
      </c>
      <c r="N1421">
        <v>10</v>
      </c>
      <c r="O1421" t="b">
        <v>0</v>
      </c>
      <c r="P1421" t="s">
        <v>8285</v>
      </c>
      <c r="Q1421" s="7">
        <f t="shared" si="134"/>
        <v>7.0634920634920633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9">
        <f t="shared" si="132"/>
        <v>42524.667662037042</v>
      </c>
      <c r="L1422" s="9">
        <f t="shared" si="133"/>
        <v>42549.667662037042</v>
      </c>
      <c r="M1422" t="b">
        <v>0</v>
      </c>
      <c r="N1422">
        <v>3</v>
      </c>
      <c r="O1422" t="b">
        <v>0</v>
      </c>
      <c r="P1422" t="s">
        <v>8285</v>
      </c>
      <c r="Q1422" s="7">
        <f t="shared" si="134"/>
        <v>2.7272727272727271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9">
        <f t="shared" si="132"/>
        <v>42013.915613425925</v>
      </c>
      <c r="L1423" s="9">
        <f t="shared" si="133"/>
        <v>42043.915613425925</v>
      </c>
      <c r="M1423" t="b">
        <v>0</v>
      </c>
      <c r="N1423">
        <v>2</v>
      </c>
      <c r="O1423" t="b">
        <v>0</v>
      </c>
      <c r="P1423" t="s">
        <v>8285</v>
      </c>
      <c r="Q1423" s="7">
        <f t="shared" si="134"/>
        <v>0.1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9">
        <f t="shared" si="132"/>
        <v>42604.239629629628</v>
      </c>
      <c r="L1424" s="9">
        <f t="shared" si="133"/>
        <v>42634.239629629628</v>
      </c>
      <c r="M1424" t="b">
        <v>0</v>
      </c>
      <c r="N1424">
        <v>2</v>
      </c>
      <c r="O1424" t="b">
        <v>0</v>
      </c>
      <c r="P1424" t="s">
        <v>8285</v>
      </c>
      <c r="Q1424" s="7">
        <f t="shared" si="134"/>
        <v>0.104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9">
        <f t="shared" si="132"/>
        <v>42340.360312500001</v>
      </c>
      <c r="L1425" s="9">
        <f t="shared" si="133"/>
        <v>42370.360312500001</v>
      </c>
      <c r="M1425" t="b">
        <v>0</v>
      </c>
      <c r="N1425">
        <v>1</v>
      </c>
      <c r="O1425" t="b">
        <v>0</v>
      </c>
      <c r="P1425" t="s">
        <v>8285</v>
      </c>
      <c r="Q1425" s="7">
        <f t="shared" si="134"/>
        <v>0.33333333333333337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9">
        <f t="shared" si="132"/>
        <v>42676.717615740738</v>
      </c>
      <c r="L1426" s="9">
        <f t="shared" si="133"/>
        <v>42689.759282407409</v>
      </c>
      <c r="M1426" t="b">
        <v>0</v>
      </c>
      <c r="N1426">
        <v>14</v>
      </c>
      <c r="O1426" t="b">
        <v>0</v>
      </c>
      <c r="P1426" t="s">
        <v>8285</v>
      </c>
      <c r="Q1426" s="7">
        <f t="shared" si="134"/>
        <v>20.36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9">
        <f t="shared" si="132"/>
        <v>42093.131469907406</v>
      </c>
      <c r="L1427" s="9">
        <f t="shared" si="133"/>
        <v>42123.131469907406</v>
      </c>
      <c r="M1427" t="b">
        <v>0</v>
      </c>
      <c r="N1427">
        <v>0</v>
      </c>
      <c r="O1427" t="b">
        <v>0</v>
      </c>
      <c r="P1427" t="s">
        <v>8285</v>
      </c>
      <c r="Q1427" s="7">
        <f t="shared" si="134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9">
        <f t="shared" si="132"/>
        <v>42180.390277777777</v>
      </c>
      <c r="L1428" s="9">
        <f t="shared" si="133"/>
        <v>42240.390277777777</v>
      </c>
      <c r="M1428" t="b">
        <v>0</v>
      </c>
      <c r="N1428">
        <v>0</v>
      </c>
      <c r="O1428" t="b">
        <v>0</v>
      </c>
      <c r="P1428" t="s">
        <v>8285</v>
      </c>
      <c r="Q1428" s="7">
        <f t="shared" si="134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9">
        <f t="shared" si="132"/>
        <v>42601.851678240739</v>
      </c>
      <c r="L1429" s="9">
        <f t="shared" si="133"/>
        <v>42631.851678240739</v>
      </c>
      <c r="M1429" t="b">
        <v>0</v>
      </c>
      <c r="N1429">
        <v>4</v>
      </c>
      <c r="O1429" t="b">
        <v>0</v>
      </c>
      <c r="P1429" t="s">
        <v>8285</v>
      </c>
      <c r="Q1429" s="7">
        <f t="shared" si="134"/>
        <v>8.3800000000000008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9">
        <f t="shared" si="132"/>
        <v>42432.379826388889</v>
      </c>
      <c r="L1430" s="9">
        <f t="shared" si="133"/>
        <v>42462.338159722218</v>
      </c>
      <c r="M1430" t="b">
        <v>0</v>
      </c>
      <c r="N1430">
        <v>3</v>
      </c>
      <c r="O1430" t="b">
        <v>0</v>
      </c>
      <c r="P1430" t="s">
        <v>8285</v>
      </c>
      <c r="Q1430" s="7">
        <f t="shared" si="134"/>
        <v>4.5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9">
        <f t="shared" si="132"/>
        <v>42074.060671296298</v>
      </c>
      <c r="L1431" s="9">
        <f t="shared" si="133"/>
        <v>42104.060671296298</v>
      </c>
      <c r="M1431" t="b">
        <v>0</v>
      </c>
      <c r="N1431">
        <v>0</v>
      </c>
      <c r="O1431" t="b">
        <v>0</v>
      </c>
      <c r="P1431" t="s">
        <v>8285</v>
      </c>
      <c r="Q1431" s="7">
        <f t="shared" si="134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9">
        <f t="shared" si="132"/>
        <v>41961.813518518524</v>
      </c>
      <c r="L1432" s="9">
        <f t="shared" si="133"/>
        <v>41992.813518518524</v>
      </c>
      <c r="M1432" t="b">
        <v>0</v>
      </c>
      <c r="N1432">
        <v>5</v>
      </c>
      <c r="O1432" t="b">
        <v>0</v>
      </c>
      <c r="P1432" t="s">
        <v>8285</v>
      </c>
      <c r="Q1432" s="7">
        <f t="shared" si="134"/>
        <v>8.06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9">
        <f t="shared" si="132"/>
        <v>42304.210833333331</v>
      </c>
      <c r="L1433" s="9">
        <f t="shared" si="133"/>
        <v>42334.252500000002</v>
      </c>
      <c r="M1433" t="b">
        <v>0</v>
      </c>
      <c r="N1433">
        <v>47</v>
      </c>
      <c r="O1433" t="b">
        <v>0</v>
      </c>
      <c r="P1433" t="s">
        <v>8285</v>
      </c>
      <c r="Q1433" s="7">
        <f t="shared" si="134"/>
        <v>31.94705882352941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9">
        <f t="shared" si="132"/>
        <v>42175.780416666668</v>
      </c>
      <c r="L1434" s="9">
        <f t="shared" si="133"/>
        <v>42205.780416666668</v>
      </c>
      <c r="M1434" t="b">
        <v>0</v>
      </c>
      <c r="N1434">
        <v>0</v>
      </c>
      <c r="O1434" t="b">
        <v>0</v>
      </c>
      <c r="P1434" t="s">
        <v>8285</v>
      </c>
      <c r="Q1434" s="7">
        <f t="shared" si="134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9">
        <f t="shared" si="132"/>
        <v>42673.625868055555</v>
      </c>
      <c r="L1435" s="9">
        <f t="shared" si="133"/>
        <v>42714.458333333328</v>
      </c>
      <c r="M1435" t="b">
        <v>0</v>
      </c>
      <c r="N1435">
        <v>10</v>
      </c>
      <c r="O1435" t="b">
        <v>0</v>
      </c>
      <c r="P1435" t="s">
        <v>8285</v>
      </c>
      <c r="Q1435" s="7">
        <f t="shared" si="134"/>
        <v>6.708333333333333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9">
        <f t="shared" si="132"/>
        <v>42142.767106481479</v>
      </c>
      <c r="L1436" s="9">
        <f t="shared" si="133"/>
        <v>42163.625</v>
      </c>
      <c r="M1436" t="b">
        <v>0</v>
      </c>
      <c r="N1436">
        <v>11</v>
      </c>
      <c r="O1436" t="b">
        <v>0</v>
      </c>
      <c r="P1436" t="s">
        <v>8285</v>
      </c>
      <c r="Q1436" s="7">
        <f t="shared" si="134"/>
        <v>9.9878048780487809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9">
        <f t="shared" si="132"/>
        <v>42258.780324074076</v>
      </c>
      <c r="L1437" s="9">
        <f t="shared" si="133"/>
        <v>42288.780324074076</v>
      </c>
      <c r="M1437" t="b">
        <v>0</v>
      </c>
      <c r="N1437">
        <v>2</v>
      </c>
      <c r="O1437" t="b">
        <v>0</v>
      </c>
      <c r="P1437" t="s">
        <v>8285</v>
      </c>
      <c r="Q1437" s="7">
        <f t="shared" si="134"/>
        <v>0.1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9">
        <f t="shared" si="132"/>
        <v>42391.35019675926</v>
      </c>
      <c r="L1438" s="9">
        <f t="shared" si="133"/>
        <v>42421.35019675926</v>
      </c>
      <c r="M1438" t="b">
        <v>0</v>
      </c>
      <c r="N1438">
        <v>2</v>
      </c>
      <c r="O1438" t="b">
        <v>0</v>
      </c>
      <c r="P1438" t="s">
        <v>8285</v>
      </c>
      <c r="Q1438" s="7">
        <f t="shared" si="134"/>
        <v>0.77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9">
        <f t="shared" si="132"/>
        <v>41796.531701388885</v>
      </c>
      <c r="L1439" s="9">
        <f t="shared" si="133"/>
        <v>41833.207638888889</v>
      </c>
      <c r="M1439" t="b">
        <v>0</v>
      </c>
      <c r="N1439">
        <v>22</v>
      </c>
      <c r="O1439" t="b">
        <v>0</v>
      </c>
      <c r="P1439" t="s">
        <v>8285</v>
      </c>
      <c r="Q1439" s="7">
        <f t="shared" si="134"/>
        <v>26.900000000000002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9">
        <f t="shared" si="132"/>
        <v>42457.871516203704</v>
      </c>
      <c r="L1440" s="9">
        <f t="shared" si="133"/>
        <v>42487.579861111109</v>
      </c>
      <c r="M1440" t="b">
        <v>0</v>
      </c>
      <c r="N1440">
        <v>8</v>
      </c>
      <c r="O1440" t="b">
        <v>0</v>
      </c>
      <c r="P1440" t="s">
        <v>8285</v>
      </c>
      <c r="Q1440" s="7">
        <f t="shared" si="134"/>
        <v>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9">
        <f t="shared" si="132"/>
        <v>42040.829872685186</v>
      </c>
      <c r="L1441" s="9">
        <f t="shared" si="133"/>
        <v>42070.829872685186</v>
      </c>
      <c r="M1441" t="b">
        <v>0</v>
      </c>
      <c r="N1441">
        <v>6</v>
      </c>
      <c r="O1441" t="b">
        <v>0</v>
      </c>
      <c r="P1441" t="s">
        <v>8285</v>
      </c>
      <c r="Q1441" s="7">
        <f t="shared" si="134"/>
        <v>6.6055045871559637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9">
        <f t="shared" si="132"/>
        <v>42486.748414351852</v>
      </c>
      <c r="L1442" s="9">
        <f t="shared" si="133"/>
        <v>42516.748414351852</v>
      </c>
      <c r="M1442" t="b">
        <v>0</v>
      </c>
      <c r="N1442">
        <v>1</v>
      </c>
      <c r="O1442" t="b">
        <v>0</v>
      </c>
      <c r="P1442" t="s">
        <v>8285</v>
      </c>
      <c r="Q1442" s="7">
        <f t="shared" si="134"/>
        <v>7.6923076923076927E-3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9">
        <f t="shared" si="132"/>
        <v>42198.765844907408</v>
      </c>
      <c r="L1443" s="9">
        <f t="shared" si="133"/>
        <v>42258.765844907408</v>
      </c>
      <c r="M1443" t="b">
        <v>0</v>
      </c>
      <c r="N1443">
        <v>3</v>
      </c>
      <c r="O1443" t="b">
        <v>0</v>
      </c>
      <c r="P1443" t="s">
        <v>8285</v>
      </c>
      <c r="Q1443" s="7">
        <f t="shared" si="134"/>
        <v>1.1222222222222222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9">
        <f t="shared" si="132"/>
        <v>42485.64534722222</v>
      </c>
      <c r="L1444" s="9">
        <f t="shared" si="133"/>
        <v>42515.64534722222</v>
      </c>
      <c r="M1444" t="b">
        <v>0</v>
      </c>
      <c r="N1444">
        <v>0</v>
      </c>
      <c r="O1444" t="b">
        <v>0</v>
      </c>
      <c r="P1444" t="s">
        <v>8285</v>
      </c>
      <c r="Q1444" s="7">
        <f t="shared" si="134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9">
        <f t="shared" si="132"/>
        <v>42707.926030092596</v>
      </c>
      <c r="L1445" s="9">
        <f t="shared" si="133"/>
        <v>42737.926030092596</v>
      </c>
      <c r="M1445" t="b">
        <v>0</v>
      </c>
      <c r="N1445">
        <v>0</v>
      </c>
      <c r="O1445" t="b">
        <v>0</v>
      </c>
      <c r="P1445" t="s">
        <v>8285</v>
      </c>
      <c r="Q1445" s="7">
        <f t="shared" si="134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9">
        <f t="shared" si="132"/>
        <v>42199.873402777783</v>
      </c>
      <c r="L1446" s="9">
        <f t="shared" si="133"/>
        <v>42259.873402777783</v>
      </c>
      <c r="M1446" t="b">
        <v>0</v>
      </c>
      <c r="N1446">
        <v>0</v>
      </c>
      <c r="O1446" t="b">
        <v>0</v>
      </c>
      <c r="P1446" t="s">
        <v>8285</v>
      </c>
      <c r="Q1446" s="7">
        <f t="shared" si="134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9">
        <f t="shared" si="132"/>
        <v>42139.542303240742</v>
      </c>
      <c r="L1447" s="9">
        <f t="shared" si="133"/>
        <v>42169.542303240742</v>
      </c>
      <c r="M1447" t="b">
        <v>0</v>
      </c>
      <c r="N1447">
        <v>0</v>
      </c>
      <c r="O1447" t="b">
        <v>0</v>
      </c>
      <c r="P1447" t="s">
        <v>8285</v>
      </c>
      <c r="Q1447" s="7">
        <f t="shared" si="134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9">
        <f t="shared" si="132"/>
        <v>42461.447662037041</v>
      </c>
      <c r="L1448" s="9">
        <f t="shared" si="133"/>
        <v>42481.447662037041</v>
      </c>
      <c r="M1448" t="b">
        <v>0</v>
      </c>
      <c r="N1448">
        <v>0</v>
      </c>
      <c r="O1448" t="b">
        <v>0</v>
      </c>
      <c r="P1448" t="s">
        <v>8285</v>
      </c>
      <c r="Q1448" s="7">
        <f t="shared" si="134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9">
        <f t="shared" si="132"/>
        <v>42529.730717592596</v>
      </c>
      <c r="L1449" s="9">
        <f t="shared" si="133"/>
        <v>42559.730717592596</v>
      </c>
      <c r="M1449" t="b">
        <v>0</v>
      </c>
      <c r="N1449">
        <v>3</v>
      </c>
      <c r="O1449" t="b">
        <v>0</v>
      </c>
      <c r="P1449" t="s">
        <v>8285</v>
      </c>
      <c r="Q1449" s="7">
        <f t="shared" si="134"/>
        <v>1.4999999999999999E-2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9">
        <f t="shared" si="132"/>
        <v>42115.936550925922</v>
      </c>
      <c r="L1450" s="9">
        <f t="shared" si="133"/>
        <v>42146.225694444445</v>
      </c>
      <c r="M1450" t="b">
        <v>0</v>
      </c>
      <c r="N1450">
        <v>0</v>
      </c>
      <c r="O1450" t="b">
        <v>0</v>
      </c>
      <c r="P1450" t="s">
        <v>8285</v>
      </c>
      <c r="Q1450" s="7">
        <f t="shared" si="134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9">
        <f t="shared" si="132"/>
        <v>42086.811400462961</v>
      </c>
      <c r="L1451" s="9">
        <f t="shared" si="133"/>
        <v>42134.811400462961</v>
      </c>
      <c r="M1451" t="b">
        <v>0</v>
      </c>
      <c r="N1451">
        <v>0</v>
      </c>
      <c r="O1451" t="b">
        <v>0</v>
      </c>
      <c r="P1451" t="s">
        <v>8285</v>
      </c>
      <c r="Q1451" s="7">
        <f t="shared" si="134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9">
        <f t="shared" si="132"/>
        <v>42390.171261574069</v>
      </c>
      <c r="L1452" s="9">
        <f t="shared" si="133"/>
        <v>42420.171261574069</v>
      </c>
      <c r="M1452" t="b">
        <v>0</v>
      </c>
      <c r="N1452">
        <v>1</v>
      </c>
      <c r="O1452" t="b">
        <v>0</v>
      </c>
      <c r="P1452" t="s">
        <v>8285</v>
      </c>
      <c r="Q1452" s="7">
        <f t="shared" si="134"/>
        <v>1E-3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9">
        <f t="shared" si="132"/>
        <v>41931.959016203706</v>
      </c>
      <c r="L1453" s="9">
        <f t="shared" si="133"/>
        <v>41962.00068287037</v>
      </c>
      <c r="M1453" t="b">
        <v>0</v>
      </c>
      <c r="N1453">
        <v>2</v>
      </c>
      <c r="O1453" t="b">
        <v>0</v>
      </c>
      <c r="P1453" t="s">
        <v>8285</v>
      </c>
      <c r="Q1453" s="7">
        <f t="shared" si="134"/>
        <v>1.0554089709762533E-2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9">
        <f t="shared" si="132"/>
        <v>41818.703275462962</v>
      </c>
      <c r="L1454" s="9">
        <f t="shared" si="133"/>
        <v>41848.703275462962</v>
      </c>
      <c r="M1454" t="b">
        <v>0</v>
      </c>
      <c r="N1454">
        <v>0</v>
      </c>
      <c r="O1454" t="b">
        <v>0</v>
      </c>
      <c r="P1454" t="s">
        <v>8285</v>
      </c>
      <c r="Q1454" s="7">
        <f t="shared" si="134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9">
        <f t="shared" si="132"/>
        <v>42795.696145833332</v>
      </c>
      <c r="L1455" s="9">
        <f t="shared" si="133"/>
        <v>42840.654479166667</v>
      </c>
      <c r="M1455" t="b">
        <v>0</v>
      </c>
      <c r="N1455">
        <v>0</v>
      </c>
      <c r="O1455" t="b">
        <v>0</v>
      </c>
      <c r="P1455" t="s">
        <v>8285</v>
      </c>
      <c r="Q1455" s="7">
        <f t="shared" si="134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9">
        <f t="shared" si="132"/>
        <v>42463.866666666669</v>
      </c>
      <c r="L1456" s="9">
        <f t="shared" si="133"/>
        <v>42484.915972222225</v>
      </c>
      <c r="M1456" t="b">
        <v>0</v>
      </c>
      <c r="N1456">
        <v>1</v>
      </c>
      <c r="O1456" t="b">
        <v>0</v>
      </c>
      <c r="P1456" t="s">
        <v>8285</v>
      </c>
      <c r="Q1456" s="7">
        <f t="shared" si="134"/>
        <v>0.85714285714285721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9">
        <f t="shared" si="132"/>
        <v>41832.672685185185</v>
      </c>
      <c r="L1457" s="9">
        <f t="shared" si="133"/>
        <v>41887.568749999999</v>
      </c>
      <c r="M1457" t="b">
        <v>0</v>
      </c>
      <c r="N1457">
        <v>7</v>
      </c>
      <c r="O1457" t="b">
        <v>0</v>
      </c>
      <c r="P1457" t="s">
        <v>8285</v>
      </c>
      <c r="Q1457" s="7">
        <f t="shared" si="134"/>
        <v>10.5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9">
        <f t="shared" si="132"/>
        <v>42708.668576388889</v>
      </c>
      <c r="L1458" s="9">
        <f t="shared" si="133"/>
        <v>42738.668576388889</v>
      </c>
      <c r="M1458" t="b">
        <v>0</v>
      </c>
      <c r="N1458">
        <v>3</v>
      </c>
      <c r="O1458" t="b">
        <v>0</v>
      </c>
      <c r="P1458" t="s">
        <v>8285</v>
      </c>
      <c r="Q1458" s="7">
        <f t="shared" si="134"/>
        <v>2.9000000000000004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9">
        <f t="shared" si="132"/>
        <v>42289.89634259259</v>
      </c>
      <c r="L1459" s="9">
        <f t="shared" si="133"/>
        <v>42319.938009259262</v>
      </c>
      <c r="M1459" t="b">
        <v>0</v>
      </c>
      <c r="N1459">
        <v>0</v>
      </c>
      <c r="O1459" t="b">
        <v>0</v>
      </c>
      <c r="P1459" t="s">
        <v>8285</v>
      </c>
      <c r="Q1459" s="7">
        <f t="shared" si="134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9">
        <f t="shared" si="132"/>
        <v>41831.705555555556</v>
      </c>
      <c r="L1460" s="9">
        <f t="shared" si="133"/>
        <v>41862.166666666664</v>
      </c>
      <c r="M1460" t="b">
        <v>0</v>
      </c>
      <c r="N1460">
        <v>0</v>
      </c>
      <c r="O1460" t="b">
        <v>0</v>
      </c>
      <c r="P1460" t="s">
        <v>8285</v>
      </c>
      <c r="Q1460" s="7">
        <f t="shared" si="134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9">
        <f t="shared" si="132"/>
        <v>42312.204814814817</v>
      </c>
      <c r="L1461" s="9">
        <f t="shared" si="133"/>
        <v>42340.725694444445</v>
      </c>
      <c r="M1461" t="b">
        <v>0</v>
      </c>
      <c r="N1461">
        <v>0</v>
      </c>
      <c r="O1461" t="b">
        <v>0</v>
      </c>
      <c r="P1461" t="s">
        <v>8285</v>
      </c>
      <c r="Q1461" s="7">
        <f t="shared" si="134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9">
        <f t="shared" si="132"/>
        <v>41915.896967592591</v>
      </c>
      <c r="L1462" s="9">
        <f t="shared" si="133"/>
        <v>41973.989583333328</v>
      </c>
      <c r="M1462" t="b">
        <v>0</v>
      </c>
      <c r="N1462">
        <v>0</v>
      </c>
      <c r="O1462" t="b">
        <v>0</v>
      </c>
      <c r="P1462" t="s">
        <v>8285</v>
      </c>
      <c r="Q1462" s="7">
        <f t="shared" si="134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9">
        <f t="shared" si="132"/>
        <v>41899.645300925928</v>
      </c>
      <c r="L1463" s="9">
        <f t="shared" si="133"/>
        <v>41933</v>
      </c>
      <c r="M1463" t="b">
        <v>1</v>
      </c>
      <c r="N1463">
        <v>340</v>
      </c>
      <c r="O1463" t="b">
        <v>1</v>
      </c>
      <c r="P1463" t="s">
        <v>8286</v>
      </c>
      <c r="Q1463" s="7">
        <f t="shared" si="134"/>
        <v>101.24459999999999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9">
        <f t="shared" si="132"/>
        <v>41344.662858796299</v>
      </c>
      <c r="L1464" s="9">
        <f t="shared" si="133"/>
        <v>41374.662858796299</v>
      </c>
      <c r="M1464" t="b">
        <v>1</v>
      </c>
      <c r="N1464">
        <v>150</v>
      </c>
      <c r="O1464" t="b">
        <v>1</v>
      </c>
      <c r="P1464" t="s">
        <v>8286</v>
      </c>
      <c r="Q1464" s="7">
        <f t="shared" si="134"/>
        <v>108.5175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9">
        <f t="shared" si="132"/>
        <v>41326.911319444444</v>
      </c>
      <c r="L1465" s="9">
        <f t="shared" si="133"/>
        <v>41371.869652777779</v>
      </c>
      <c r="M1465" t="b">
        <v>1</v>
      </c>
      <c r="N1465">
        <v>25</v>
      </c>
      <c r="O1465" t="b">
        <v>1</v>
      </c>
      <c r="P1465" t="s">
        <v>8286</v>
      </c>
      <c r="Q1465" s="7">
        <f t="shared" si="134"/>
        <v>147.66666666666666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9">
        <f t="shared" si="132"/>
        <v>41291.661550925928</v>
      </c>
      <c r="L1466" s="9">
        <f t="shared" si="133"/>
        <v>41321.661550925928</v>
      </c>
      <c r="M1466" t="b">
        <v>1</v>
      </c>
      <c r="N1466">
        <v>234</v>
      </c>
      <c r="O1466" t="b">
        <v>1</v>
      </c>
      <c r="P1466" t="s">
        <v>8286</v>
      </c>
      <c r="Q1466" s="7">
        <f t="shared" si="134"/>
        <v>163.19999999999999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9">
        <f t="shared" si="132"/>
        <v>40959.734398148146</v>
      </c>
      <c r="L1467" s="9">
        <f t="shared" si="133"/>
        <v>40990.125</v>
      </c>
      <c r="M1467" t="b">
        <v>1</v>
      </c>
      <c r="N1467">
        <v>2602</v>
      </c>
      <c r="O1467" t="b">
        <v>1</v>
      </c>
      <c r="P1467" t="s">
        <v>8286</v>
      </c>
      <c r="Q1467" s="7">
        <f t="shared" si="134"/>
        <v>456.41449999999998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9">
        <f t="shared" si="132"/>
        <v>42340.172060185185</v>
      </c>
      <c r="L1468" s="9">
        <f t="shared" si="133"/>
        <v>42381.208333333328</v>
      </c>
      <c r="M1468" t="b">
        <v>1</v>
      </c>
      <c r="N1468">
        <v>248</v>
      </c>
      <c r="O1468" t="b">
        <v>1</v>
      </c>
      <c r="P1468" t="s">
        <v>8286</v>
      </c>
      <c r="Q1468" s="7">
        <f t="shared" si="134"/>
        <v>107.87731249999999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9">
        <f t="shared" si="132"/>
        <v>40933.80190972222</v>
      </c>
      <c r="L1469" s="9">
        <f t="shared" si="133"/>
        <v>40993.760243055556</v>
      </c>
      <c r="M1469" t="b">
        <v>1</v>
      </c>
      <c r="N1469">
        <v>600</v>
      </c>
      <c r="O1469" t="b">
        <v>1</v>
      </c>
      <c r="P1469" t="s">
        <v>8286</v>
      </c>
      <c r="Q1469" s="7">
        <f t="shared" si="134"/>
        <v>115.08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9">
        <f t="shared" si="132"/>
        <v>40646.014456018514</v>
      </c>
      <c r="L1470" s="9">
        <f t="shared" si="133"/>
        <v>40706.014456018514</v>
      </c>
      <c r="M1470" t="b">
        <v>1</v>
      </c>
      <c r="N1470">
        <v>293</v>
      </c>
      <c r="O1470" t="b">
        <v>1</v>
      </c>
      <c r="P1470" t="s">
        <v>8286</v>
      </c>
      <c r="Q1470" s="7">
        <f t="shared" si="134"/>
        <v>102.36842105263158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9">
        <f t="shared" si="132"/>
        <v>41290.598483796297</v>
      </c>
      <c r="L1471" s="9">
        <f t="shared" si="133"/>
        <v>41320.598483796297</v>
      </c>
      <c r="M1471" t="b">
        <v>1</v>
      </c>
      <c r="N1471">
        <v>321</v>
      </c>
      <c r="O1471" t="b">
        <v>1</v>
      </c>
      <c r="P1471" t="s">
        <v>8286</v>
      </c>
      <c r="Q1471" s="7">
        <f t="shared" si="134"/>
        <v>108.42485875706214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9">
        <f t="shared" si="132"/>
        <v>41250.827118055553</v>
      </c>
      <c r="L1472" s="9">
        <f t="shared" si="133"/>
        <v>41271.827118055553</v>
      </c>
      <c r="M1472" t="b">
        <v>1</v>
      </c>
      <c r="N1472">
        <v>81</v>
      </c>
      <c r="O1472" t="b">
        <v>1</v>
      </c>
      <c r="P1472" t="s">
        <v>8286</v>
      </c>
      <c r="Q1472" s="7">
        <f t="shared" si="134"/>
        <v>125.13333333333334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9">
        <f t="shared" si="132"/>
        <v>42073.957569444443</v>
      </c>
      <c r="L1473" s="9">
        <f t="shared" si="133"/>
        <v>42103.957569444443</v>
      </c>
      <c r="M1473" t="b">
        <v>1</v>
      </c>
      <c r="N1473">
        <v>343</v>
      </c>
      <c r="O1473" t="b">
        <v>1</v>
      </c>
      <c r="P1473" t="s">
        <v>8286</v>
      </c>
      <c r="Q1473" s="7">
        <f t="shared" si="134"/>
        <v>103.840625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9">
        <f t="shared" si="132"/>
        <v>41533.542858796296</v>
      </c>
      <c r="L1474" s="9">
        <f t="shared" si="133"/>
        <v>41563.542858796296</v>
      </c>
      <c r="M1474" t="b">
        <v>1</v>
      </c>
      <c r="N1474">
        <v>336</v>
      </c>
      <c r="O1474" t="b">
        <v>1</v>
      </c>
      <c r="P1474" t="s">
        <v>8286</v>
      </c>
      <c r="Q1474" s="7">
        <f t="shared" si="134"/>
        <v>138.70400000000001</v>
      </c>
      <c r="R1474" s="6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9">
        <f t="shared" ref="K1475:K1538" si="138">(J1475/86400)+DATE(1970,1,1)</f>
        <v>40939.979618055557</v>
      </c>
      <c r="L1475" s="9">
        <f t="shared" ref="L1475:L1538" si="139">(I1475/86400)+DATE(1970,1,1)</f>
        <v>40969.979618055557</v>
      </c>
      <c r="M1475" t="b">
        <v>1</v>
      </c>
      <c r="N1475">
        <v>47</v>
      </c>
      <c r="O1475" t="b">
        <v>1</v>
      </c>
      <c r="P1475" t="s">
        <v>8286</v>
      </c>
      <c r="Q1475" s="7">
        <f t="shared" ref="Q1475:Q1538" si="140">(E1475/D1475)*100</f>
        <v>120.51600000000001</v>
      </c>
      <c r="R1475" s="6">
        <f t="shared" ref="R1475:R1538" si="141">E1475/N1475</f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 LEN(P1475) - FIND("/",P1475))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9">
        <f t="shared" si="138"/>
        <v>41500.72791666667</v>
      </c>
      <c r="L1476" s="9">
        <f t="shared" si="139"/>
        <v>41530.72791666667</v>
      </c>
      <c r="M1476" t="b">
        <v>1</v>
      </c>
      <c r="N1476">
        <v>76</v>
      </c>
      <c r="O1476" t="b">
        <v>1</v>
      </c>
      <c r="P1476" t="s">
        <v>8286</v>
      </c>
      <c r="Q1476" s="7">
        <f t="shared" si="140"/>
        <v>112.26666666666667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9">
        <f t="shared" si="138"/>
        <v>41960.722951388889</v>
      </c>
      <c r="L1477" s="9">
        <f t="shared" si="139"/>
        <v>41993.207638888889</v>
      </c>
      <c r="M1477" t="b">
        <v>1</v>
      </c>
      <c r="N1477">
        <v>441</v>
      </c>
      <c r="O1477" t="b">
        <v>1</v>
      </c>
      <c r="P1477" t="s">
        <v>8286</v>
      </c>
      <c r="Q1477" s="7">
        <f t="shared" si="140"/>
        <v>188.66966666666667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9">
        <f t="shared" si="138"/>
        <v>40766.041921296295</v>
      </c>
      <c r="L1478" s="9">
        <f t="shared" si="139"/>
        <v>40796.041921296295</v>
      </c>
      <c r="M1478" t="b">
        <v>1</v>
      </c>
      <c r="N1478">
        <v>916</v>
      </c>
      <c r="O1478" t="b">
        <v>1</v>
      </c>
      <c r="P1478" t="s">
        <v>8286</v>
      </c>
      <c r="Q1478" s="7">
        <f t="shared" si="140"/>
        <v>661.55466666666666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9">
        <f t="shared" si="138"/>
        <v>40840.615787037037</v>
      </c>
      <c r="L1479" s="9">
        <f t="shared" si="139"/>
        <v>40900.125</v>
      </c>
      <c r="M1479" t="b">
        <v>1</v>
      </c>
      <c r="N1479">
        <v>369</v>
      </c>
      <c r="O1479" t="b">
        <v>1</v>
      </c>
      <c r="P1479" t="s">
        <v>8286</v>
      </c>
      <c r="Q1479" s="7">
        <f t="shared" si="140"/>
        <v>111.31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9">
        <f t="shared" si="138"/>
        <v>41394.871678240743</v>
      </c>
      <c r="L1480" s="9">
        <f t="shared" si="139"/>
        <v>41408.871678240743</v>
      </c>
      <c r="M1480" t="b">
        <v>1</v>
      </c>
      <c r="N1480">
        <v>20242</v>
      </c>
      <c r="O1480" t="b">
        <v>1</v>
      </c>
      <c r="P1480" t="s">
        <v>8286</v>
      </c>
      <c r="Q1480" s="7">
        <f t="shared" si="140"/>
        <v>1181.6142199999999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9">
        <f t="shared" si="138"/>
        <v>41754.745243055557</v>
      </c>
      <c r="L1481" s="9">
        <f t="shared" si="139"/>
        <v>41769.165972222225</v>
      </c>
      <c r="M1481" t="b">
        <v>1</v>
      </c>
      <c r="N1481">
        <v>71</v>
      </c>
      <c r="O1481" t="b">
        <v>1</v>
      </c>
      <c r="P1481" t="s">
        <v>8286</v>
      </c>
      <c r="Q1481" s="7">
        <f t="shared" si="140"/>
        <v>137.375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9">
        <f t="shared" si="138"/>
        <v>41464.934016203704</v>
      </c>
      <c r="L1482" s="9">
        <f t="shared" si="139"/>
        <v>41481.708333333336</v>
      </c>
      <c r="M1482" t="b">
        <v>1</v>
      </c>
      <c r="N1482">
        <v>635</v>
      </c>
      <c r="O1482" t="b">
        <v>1</v>
      </c>
      <c r="P1482" t="s">
        <v>8286</v>
      </c>
      <c r="Q1482" s="7">
        <f t="shared" si="140"/>
        <v>117.04040000000001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9">
        <f t="shared" si="138"/>
        <v>41550.922974537039</v>
      </c>
      <c r="L1483" s="9">
        <f t="shared" si="139"/>
        <v>41580.922974537039</v>
      </c>
      <c r="M1483" t="b">
        <v>0</v>
      </c>
      <c r="N1483">
        <v>6</v>
      </c>
      <c r="O1483" t="b">
        <v>0</v>
      </c>
      <c r="P1483" t="s">
        <v>8273</v>
      </c>
      <c r="Q1483" s="7">
        <f t="shared" si="140"/>
        <v>2.1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9">
        <f t="shared" si="138"/>
        <v>41136.858055555553</v>
      </c>
      <c r="L1484" s="9">
        <f t="shared" si="139"/>
        <v>41159.327083333337</v>
      </c>
      <c r="M1484" t="b">
        <v>0</v>
      </c>
      <c r="N1484">
        <v>1</v>
      </c>
      <c r="O1484" t="b">
        <v>0</v>
      </c>
      <c r="P1484" t="s">
        <v>8273</v>
      </c>
      <c r="Q1484" s="7">
        <f t="shared" si="140"/>
        <v>0.1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9">
        <f t="shared" si="138"/>
        <v>42548.192997685182</v>
      </c>
      <c r="L1485" s="9">
        <f t="shared" si="139"/>
        <v>42573.192997685182</v>
      </c>
      <c r="M1485" t="b">
        <v>0</v>
      </c>
      <c r="N1485">
        <v>2</v>
      </c>
      <c r="O1485" t="b">
        <v>0</v>
      </c>
      <c r="P1485" t="s">
        <v>8273</v>
      </c>
      <c r="Q1485" s="7">
        <f t="shared" si="140"/>
        <v>0.7142857142857143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9">
        <f t="shared" si="138"/>
        <v>41053.200960648144</v>
      </c>
      <c r="L1486" s="9">
        <f t="shared" si="139"/>
        <v>41111.618750000001</v>
      </c>
      <c r="M1486" t="b">
        <v>0</v>
      </c>
      <c r="N1486">
        <v>0</v>
      </c>
      <c r="O1486" t="b">
        <v>0</v>
      </c>
      <c r="P1486" t="s">
        <v>8273</v>
      </c>
      <c r="Q1486" s="7">
        <f t="shared" si="140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9">
        <f t="shared" si="138"/>
        <v>42130.795983796299</v>
      </c>
      <c r="L1487" s="9">
        <f t="shared" si="139"/>
        <v>42175.795983796299</v>
      </c>
      <c r="M1487" t="b">
        <v>0</v>
      </c>
      <c r="N1487">
        <v>3</v>
      </c>
      <c r="O1487" t="b">
        <v>0</v>
      </c>
      <c r="P1487" t="s">
        <v>8273</v>
      </c>
      <c r="Q1487" s="7">
        <f t="shared" si="140"/>
        <v>2.2388059701492535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9">
        <f t="shared" si="138"/>
        <v>42032.168530092589</v>
      </c>
      <c r="L1488" s="9">
        <f t="shared" si="139"/>
        <v>42062.168530092589</v>
      </c>
      <c r="M1488" t="b">
        <v>0</v>
      </c>
      <c r="N1488">
        <v>3</v>
      </c>
      <c r="O1488" t="b">
        <v>0</v>
      </c>
      <c r="P1488" t="s">
        <v>8273</v>
      </c>
      <c r="Q1488" s="7">
        <f t="shared" si="140"/>
        <v>0.24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9">
        <f t="shared" si="138"/>
        <v>42554.917488425926</v>
      </c>
      <c r="L1489" s="9">
        <f t="shared" si="139"/>
        <v>42584.917488425926</v>
      </c>
      <c r="M1489" t="b">
        <v>0</v>
      </c>
      <c r="N1489">
        <v>0</v>
      </c>
      <c r="O1489" t="b">
        <v>0</v>
      </c>
      <c r="P1489" t="s">
        <v>8273</v>
      </c>
      <c r="Q1489" s="7">
        <f t="shared" si="140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9">
        <f t="shared" si="138"/>
        <v>41614.563194444447</v>
      </c>
      <c r="L1490" s="9">
        <f t="shared" si="139"/>
        <v>41644.563194444447</v>
      </c>
      <c r="M1490" t="b">
        <v>0</v>
      </c>
      <c r="N1490">
        <v>6</v>
      </c>
      <c r="O1490" t="b">
        <v>0</v>
      </c>
      <c r="P1490" t="s">
        <v>8273</v>
      </c>
      <c r="Q1490" s="7">
        <f t="shared" si="140"/>
        <v>2.4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9">
        <f t="shared" si="138"/>
        <v>41198.611712962964</v>
      </c>
      <c r="L1491" s="9">
        <f t="shared" si="139"/>
        <v>41228.653379629628</v>
      </c>
      <c r="M1491" t="b">
        <v>0</v>
      </c>
      <c r="N1491">
        <v>0</v>
      </c>
      <c r="O1491" t="b">
        <v>0</v>
      </c>
      <c r="P1491" t="s">
        <v>8273</v>
      </c>
      <c r="Q1491" s="7">
        <f t="shared" si="140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9">
        <f t="shared" si="138"/>
        <v>41520.561041666668</v>
      </c>
      <c r="L1492" s="9">
        <f t="shared" si="139"/>
        <v>41549.561041666668</v>
      </c>
      <c r="M1492" t="b">
        <v>0</v>
      </c>
      <c r="N1492">
        <v>19</v>
      </c>
      <c r="O1492" t="b">
        <v>0</v>
      </c>
      <c r="P1492" t="s">
        <v>8273</v>
      </c>
      <c r="Q1492" s="7">
        <f t="shared" si="140"/>
        <v>30.862068965517242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9">
        <f t="shared" si="138"/>
        <v>41991.713460648149</v>
      </c>
      <c r="L1493" s="9">
        <f t="shared" si="139"/>
        <v>42050.651388888888</v>
      </c>
      <c r="M1493" t="b">
        <v>0</v>
      </c>
      <c r="N1493">
        <v>1</v>
      </c>
      <c r="O1493" t="b">
        <v>0</v>
      </c>
      <c r="P1493" t="s">
        <v>8273</v>
      </c>
      <c r="Q1493" s="7">
        <f t="shared" si="140"/>
        <v>8.3333333333333321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9">
        <f t="shared" si="138"/>
        <v>40682.884791666671</v>
      </c>
      <c r="L1494" s="9">
        <f t="shared" si="139"/>
        <v>40712.884791666671</v>
      </c>
      <c r="M1494" t="b">
        <v>0</v>
      </c>
      <c r="N1494">
        <v>2</v>
      </c>
      <c r="O1494" t="b">
        <v>0</v>
      </c>
      <c r="P1494" t="s">
        <v>8273</v>
      </c>
      <c r="Q1494" s="7">
        <f t="shared" si="140"/>
        <v>0.75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9">
        <f t="shared" si="138"/>
        <v>41411.866608796292</v>
      </c>
      <c r="L1495" s="9">
        <f t="shared" si="139"/>
        <v>41441.866608796292</v>
      </c>
      <c r="M1495" t="b">
        <v>0</v>
      </c>
      <c r="N1495">
        <v>0</v>
      </c>
      <c r="O1495" t="b">
        <v>0</v>
      </c>
      <c r="P1495" t="s">
        <v>8273</v>
      </c>
      <c r="Q1495" s="7">
        <f t="shared" si="140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9">
        <f t="shared" si="138"/>
        <v>42067.722372685181</v>
      </c>
      <c r="L1496" s="9">
        <f t="shared" si="139"/>
        <v>42097.651388888888</v>
      </c>
      <c r="M1496" t="b">
        <v>0</v>
      </c>
      <c r="N1496">
        <v>11</v>
      </c>
      <c r="O1496" t="b">
        <v>0</v>
      </c>
      <c r="P1496" t="s">
        <v>8273</v>
      </c>
      <c r="Q1496" s="7">
        <f t="shared" si="140"/>
        <v>8.9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9">
        <f t="shared" si="138"/>
        <v>40752.789710648147</v>
      </c>
      <c r="L1497" s="9">
        <f t="shared" si="139"/>
        <v>40782.789710648147</v>
      </c>
      <c r="M1497" t="b">
        <v>0</v>
      </c>
      <c r="N1497">
        <v>0</v>
      </c>
      <c r="O1497" t="b">
        <v>0</v>
      </c>
      <c r="P1497" t="s">
        <v>8273</v>
      </c>
      <c r="Q1497" s="7">
        <f t="shared" si="140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9">
        <f t="shared" si="138"/>
        <v>41838.475219907406</v>
      </c>
      <c r="L1498" s="9">
        <f t="shared" si="139"/>
        <v>41898.475219907406</v>
      </c>
      <c r="M1498" t="b">
        <v>0</v>
      </c>
      <c r="N1498">
        <v>0</v>
      </c>
      <c r="O1498" t="b">
        <v>0</v>
      </c>
      <c r="P1498" t="s">
        <v>8273</v>
      </c>
      <c r="Q1498" s="7">
        <f t="shared" si="140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9">
        <f t="shared" si="138"/>
        <v>41444.64261574074</v>
      </c>
      <c r="L1499" s="9">
        <f t="shared" si="139"/>
        <v>41486.821527777778</v>
      </c>
      <c r="M1499" t="b">
        <v>0</v>
      </c>
      <c r="N1499">
        <v>1</v>
      </c>
      <c r="O1499" t="b">
        <v>0</v>
      </c>
      <c r="P1499" t="s">
        <v>8273</v>
      </c>
      <c r="Q1499" s="7">
        <f t="shared" si="140"/>
        <v>6.6666666666666671E-3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9">
        <f t="shared" si="138"/>
        <v>41840.983541666668</v>
      </c>
      <c r="L1500" s="9">
        <f t="shared" si="139"/>
        <v>41885.983541666668</v>
      </c>
      <c r="M1500" t="b">
        <v>0</v>
      </c>
      <c r="N1500">
        <v>3</v>
      </c>
      <c r="O1500" t="b">
        <v>0</v>
      </c>
      <c r="P1500" t="s">
        <v>8273</v>
      </c>
      <c r="Q1500" s="7">
        <f t="shared" si="140"/>
        <v>1.9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9">
        <f t="shared" si="138"/>
        <v>42527.007326388892</v>
      </c>
      <c r="L1501" s="9">
        <f t="shared" si="139"/>
        <v>42587.007326388892</v>
      </c>
      <c r="M1501" t="b">
        <v>0</v>
      </c>
      <c r="N1501">
        <v>1</v>
      </c>
      <c r="O1501" t="b">
        <v>0</v>
      </c>
      <c r="P1501" t="s">
        <v>8273</v>
      </c>
      <c r="Q1501" s="7">
        <f t="shared" si="140"/>
        <v>0.25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9">
        <f t="shared" si="138"/>
        <v>41365.904594907406</v>
      </c>
      <c r="L1502" s="9">
        <f t="shared" si="139"/>
        <v>41395.904594907406</v>
      </c>
      <c r="M1502" t="b">
        <v>0</v>
      </c>
      <c r="N1502">
        <v>15</v>
      </c>
      <c r="O1502" t="b">
        <v>0</v>
      </c>
      <c r="P1502" t="s">
        <v>8273</v>
      </c>
      <c r="Q1502" s="7">
        <f t="shared" si="140"/>
        <v>25.035714285714285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9">
        <f t="shared" si="138"/>
        <v>42163.583599537036</v>
      </c>
      <c r="L1503" s="9">
        <f t="shared" si="139"/>
        <v>42193.583599537036</v>
      </c>
      <c r="M1503" t="b">
        <v>1</v>
      </c>
      <c r="N1503">
        <v>885</v>
      </c>
      <c r="O1503" t="b">
        <v>1</v>
      </c>
      <c r="P1503" t="s">
        <v>8283</v>
      </c>
      <c r="Q1503" s="7">
        <f t="shared" si="140"/>
        <v>166.33076923076925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9">
        <f t="shared" si="138"/>
        <v>42426.542592592596</v>
      </c>
      <c r="L1504" s="9">
        <f t="shared" si="139"/>
        <v>42454.916666666672</v>
      </c>
      <c r="M1504" t="b">
        <v>1</v>
      </c>
      <c r="N1504">
        <v>329</v>
      </c>
      <c r="O1504" t="b">
        <v>1</v>
      </c>
      <c r="P1504" t="s">
        <v>8283</v>
      </c>
      <c r="Q1504" s="7">
        <f t="shared" si="140"/>
        <v>101.44545454545455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9">
        <f t="shared" si="138"/>
        <v>42606.347233796296</v>
      </c>
      <c r="L1505" s="9">
        <f t="shared" si="139"/>
        <v>42666.347233796296</v>
      </c>
      <c r="M1505" t="b">
        <v>1</v>
      </c>
      <c r="N1505">
        <v>71</v>
      </c>
      <c r="O1505" t="b">
        <v>1</v>
      </c>
      <c r="P1505" t="s">
        <v>8283</v>
      </c>
      <c r="Q1505" s="7">
        <f t="shared" si="140"/>
        <v>107.89146666666667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9">
        <f t="shared" si="138"/>
        <v>41772.657685185186</v>
      </c>
      <c r="L1506" s="9">
        <f t="shared" si="139"/>
        <v>41800.356249999997</v>
      </c>
      <c r="M1506" t="b">
        <v>1</v>
      </c>
      <c r="N1506">
        <v>269</v>
      </c>
      <c r="O1506" t="b">
        <v>1</v>
      </c>
      <c r="P1506" t="s">
        <v>8283</v>
      </c>
      <c r="Q1506" s="7">
        <f t="shared" si="140"/>
        <v>277.93846153846158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9">
        <f t="shared" si="138"/>
        <v>42414.44332175926</v>
      </c>
      <c r="L1507" s="9">
        <f t="shared" si="139"/>
        <v>42451.834027777775</v>
      </c>
      <c r="M1507" t="b">
        <v>1</v>
      </c>
      <c r="N1507">
        <v>345</v>
      </c>
      <c r="O1507" t="b">
        <v>1</v>
      </c>
      <c r="P1507" t="s">
        <v>8283</v>
      </c>
      <c r="Q1507" s="7">
        <f t="shared" si="140"/>
        <v>103.58125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9">
        <f t="shared" si="138"/>
        <v>41814.785925925928</v>
      </c>
      <c r="L1508" s="9">
        <f t="shared" si="139"/>
        <v>41844.785925925928</v>
      </c>
      <c r="M1508" t="b">
        <v>1</v>
      </c>
      <c r="N1508">
        <v>43</v>
      </c>
      <c r="O1508" t="b">
        <v>1</v>
      </c>
      <c r="P1508" t="s">
        <v>8283</v>
      </c>
      <c r="Q1508" s="7">
        <f t="shared" si="140"/>
        <v>111.4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9">
        <f t="shared" si="138"/>
        <v>40254.450335648144</v>
      </c>
      <c r="L1509" s="9">
        <f t="shared" si="139"/>
        <v>40313.340277777781</v>
      </c>
      <c r="M1509" t="b">
        <v>1</v>
      </c>
      <c r="N1509">
        <v>33</v>
      </c>
      <c r="O1509" t="b">
        <v>1</v>
      </c>
      <c r="P1509" t="s">
        <v>8283</v>
      </c>
      <c r="Q1509" s="7">
        <f t="shared" si="140"/>
        <v>215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9">
        <f t="shared" si="138"/>
        <v>41786.614363425928</v>
      </c>
      <c r="L1510" s="9">
        <f t="shared" si="139"/>
        <v>41817.614363425928</v>
      </c>
      <c r="M1510" t="b">
        <v>1</v>
      </c>
      <c r="N1510">
        <v>211</v>
      </c>
      <c r="O1510" t="b">
        <v>1</v>
      </c>
      <c r="P1510" t="s">
        <v>8283</v>
      </c>
      <c r="Q1510" s="7">
        <f t="shared" si="140"/>
        <v>110.76216216216217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9">
        <f t="shared" si="138"/>
        <v>42751.533391203702</v>
      </c>
      <c r="L1511" s="9">
        <f t="shared" si="139"/>
        <v>42780.957638888889</v>
      </c>
      <c r="M1511" t="b">
        <v>1</v>
      </c>
      <c r="N1511">
        <v>196</v>
      </c>
      <c r="O1511" t="b">
        <v>1</v>
      </c>
      <c r="P1511" t="s">
        <v>8283</v>
      </c>
      <c r="Q1511" s="7">
        <f t="shared" si="140"/>
        <v>123.64125714285714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9">
        <f t="shared" si="138"/>
        <v>41809.385162037041</v>
      </c>
      <c r="L1512" s="9">
        <f t="shared" si="139"/>
        <v>41839.385162037041</v>
      </c>
      <c r="M1512" t="b">
        <v>1</v>
      </c>
      <c r="N1512">
        <v>405</v>
      </c>
      <c r="O1512" t="b">
        <v>1</v>
      </c>
      <c r="P1512" t="s">
        <v>8283</v>
      </c>
      <c r="Q1512" s="7">
        <f t="shared" si="140"/>
        <v>101.03500000000001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9">
        <f t="shared" si="138"/>
        <v>42296.583379629628</v>
      </c>
      <c r="L1513" s="9">
        <f t="shared" si="139"/>
        <v>42326.625046296293</v>
      </c>
      <c r="M1513" t="b">
        <v>1</v>
      </c>
      <c r="N1513">
        <v>206</v>
      </c>
      <c r="O1513" t="b">
        <v>1</v>
      </c>
      <c r="P1513" t="s">
        <v>8283</v>
      </c>
      <c r="Q1513" s="7">
        <f t="shared" si="140"/>
        <v>111.79285714285714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9">
        <f t="shared" si="138"/>
        <v>42741.684479166666</v>
      </c>
      <c r="L1514" s="9">
        <f t="shared" si="139"/>
        <v>42771.684479166666</v>
      </c>
      <c r="M1514" t="b">
        <v>1</v>
      </c>
      <c r="N1514">
        <v>335</v>
      </c>
      <c r="O1514" t="b">
        <v>1</v>
      </c>
      <c r="P1514" t="s">
        <v>8283</v>
      </c>
      <c r="Q1514" s="7">
        <f t="shared" si="140"/>
        <v>558.7714285714286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9">
        <f t="shared" si="138"/>
        <v>41806.637337962966</v>
      </c>
      <c r="L1515" s="9">
        <f t="shared" si="139"/>
        <v>41836.637337962966</v>
      </c>
      <c r="M1515" t="b">
        <v>1</v>
      </c>
      <c r="N1515">
        <v>215</v>
      </c>
      <c r="O1515" t="b">
        <v>1</v>
      </c>
      <c r="P1515" t="s">
        <v>8283</v>
      </c>
      <c r="Q1515" s="7">
        <f t="shared" si="140"/>
        <v>150.01875000000001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9">
        <f t="shared" si="138"/>
        <v>42234.597685185188</v>
      </c>
      <c r="L1516" s="9">
        <f t="shared" si="139"/>
        <v>42274.597685185188</v>
      </c>
      <c r="M1516" t="b">
        <v>1</v>
      </c>
      <c r="N1516">
        <v>176</v>
      </c>
      <c r="O1516" t="b">
        <v>1</v>
      </c>
      <c r="P1516" t="s">
        <v>8283</v>
      </c>
      <c r="Q1516" s="7">
        <f t="shared" si="140"/>
        <v>106.476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9">
        <f t="shared" si="138"/>
        <v>42415.253437499996</v>
      </c>
      <c r="L1517" s="9">
        <f t="shared" si="139"/>
        <v>42445.211770833332</v>
      </c>
      <c r="M1517" t="b">
        <v>1</v>
      </c>
      <c r="N1517">
        <v>555</v>
      </c>
      <c r="O1517" t="b">
        <v>1</v>
      </c>
      <c r="P1517" t="s">
        <v>8283</v>
      </c>
      <c r="Q1517" s="7">
        <f t="shared" si="140"/>
        <v>157.18899999999999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9">
        <f t="shared" si="138"/>
        <v>42619.466342592597</v>
      </c>
      <c r="L1518" s="9">
        <f t="shared" si="139"/>
        <v>42649.583333333328</v>
      </c>
      <c r="M1518" t="b">
        <v>1</v>
      </c>
      <c r="N1518">
        <v>116</v>
      </c>
      <c r="O1518" t="b">
        <v>1</v>
      </c>
      <c r="P1518" t="s">
        <v>8283</v>
      </c>
      <c r="Q1518" s="7">
        <f t="shared" si="140"/>
        <v>108.65882352941176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9">
        <f t="shared" si="138"/>
        <v>41948.56658564815</v>
      </c>
      <c r="L1519" s="9">
        <f t="shared" si="139"/>
        <v>41979.25</v>
      </c>
      <c r="M1519" t="b">
        <v>1</v>
      </c>
      <c r="N1519">
        <v>615</v>
      </c>
      <c r="O1519" t="b">
        <v>1</v>
      </c>
      <c r="P1519" t="s">
        <v>8283</v>
      </c>
      <c r="Q1519" s="7">
        <f t="shared" si="140"/>
        <v>161.97999999999999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9">
        <f t="shared" si="138"/>
        <v>41760.8200462963</v>
      </c>
      <c r="L1520" s="9">
        <f t="shared" si="139"/>
        <v>41790.8200462963</v>
      </c>
      <c r="M1520" t="b">
        <v>1</v>
      </c>
      <c r="N1520">
        <v>236</v>
      </c>
      <c r="O1520" t="b">
        <v>1</v>
      </c>
      <c r="P1520" t="s">
        <v>8283</v>
      </c>
      <c r="Q1520" s="7">
        <f t="shared" si="140"/>
        <v>205.36666666666665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9">
        <f t="shared" si="138"/>
        <v>41782.741701388892</v>
      </c>
      <c r="L1521" s="9">
        <f t="shared" si="139"/>
        <v>41810.915972222225</v>
      </c>
      <c r="M1521" t="b">
        <v>1</v>
      </c>
      <c r="N1521">
        <v>145</v>
      </c>
      <c r="O1521" t="b">
        <v>1</v>
      </c>
      <c r="P1521" t="s">
        <v>8283</v>
      </c>
      <c r="Q1521" s="7">
        <f t="shared" si="140"/>
        <v>103.36388888888889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9">
        <f t="shared" si="138"/>
        <v>41955.857789351852</v>
      </c>
      <c r="L1522" s="9">
        <f t="shared" si="139"/>
        <v>41992.166666666672</v>
      </c>
      <c r="M1522" t="b">
        <v>1</v>
      </c>
      <c r="N1522">
        <v>167</v>
      </c>
      <c r="O1522" t="b">
        <v>1</v>
      </c>
      <c r="P1522" t="s">
        <v>8283</v>
      </c>
      <c r="Q1522" s="7">
        <f t="shared" si="140"/>
        <v>103.47222222222223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9">
        <f t="shared" si="138"/>
        <v>42493.167719907404</v>
      </c>
      <c r="L1523" s="9">
        <f t="shared" si="139"/>
        <v>42528.167719907404</v>
      </c>
      <c r="M1523" t="b">
        <v>1</v>
      </c>
      <c r="N1523">
        <v>235</v>
      </c>
      <c r="O1523" t="b">
        <v>1</v>
      </c>
      <c r="P1523" t="s">
        <v>8283</v>
      </c>
      <c r="Q1523" s="7">
        <f t="shared" si="140"/>
        <v>106.81333333333333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9">
        <f t="shared" si="138"/>
        <v>41899.830312500002</v>
      </c>
      <c r="L1524" s="9">
        <f t="shared" si="139"/>
        <v>41929.830312500002</v>
      </c>
      <c r="M1524" t="b">
        <v>1</v>
      </c>
      <c r="N1524">
        <v>452</v>
      </c>
      <c r="O1524" t="b">
        <v>1</v>
      </c>
      <c r="P1524" t="s">
        <v>8283</v>
      </c>
      <c r="Q1524" s="7">
        <f t="shared" si="140"/>
        <v>138.96574712643678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9">
        <f t="shared" si="138"/>
        <v>41964.751342592594</v>
      </c>
      <c r="L1525" s="9">
        <f t="shared" si="139"/>
        <v>41996</v>
      </c>
      <c r="M1525" t="b">
        <v>1</v>
      </c>
      <c r="N1525">
        <v>241</v>
      </c>
      <c r="O1525" t="b">
        <v>1</v>
      </c>
      <c r="P1525" t="s">
        <v>8283</v>
      </c>
      <c r="Q1525" s="7">
        <f t="shared" si="140"/>
        <v>124.84324324324325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9">
        <f t="shared" si="138"/>
        <v>42756.501041666663</v>
      </c>
      <c r="L1526" s="9">
        <f t="shared" si="139"/>
        <v>42786.501041666663</v>
      </c>
      <c r="M1526" t="b">
        <v>1</v>
      </c>
      <c r="N1526">
        <v>28</v>
      </c>
      <c r="O1526" t="b">
        <v>1</v>
      </c>
      <c r="P1526" t="s">
        <v>8283</v>
      </c>
      <c r="Q1526" s="7">
        <f t="shared" si="140"/>
        <v>206.99999999999997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9">
        <f t="shared" si="138"/>
        <v>42570.702986111108</v>
      </c>
      <c r="L1527" s="9">
        <f t="shared" si="139"/>
        <v>42600.702986111108</v>
      </c>
      <c r="M1527" t="b">
        <v>1</v>
      </c>
      <c r="N1527">
        <v>140</v>
      </c>
      <c r="O1527" t="b">
        <v>1</v>
      </c>
      <c r="P1527" t="s">
        <v>8283</v>
      </c>
      <c r="Q1527" s="7">
        <f t="shared" si="140"/>
        <v>174.00576923076923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9">
        <f t="shared" si="138"/>
        <v>42339.276006944448</v>
      </c>
      <c r="L1528" s="9">
        <f t="shared" si="139"/>
        <v>42388.276006944448</v>
      </c>
      <c r="M1528" t="b">
        <v>1</v>
      </c>
      <c r="N1528">
        <v>280</v>
      </c>
      <c r="O1528" t="b">
        <v>1</v>
      </c>
      <c r="P1528" t="s">
        <v>8283</v>
      </c>
      <c r="Q1528" s="7">
        <f t="shared" si="140"/>
        <v>120.32608695652173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9">
        <f t="shared" si="138"/>
        <v>42780.600532407407</v>
      </c>
      <c r="L1529" s="9">
        <f t="shared" si="139"/>
        <v>42808.558865740742</v>
      </c>
      <c r="M1529" t="b">
        <v>1</v>
      </c>
      <c r="N1529">
        <v>70</v>
      </c>
      <c r="O1529" t="b">
        <v>1</v>
      </c>
      <c r="P1529" t="s">
        <v>8283</v>
      </c>
      <c r="Q1529" s="7">
        <f t="shared" si="140"/>
        <v>110.44428571428573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9">
        <f t="shared" si="138"/>
        <v>42736.732893518521</v>
      </c>
      <c r="L1530" s="9">
        <f t="shared" si="139"/>
        <v>42767</v>
      </c>
      <c r="M1530" t="b">
        <v>1</v>
      </c>
      <c r="N1530">
        <v>160</v>
      </c>
      <c r="O1530" t="b">
        <v>1</v>
      </c>
      <c r="P1530" t="s">
        <v>8283</v>
      </c>
      <c r="Q1530" s="7">
        <f t="shared" si="140"/>
        <v>281.56666666666666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9">
        <f t="shared" si="138"/>
        <v>42052.628703703704</v>
      </c>
      <c r="L1531" s="9">
        <f t="shared" si="139"/>
        <v>42082.587037037039</v>
      </c>
      <c r="M1531" t="b">
        <v>1</v>
      </c>
      <c r="N1531">
        <v>141</v>
      </c>
      <c r="O1531" t="b">
        <v>1</v>
      </c>
      <c r="P1531" t="s">
        <v>8283</v>
      </c>
      <c r="Q1531" s="7">
        <f t="shared" si="140"/>
        <v>100.67894736842105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9">
        <f t="shared" si="138"/>
        <v>42275.76730324074</v>
      </c>
      <c r="L1532" s="9">
        <f t="shared" si="139"/>
        <v>42300.76730324074</v>
      </c>
      <c r="M1532" t="b">
        <v>1</v>
      </c>
      <c r="N1532">
        <v>874</v>
      </c>
      <c r="O1532" t="b">
        <v>1</v>
      </c>
      <c r="P1532" t="s">
        <v>8283</v>
      </c>
      <c r="Q1532" s="7">
        <f t="shared" si="140"/>
        <v>134.82571428571427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9">
        <f t="shared" si="138"/>
        <v>41941.802384259259</v>
      </c>
      <c r="L1533" s="9">
        <f t="shared" si="139"/>
        <v>41974.125</v>
      </c>
      <c r="M1533" t="b">
        <v>1</v>
      </c>
      <c r="N1533">
        <v>73</v>
      </c>
      <c r="O1533" t="b">
        <v>1</v>
      </c>
      <c r="P1533" t="s">
        <v>8283</v>
      </c>
      <c r="Q1533" s="7">
        <f t="shared" si="140"/>
        <v>175.95744680851064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9">
        <f t="shared" si="138"/>
        <v>42391.475289351853</v>
      </c>
      <c r="L1534" s="9">
        <f t="shared" si="139"/>
        <v>42415.625</v>
      </c>
      <c r="M1534" t="b">
        <v>1</v>
      </c>
      <c r="N1534">
        <v>294</v>
      </c>
      <c r="O1534" t="b">
        <v>1</v>
      </c>
      <c r="P1534" t="s">
        <v>8283</v>
      </c>
      <c r="Q1534" s="7">
        <f t="shared" si="140"/>
        <v>484.02000000000004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9">
        <f t="shared" si="138"/>
        <v>42443.00204861111</v>
      </c>
      <c r="L1535" s="9">
        <f t="shared" si="139"/>
        <v>42492.165972222225</v>
      </c>
      <c r="M1535" t="b">
        <v>1</v>
      </c>
      <c r="N1535">
        <v>740</v>
      </c>
      <c r="O1535" t="b">
        <v>1</v>
      </c>
      <c r="P1535" t="s">
        <v>8283</v>
      </c>
      <c r="Q1535" s="7">
        <f t="shared" si="140"/>
        <v>145.14000000000001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9">
        <f t="shared" si="138"/>
        <v>42221.674328703702</v>
      </c>
      <c r="L1536" s="9">
        <f t="shared" si="139"/>
        <v>42251.674328703702</v>
      </c>
      <c r="M1536" t="b">
        <v>1</v>
      </c>
      <c r="N1536">
        <v>369</v>
      </c>
      <c r="O1536" t="b">
        <v>1</v>
      </c>
      <c r="P1536" t="s">
        <v>8283</v>
      </c>
      <c r="Q1536" s="7">
        <f t="shared" si="140"/>
        <v>417.73333333333335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9">
        <f t="shared" si="138"/>
        <v>42484.829062500001</v>
      </c>
      <c r="L1537" s="9">
        <f t="shared" si="139"/>
        <v>42513.916666666672</v>
      </c>
      <c r="M1537" t="b">
        <v>1</v>
      </c>
      <c r="N1537">
        <v>110</v>
      </c>
      <c r="O1537" t="b">
        <v>1</v>
      </c>
      <c r="P1537" t="s">
        <v>8283</v>
      </c>
      <c r="Q1537" s="7">
        <f t="shared" si="140"/>
        <v>132.42499999999998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9">
        <f t="shared" si="138"/>
        <v>42213.802199074074</v>
      </c>
      <c r="L1538" s="9">
        <f t="shared" si="139"/>
        <v>42243.802199074074</v>
      </c>
      <c r="M1538" t="b">
        <v>1</v>
      </c>
      <c r="N1538">
        <v>455</v>
      </c>
      <c r="O1538" t="b">
        <v>1</v>
      </c>
      <c r="P1538" t="s">
        <v>8283</v>
      </c>
      <c r="Q1538" s="7">
        <f t="shared" si="140"/>
        <v>250.30841666666666</v>
      </c>
      <c r="R1538" s="6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9">
        <f t="shared" ref="K1539:K1602" si="144">(J1539/86400)+DATE(1970,1,1)</f>
        <v>42552.315127314811</v>
      </c>
      <c r="L1539" s="9">
        <f t="shared" ref="L1539:L1602" si="145">(I1539/86400)+DATE(1970,1,1)</f>
        <v>42588.75</v>
      </c>
      <c r="M1539" t="b">
        <v>1</v>
      </c>
      <c r="N1539">
        <v>224</v>
      </c>
      <c r="O1539" t="b">
        <v>1</v>
      </c>
      <c r="P1539" t="s">
        <v>8283</v>
      </c>
      <c r="Q1539" s="7">
        <f t="shared" ref="Q1539:Q1602" si="146">(E1539/D1539)*100</f>
        <v>179.9</v>
      </c>
      <c r="R1539" s="6">
        <f t="shared" ref="R1539:R1602" si="147">E1539/N1539</f>
        <v>96.375</v>
      </c>
      <c r="S1539" t="str">
        <f t="shared" ref="S1539:S1602" si="148">LEFT(P1539,FIND("/",P1539)-1)</f>
        <v>photography</v>
      </c>
      <c r="T1539" t="str">
        <f t="shared" ref="T1539:T1602" si="149">RIGHT(P1539, LEN(P1539) - FIND("/",P1539))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9">
        <f t="shared" si="144"/>
        <v>41981.782060185185</v>
      </c>
      <c r="L1540" s="9">
        <f t="shared" si="145"/>
        <v>42026.782060185185</v>
      </c>
      <c r="M1540" t="b">
        <v>1</v>
      </c>
      <c r="N1540">
        <v>46</v>
      </c>
      <c r="O1540" t="b">
        <v>1</v>
      </c>
      <c r="P1540" t="s">
        <v>8283</v>
      </c>
      <c r="Q1540" s="7">
        <f t="shared" si="146"/>
        <v>102.62857142857142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9">
        <f t="shared" si="144"/>
        <v>42705.91920138889</v>
      </c>
      <c r="L1541" s="9">
        <f t="shared" si="145"/>
        <v>42738.91920138889</v>
      </c>
      <c r="M1541" t="b">
        <v>0</v>
      </c>
      <c r="N1541">
        <v>284</v>
      </c>
      <c r="O1541" t="b">
        <v>1</v>
      </c>
      <c r="P1541" t="s">
        <v>8283</v>
      </c>
      <c r="Q1541" s="7">
        <f t="shared" si="146"/>
        <v>135.98609999999999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9">
        <f t="shared" si="144"/>
        <v>41939.00712962963</v>
      </c>
      <c r="L1542" s="9">
        <f t="shared" si="145"/>
        <v>41969.052083333328</v>
      </c>
      <c r="M1542" t="b">
        <v>1</v>
      </c>
      <c r="N1542">
        <v>98</v>
      </c>
      <c r="O1542" t="b">
        <v>1</v>
      </c>
      <c r="P1542" t="s">
        <v>8283</v>
      </c>
      <c r="Q1542" s="7">
        <f t="shared" si="146"/>
        <v>117.86666666666667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9">
        <f t="shared" si="144"/>
        <v>41974.712245370371</v>
      </c>
      <c r="L1543" s="9">
        <f t="shared" si="145"/>
        <v>42004.712245370371</v>
      </c>
      <c r="M1543" t="b">
        <v>0</v>
      </c>
      <c r="N1543">
        <v>2</v>
      </c>
      <c r="O1543" t="b">
        <v>0</v>
      </c>
      <c r="P1543" t="s">
        <v>8287</v>
      </c>
      <c r="Q1543" s="7">
        <f t="shared" si="146"/>
        <v>3.3333333333333333E-2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9">
        <f t="shared" si="144"/>
        <v>42170.996527777781</v>
      </c>
      <c r="L1544" s="9">
        <f t="shared" si="145"/>
        <v>42185.996527777781</v>
      </c>
      <c r="M1544" t="b">
        <v>0</v>
      </c>
      <c r="N1544">
        <v>1</v>
      </c>
      <c r="O1544" t="b">
        <v>0</v>
      </c>
      <c r="P1544" t="s">
        <v>8287</v>
      </c>
      <c r="Q1544" s="7">
        <f t="shared" si="146"/>
        <v>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9">
        <f t="shared" si="144"/>
        <v>41935.509652777779</v>
      </c>
      <c r="L1545" s="9">
        <f t="shared" si="145"/>
        <v>41965.551319444443</v>
      </c>
      <c r="M1545" t="b">
        <v>0</v>
      </c>
      <c r="N1545">
        <v>1</v>
      </c>
      <c r="O1545" t="b">
        <v>0</v>
      </c>
      <c r="P1545" t="s">
        <v>8287</v>
      </c>
      <c r="Q1545" s="7">
        <f t="shared" si="146"/>
        <v>0.44444444444444442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9">
        <f t="shared" si="144"/>
        <v>42053.051203703704</v>
      </c>
      <c r="L1546" s="9">
        <f t="shared" si="145"/>
        <v>42095.012499999997</v>
      </c>
      <c r="M1546" t="b">
        <v>0</v>
      </c>
      <c r="N1546">
        <v>0</v>
      </c>
      <c r="O1546" t="b">
        <v>0</v>
      </c>
      <c r="P1546" t="s">
        <v>8287</v>
      </c>
      <c r="Q1546" s="7">
        <f t="shared" si="146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9">
        <f t="shared" si="144"/>
        <v>42031.884652777779</v>
      </c>
      <c r="L1547" s="9">
        <f t="shared" si="145"/>
        <v>42065.886111111111</v>
      </c>
      <c r="M1547" t="b">
        <v>0</v>
      </c>
      <c r="N1547">
        <v>1</v>
      </c>
      <c r="O1547" t="b">
        <v>0</v>
      </c>
      <c r="P1547" t="s">
        <v>8287</v>
      </c>
      <c r="Q1547" s="7">
        <f t="shared" si="146"/>
        <v>3.3333333333333333E-2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9">
        <f t="shared" si="144"/>
        <v>41839.212951388887</v>
      </c>
      <c r="L1548" s="9">
        <f t="shared" si="145"/>
        <v>41899.212951388887</v>
      </c>
      <c r="M1548" t="b">
        <v>0</v>
      </c>
      <c r="N1548">
        <v>11</v>
      </c>
      <c r="O1548" t="b">
        <v>0</v>
      </c>
      <c r="P1548" t="s">
        <v>8287</v>
      </c>
      <c r="Q1548" s="7">
        <f t="shared" si="146"/>
        <v>28.9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9">
        <f t="shared" si="144"/>
        <v>42782.426875000005</v>
      </c>
      <c r="L1549" s="9">
        <f t="shared" si="145"/>
        <v>42789.426875000005</v>
      </c>
      <c r="M1549" t="b">
        <v>0</v>
      </c>
      <c r="N1549">
        <v>0</v>
      </c>
      <c r="O1549" t="b">
        <v>0</v>
      </c>
      <c r="P1549" t="s">
        <v>8287</v>
      </c>
      <c r="Q1549" s="7">
        <f t="shared" si="146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9">
        <f t="shared" si="144"/>
        <v>42286.88217592593</v>
      </c>
      <c r="L1550" s="9">
        <f t="shared" si="145"/>
        <v>42316.923842592594</v>
      </c>
      <c r="M1550" t="b">
        <v>0</v>
      </c>
      <c r="N1550">
        <v>1</v>
      </c>
      <c r="O1550" t="b">
        <v>0</v>
      </c>
      <c r="P1550" t="s">
        <v>8287</v>
      </c>
      <c r="Q1550" s="7">
        <f t="shared" si="146"/>
        <v>8.5714285714285712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9">
        <f t="shared" si="144"/>
        <v>42281.136099537034</v>
      </c>
      <c r="L1551" s="9">
        <f t="shared" si="145"/>
        <v>42311.177766203706</v>
      </c>
      <c r="M1551" t="b">
        <v>0</v>
      </c>
      <c r="N1551">
        <v>6</v>
      </c>
      <c r="O1551" t="b">
        <v>0</v>
      </c>
      <c r="P1551" t="s">
        <v>8287</v>
      </c>
      <c r="Q1551" s="7">
        <f t="shared" si="146"/>
        <v>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9">
        <f t="shared" si="144"/>
        <v>42472.449467592596</v>
      </c>
      <c r="L1552" s="9">
        <f t="shared" si="145"/>
        <v>42502.449467592596</v>
      </c>
      <c r="M1552" t="b">
        <v>0</v>
      </c>
      <c r="N1552">
        <v>7</v>
      </c>
      <c r="O1552" t="b">
        <v>0</v>
      </c>
      <c r="P1552" t="s">
        <v>8287</v>
      </c>
      <c r="Q1552" s="7">
        <f t="shared" si="146"/>
        <v>13.466666666666665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9">
        <f t="shared" si="144"/>
        <v>42121.824525462958</v>
      </c>
      <c r="L1553" s="9">
        <f t="shared" si="145"/>
        <v>42151.824525462958</v>
      </c>
      <c r="M1553" t="b">
        <v>0</v>
      </c>
      <c r="N1553">
        <v>0</v>
      </c>
      <c r="O1553" t="b">
        <v>0</v>
      </c>
      <c r="P1553" t="s">
        <v>8287</v>
      </c>
      <c r="Q1553" s="7">
        <f t="shared" si="146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9">
        <f t="shared" si="144"/>
        <v>41892.688750000001</v>
      </c>
      <c r="L1554" s="9">
        <f t="shared" si="145"/>
        <v>41913.165972222225</v>
      </c>
      <c r="M1554" t="b">
        <v>0</v>
      </c>
      <c r="N1554">
        <v>16</v>
      </c>
      <c r="O1554" t="b">
        <v>0</v>
      </c>
      <c r="P1554" t="s">
        <v>8287</v>
      </c>
      <c r="Q1554" s="7">
        <f t="shared" si="146"/>
        <v>49.186046511627907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9">
        <f t="shared" si="144"/>
        <v>42219.282951388886</v>
      </c>
      <c r="L1555" s="9">
        <f t="shared" si="145"/>
        <v>42249.282951388886</v>
      </c>
      <c r="M1555" t="b">
        <v>0</v>
      </c>
      <c r="N1555">
        <v>0</v>
      </c>
      <c r="O1555" t="b">
        <v>0</v>
      </c>
      <c r="P1555" t="s">
        <v>8287</v>
      </c>
      <c r="Q1555" s="7">
        <f t="shared" si="146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9">
        <f t="shared" si="144"/>
        <v>42188.252199074079</v>
      </c>
      <c r="L1556" s="9">
        <f t="shared" si="145"/>
        <v>42218.252199074079</v>
      </c>
      <c r="M1556" t="b">
        <v>0</v>
      </c>
      <c r="N1556">
        <v>0</v>
      </c>
      <c r="O1556" t="b">
        <v>0</v>
      </c>
      <c r="P1556" t="s">
        <v>8287</v>
      </c>
      <c r="Q1556" s="7">
        <f t="shared" si="146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9">
        <f t="shared" si="144"/>
        <v>42241.613796296297</v>
      </c>
      <c r="L1557" s="9">
        <f t="shared" si="145"/>
        <v>42264.708333333328</v>
      </c>
      <c r="M1557" t="b">
        <v>0</v>
      </c>
      <c r="N1557">
        <v>0</v>
      </c>
      <c r="O1557" t="b">
        <v>0</v>
      </c>
      <c r="P1557" t="s">
        <v>8287</v>
      </c>
      <c r="Q1557" s="7">
        <f t="shared" si="146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9">
        <f t="shared" si="144"/>
        <v>42525.153055555551</v>
      </c>
      <c r="L1558" s="9">
        <f t="shared" si="145"/>
        <v>42555.153055555551</v>
      </c>
      <c r="M1558" t="b">
        <v>0</v>
      </c>
      <c r="N1558">
        <v>12</v>
      </c>
      <c r="O1558" t="b">
        <v>0</v>
      </c>
      <c r="P1558" t="s">
        <v>8287</v>
      </c>
      <c r="Q1558" s="7">
        <f t="shared" si="146"/>
        <v>45.133333333333333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9">
        <f t="shared" si="144"/>
        <v>41871.65315972222</v>
      </c>
      <c r="L1559" s="9">
        <f t="shared" si="145"/>
        <v>41902.65315972222</v>
      </c>
      <c r="M1559" t="b">
        <v>0</v>
      </c>
      <c r="N1559">
        <v>1</v>
      </c>
      <c r="O1559" t="b">
        <v>0</v>
      </c>
      <c r="P1559" t="s">
        <v>8287</v>
      </c>
      <c r="Q1559" s="7">
        <f t="shared" si="146"/>
        <v>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9">
        <f t="shared" si="144"/>
        <v>42185.397673611107</v>
      </c>
      <c r="L1560" s="9">
        <f t="shared" si="145"/>
        <v>42244.508333333331</v>
      </c>
      <c r="M1560" t="b">
        <v>0</v>
      </c>
      <c r="N1560">
        <v>3</v>
      </c>
      <c r="O1560" t="b">
        <v>0</v>
      </c>
      <c r="P1560" t="s">
        <v>8287</v>
      </c>
      <c r="Q1560" s="7">
        <f t="shared" si="146"/>
        <v>4.666666666666667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9">
        <f t="shared" si="144"/>
        <v>42108.053229166668</v>
      </c>
      <c r="L1561" s="9">
        <f t="shared" si="145"/>
        <v>42123.053229166668</v>
      </c>
      <c r="M1561" t="b">
        <v>0</v>
      </c>
      <c r="N1561">
        <v>1</v>
      </c>
      <c r="O1561" t="b">
        <v>0</v>
      </c>
      <c r="P1561" t="s">
        <v>8287</v>
      </c>
      <c r="Q1561" s="7">
        <f t="shared" si="146"/>
        <v>0.33333333333333337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9">
        <f t="shared" si="144"/>
        <v>41936.020752314813</v>
      </c>
      <c r="L1562" s="9">
        <f t="shared" si="145"/>
        <v>41956.062418981484</v>
      </c>
      <c r="M1562" t="b">
        <v>0</v>
      </c>
      <c r="N1562">
        <v>4</v>
      </c>
      <c r="O1562" t="b">
        <v>0</v>
      </c>
      <c r="P1562" t="s">
        <v>8287</v>
      </c>
      <c r="Q1562" s="7">
        <f t="shared" si="146"/>
        <v>3.7600000000000002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9">
        <f t="shared" si="144"/>
        <v>41555.041701388887</v>
      </c>
      <c r="L1563" s="9">
        <f t="shared" si="145"/>
        <v>41585.083368055552</v>
      </c>
      <c r="M1563" t="b">
        <v>0</v>
      </c>
      <c r="N1563">
        <v>1</v>
      </c>
      <c r="O1563" t="b">
        <v>0</v>
      </c>
      <c r="P1563" t="s">
        <v>8288</v>
      </c>
      <c r="Q1563" s="7">
        <f t="shared" si="146"/>
        <v>0.67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9">
        <f t="shared" si="144"/>
        <v>40079.566157407404</v>
      </c>
      <c r="L1564" s="9">
        <f t="shared" si="145"/>
        <v>40149.034722222219</v>
      </c>
      <c r="M1564" t="b">
        <v>0</v>
      </c>
      <c r="N1564">
        <v>0</v>
      </c>
      <c r="O1564" t="b">
        <v>0</v>
      </c>
      <c r="P1564" t="s">
        <v>8288</v>
      </c>
      <c r="Q1564" s="7">
        <f t="shared" si="146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9">
        <f t="shared" si="144"/>
        <v>41652.742488425924</v>
      </c>
      <c r="L1565" s="9">
        <f t="shared" si="145"/>
        <v>41712.700821759259</v>
      </c>
      <c r="M1565" t="b">
        <v>0</v>
      </c>
      <c r="N1565">
        <v>2</v>
      </c>
      <c r="O1565" t="b">
        <v>0</v>
      </c>
      <c r="P1565" t="s">
        <v>8288</v>
      </c>
      <c r="Q1565" s="7">
        <f t="shared" si="146"/>
        <v>1.4166666666666665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9">
        <f t="shared" si="144"/>
        <v>42121.367002314815</v>
      </c>
      <c r="L1566" s="9">
        <f t="shared" si="145"/>
        <v>42152.836805555555</v>
      </c>
      <c r="M1566" t="b">
        <v>0</v>
      </c>
      <c r="N1566">
        <v>1</v>
      </c>
      <c r="O1566" t="b">
        <v>0</v>
      </c>
      <c r="P1566" t="s">
        <v>8288</v>
      </c>
      <c r="Q1566" s="7">
        <f t="shared" si="146"/>
        <v>0.1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9">
        <f t="shared" si="144"/>
        <v>40672.729872685188</v>
      </c>
      <c r="L1567" s="9">
        <f t="shared" si="145"/>
        <v>40702.729872685188</v>
      </c>
      <c r="M1567" t="b">
        <v>0</v>
      </c>
      <c r="N1567">
        <v>1</v>
      </c>
      <c r="O1567" t="b">
        <v>0</v>
      </c>
      <c r="P1567" t="s">
        <v>8288</v>
      </c>
      <c r="Q1567" s="7">
        <f t="shared" si="146"/>
        <v>2.5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9">
        <f t="shared" si="144"/>
        <v>42549.916712962964</v>
      </c>
      <c r="L1568" s="9">
        <f t="shared" si="145"/>
        <v>42578.916666666672</v>
      </c>
      <c r="M1568" t="b">
        <v>0</v>
      </c>
      <c r="N1568">
        <v>59</v>
      </c>
      <c r="O1568" t="b">
        <v>0</v>
      </c>
      <c r="P1568" t="s">
        <v>8288</v>
      </c>
      <c r="Q1568" s="7">
        <f t="shared" si="146"/>
        <v>21.25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9">
        <f t="shared" si="144"/>
        <v>41671.93686342593</v>
      </c>
      <c r="L1569" s="9">
        <f t="shared" si="145"/>
        <v>41687</v>
      </c>
      <c r="M1569" t="b">
        <v>0</v>
      </c>
      <c r="N1569">
        <v>13</v>
      </c>
      <c r="O1569" t="b">
        <v>0</v>
      </c>
      <c r="P1569" t="s">
        <v>8288</v>
      </c>
      <c r="Q1569" s="7">
        <f t="shared" si="146"/>
        <v>4.117647058823529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9">
        <f t="shared" si="144"/>
        <v>41962.062326388885</v>
      </c>
      <c r="L1570" s="9">
        <f t="shared" si="145"/>
        <v>41997.062326388885</v>
      </c>
      <c r="M1570" t="b">
        <v>0</v>
      </c>
      <c r="N1570">
        <v>22</v>
      </c>
      <c r="O1570" t="b">
        <v>0</v>
      </c>
      <c r="P1570" t="s">
        <v>8288</v>
      </c>
      <c r="Q1570" s="7">
        <f t="shared" si="146"/>
        <v>13.639999999999999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9">
        <f t="shared" si="144"/>
        <v>41389.679560185185</v>
      </c>
      <c r="L1571" s="9">
        <f t="shared" si="145"/>
        <v>41419.679560185185</v>
      </c>
      <c r="M1571" t="b">
        <v>0</v>
      </c>
      <c r="N1571">
        <v>0</v>
      </c>
      <c r="O1571" t="b">
        <v>0</v>
      </c>
      <c r="P1571" t="s">
        <v>8288</v>
      </c>
      <c r="Q1571" s="7">
        <f t="shared" si="146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9">
        <f t="shared" si="144"/>
        <v>42438.813449074078</v>
      </c>
      <c r="L1572" s="9">
        <f t="shared" si="145"/>
        <v>42468.771782407406</v>
      </c>
      <c r="M1572" t="b">
        <v>0</v>
      </c>
      <c r="N1572">
        <v>52</v>
      </c>
      <c r="O1572" t="b">
        <v>0</v>
      </c>
      <c r="P1572" t="s">
        <v>8288</v>
      </c>
      <c r="Q1572" s="7">
        <f t="shared" si="146"/>
        <v>41.4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9">
        <f t="shared" si="144"/>
        <v>42144.769479166665</v>
      </c>
      <c r="L1573" s="9">
        <f t="shared" si="145"/>
        <v>42174.769479166665</v>
      </c>
      <c r="M1573" t="b">
        <v>0</v>
      </c>
      <c r="N1573">
        <v>4</v>
      </c>
      <c r="O1573" t="b">
        <v>0</v>
      </c>
      <c r="P1573" t="s">
        <v>8288</v>
      </c>
      <c r="Q1573" s="7">
        <f t="shared" si="146"/>
        <v>0.66115702479338845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9">
        <f t="shared" si="144"/>
        <v>42404.033090277779</v>
      </c>
      <c r="L1574" s="9">
        <f t="shared" si="145"/>
        <v>42428.999305555553</v>
      </c>
      <c r="M1574" t="b">
        <v>0</v>
      </c>
      <c r="N1574">
        <v>3</v>
      </c>
      <c r="O1574" t="b">
        <v>0</v>
      </c>
      <c r="P1574" t="s">
        <v>8288</v>
      </c>
      <c r="Q1574" s="7">
        <f t="shared" si="146"/>
        <v>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9">
        <f t="shared" si="144"/>
        <v>42786.000023148154</v>
      </c>
      <c r="L1575" s="9">
        <f t="shared" si="145"/>
        <v>42826.165972222225</v>
      </c>
      <c r="M1575" t="b">
        <v>0</v>
      </c>
      <c r="N1575">
        <v>3</v>
      </c>
      <c r="O1575" t="b">
        <v>0</v>
      </c>
      <c r="P1575" t="s">
        <v>8288</v>
      </c>
      <c r="Q1575" s="7">
        <f t="shared" si="146"/>
        <v>2.4777777777777779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9">
        <f t="shared" si="144"/>
        <v>42017.927418981482</v>
      </c>
      <c r="L1576" s="9">
        <f t="shared" si="145"/>
        <v>42052.927418981482</v>
      </c>
      <c r="M1576" t="b">
        <v>0</v>
      </c>
      <c r="N1576">
        <v>6</v>
      </c>
      <c r="O1576" t="b">
        <v>0</v>
      </c>
      <c r="P1576" t="s">
        <v>8288</v>
      </c>
      <c r="Q1576" s="7">
        <f t="shared" si="146"/>
        <v>5.0599999999999996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9">
        <f t="shared" si="144"/>
        <v>41799.524259259255</v>
      </c>
      <c r="L1577" s="9">
        <f t="shared" si="145"/>
        <v>41829.524259259255</v>
      </c>
      <c r="M1577" t="b">
        <v>0</v>
      </c>
      <c r="N1577">
        <v>35</v>
      </c>
      <c r="O1577" t="b">
        <v>0</v>
      </c>
      <c r="P1577" t="s">
        <v>8288</v>
      </c>
      <c r="Q1577" s="7">
        <f t="shared" si="146"/>
        <v>22.91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9">
        <f t="shared" si="144"/>
        <v>42140.879259259258</v>
      </c>
      <c r="L1578" s="9">
        <f t="shared" si="145"/>
        <v>42185.879259259258</v>
      </c>
      <c r="M1578" t="b">
        <v>0</v>
      </c>
      <c r="N1578">
        <v>10</v>
      </c>
      <c r="O1578" t="b">
        <v>0</v>
      </c>
      <c r="P1578" t="s">
        <v>8288</v>
      </c>
      <c r="Q1578" s="7">
        <f t="shared" si="146"/>
        <v>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9">
        <f t="shared" si="144"/>
        <v>41054.847777777773</v>
      </c>
      <c r="L1579" s="9">
        <f t="shared" si="145"/>
        <v>41114.847777777773</v>
      </c>
      <c r="M1579" t="b">
        <v>0</v>
      </c>
      <c r="N1579">
        <v>2</v>
      </c>
      <c r="O1579" t="b">
        <v>0</v>
      </c>
      <c r="P1579" t="s">
        <v>8288</v>
      </c>
      <c r="Q1579" s="7">
        <f t="shared" si="146"/>
        <v>0.54999999999999993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9">
        <f t="shared" si="144"/>
        <v>40399.065868055557</v>
      </c>
      <c r="L1580" s="9">
        <f t="shared" si="145"/>
        <v>40423.083333333336</v>
      </c>
      <c r="M1580" t="b">
        <v>0</v>
      </c>
      <c r="N1580">
        <v>4</v>
      </c>
      <c r="O1580" t="b">
        <v>0</v>
      </c>
      <c r="P1580" t="s">
        <v>8288</v>
      </c>
      <c r="Q1580" s="7">
        <f t="shared" si="146"/>
        <v>10.806536636794938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9">
        <f t="shared" si="144"/>
        <v>41481.996423611112</v>
      </c>
      <c r="L1581" s="9">
        <f t="shared" si="145"/>
        <v>41514.996423611112</v>
      </c>
      <c r="M1581" t="b">
        <v>0</v>
      </c>
      <c r="N1581">
        <v>2</v>
      </c>
      <c r="O1581" t="b">
        <v>0</v>
      </c>
      <c r="P1581" t="s">
        <v>8288</v>
      </c>
      <c r="Q1581" s="7">
        <f t="shared" si="146"/>
        <v>0.84008400840084008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9">
        <f t="shared" si="144"/>
        <v>40990.050069444442</v>
      </c>
      <c r="L1582" s="9">
        <f t="shared" si="145"/>
        <v>41050.050069444442</v>
      </c>
      <c r="M1582" t="b">
        <v>0</v>
      </c>
      <c r="N1582">
        <v>0</v>
      </c>
      <c r="O1582" t="b">
        <v>0</v>
      </c>
      <c r="P1582" t="s">
        <v>8288</v>
      </c>
      <c r="Q1582" s="7">
        <f t="shared" si="146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9">
        <f t="shared" si="144"/>
        <v>42325.448958333334</v>
      </c>
      <c r="L1583" s="9">
        <f t="shared" si="145"/>
        <v>42357.448958333334</v>
      </c>
      <c r="M1583" t="b">
        <v>0</v>
      </c>
      <c r="N1583">
        <v>1</v>
      </c>
      <c r="O1583" t="b">
        <v>0</v>
      </c>
      <c r="P1583" t="s">
        <v>8289</v>
      </c>
      <c r="Q1583" s="7">
        <f t="shared" si="146"/>
        <v>0.5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9">
        <f t="shared" si="144"/>
        <v>42246.789965277778</v>
      </c>
      <c r="L1584" s="9">
        <f t="shared" si="145"/>
        <v>42303.888888888891</v>
      </c>
      <c r="M1584" t="b">
        <v>0</v>
      </c>
      <c r="N1584">
        <v>3</v>
      </c>
      <c r="O1584" t="b">
        <v>0</v>
      </c>
      <c r="P1584" t="s">
        <v>8289</v>
      </c>
      <c r="Q1584" s="7">
        <f t="shared" si="146"/>
        <v>9.3000000000000007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9">
        <f t="shared" si="144"/>
        <v>41877.904988425929</v>
      </c>
      <c r="L1585" s="9">
        <f t="shared" si="145"/>
        <v>41907.904988425929</v>
      </c>
      <c r="M1585" t="b">
        <v>0</v>
      </c>
      <c r="N1585">
        <v>1</v>
      </c>
      <c r="O1585" t="b">
        <v>0</v>
      </c>
      <c r="P1585" t="s">
        <v>8289</v>
      </c>
      <c r="Q1585" s="7">
        <f t="shared" si="146"/>
        <v>7.4999999999999997E-2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9">
        <f t="shared" si="144"/>
        <v>41779.649317129632</v>
      </c>
      <c r="L1586" s="9">
        <f t="shared" si="145"/>
        <v>41789.649317129632</v>
      </c>
      <c r="M1586" t="b">
        <v>0</v>
      </c>
      <c r="N1586">
        <v>0</v>
      </c>
      <c r="O1586" t="b">
        <v>0</v>
      </c>
      <c r="P1586" t="s">
        <v>8289</v>
      </c>
      <c r="Q1586" s="7">
        <f t="shared" si="146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9">
        <f t="shared" si="144"/>
        <v>42707.895462962959</v>
      </c>
      <c r="L1587" s="9">
        <f t="shared" si="145"/>
        <v>42729.458333333328</v>
      </c>
      <c r="M1587" t="b">
        <v>0</v>
      </c>
      <c r="N1587">
        <v>12</v>
      </c>
      <c r="O1587" t="b">
        <v>0</v>
      </c>
      <c r="P1587" t="s">
        <v>8289</v>
      </c>
      <c r="Q1587" s="7">
        <f t="shared" si="146"/>
        <v>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9">
        <f t="shared" si="144"/>
        <v>42069.104421296295</v>
      </c>
      <c r="L1588" s="9">
        <f t="shared" si="145"/>
        <v>42099.062754629631</v>
      </c>
      <c r="M1588" t="b">
        <v>0</v>
      </c>
      <c r="N1588">
        <v>0</v>
      </c>
      <c r="O1588" t="b">
        <v>0</v>
      </c>
      <c r="P1588" t="s">
        <v>8289</v>
      </c>
      <c r="Q1588" s="7">
        <f t="shared" si="146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9">
        <f t="shared" si="144"/>
        <v>41956.950983796298</v>
      </c>
      <c r="L1589" s="9">
        <f t="shared" si="145"/>
        <v>41986.950983796298</v>
      </c>
      <c r="M1589" t="b">
        <v>0</v>
      </c>
      <c r="N1589">
        <v>1</v>
      </c>
      <c r="O1589" t="b">
        <v>0</v>
      </c>
      <c r="P1589" t="s">
        <v>8289</v>
      </c>
      <c r="Q1589" s="7">
        <f t="shared" si="146"/>
        <v>1.3333333333333334E-2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9">
        <f t="shared" si="144"/>
        <v>42005.24998842593</v>
      </c>
      <c r="L1590" s="9">
        <f t="shared" si="145"/>
        <v>42035.841666666667</v>
      </c>
      <c r="M1590" t="b">
        <v>0</v>
      </c>
      <c r="N1590">
        <v>0</v>
      </c>
      <c r="O1590" t="b">
        <v>0</v>
      </c>
      <c r="P1590" t="s">
        <v>8289</v>
      </c>
      <c r="Q1590" s="7">
        <f t="shared" si="146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9">
        <f t="shared" si="144"/>
        <v>42256.984791666662</v>
      </c>
      <c r="L1591" s="9">
        <f t="shared" si="145"/>
        <v>42286.984791666662</v>
      </c>
      <c r="M1591" t="b">
        <v>0</v>
      </c>
      <c r="N1591">
        <v>0</v>
      </c>
      <c r="O1591" t="b">
        <v>0</v>
      </c>
      <c r="P1591" t="s">
        <v>8289</v>
      </c>
      <c r="Q1591" s="7">
        <f t="shared" si="146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9">
        <f t="shared" si="144"/>
        <v>42240.857222222221</v>
      </c>
      <c r="L1592" s="9">
        <f t="shared" si="145"/>
        <v>42270.857222222221</v>
      </c>
      <c r="M1592" t="b">
        <v>0</v>
      </c>
      <c r="N1592">
        <v>2</v>
      </c>
      <c r="O1592" t="b">
        <v>0</v>
      </c>
      <c r="P1592" t="s">
        <v>8289</v>
      </c>
      <c r="Q1592" s="7">
        <f t="shared" si="146"/>
        <v>1.7000000000000002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9">
        <f t="shared" si="144"/>
        <v>42433.726168981477</v>
      </c>
      <c r="L1593" s="9">
        <f t="shared" si="145"/>
        <v>42463.68450231482</v>
      </c>
      <c r="M1593" t="b">
        <v>0</v>
      </c>
      <c r="N1593">
        <v>92</v>
      </c>
      <c r="O1593" t="b">
        <v>0</v>
      </c>
      <c r="P1593" t="s">
        <v>8289</v>
      </c>
      <c r="Q1593" s="7">
        <f t="shared" si="146"/>
        <v>29.228571428571428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9">
        <f t="shared" si="144"/>
        <v>42046.072743055556</v>
      </c>
      <c r="L1594" s="9">
        <f t="shared" si="145"/>
        <v>42091.031076388885</v>
      </c>
      <c r="M1594" t="b">
        <v>0</v>
      </c>
      <c r="N1594">
        <v>0</v>
      </c>
      <c r="O1594" t="b">
        <v>0</v>
      </c>
      <c r="P1594" t="s">
        <v>8289</v>
      </c>
      <c r="Q1594" s="7">
        <f t="shared" si="146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9">
        <f t="shared" si="144"/>
        <v>42033.845543981486</v>
      </c>
      <c r="L1595" s="9">
        <f t="shared" si="145"/>
        <v>42063.845543981486</v>
      </c>
      <c r="M1595" t="b">
        <v>0</v>
      </c>
      <c r="N1595">
        <v>3</v>
      </c>
      <c r="O1595" t="b">
        <v>0</v>
      </c>
      <c r="P1595" t="s">
        <v>8289</v>
      </c>
      <c r="Q1595" s="7">
        <f t="shared" si="146"/>
        <v>1.3636363636363637E-2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9">
        <f t="shared" si="144"/>
        <v>42445.712754629625</v>
      </c>
      <c r="L1596" s="9">
        <f t="shared" si="145"/>
        <v>42505.681250000001</v>
      </c>
      <c r="M1596" t="b">
        <v>0</v>
      </c>
      <c r="N1596">
        <v>10</v>
      </c>
      <c r="O1596" t="b">
        <v>0</v>
      </c>
      <c r="P1596" t="s">
        <v>8289</v>
      </c>
      <c r="Q1596" s="7">
        <f t="shared" si="146"/>
        <v>20.5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9">
        <f t="shared" si="144"/>
        <v>41780.050092592595</v>
      </c>
      <c r="L1597" s="9">
        <f t="shared" si="145"/>
        <v>41808.842361111107</v>
      </c>
      <c r="M1597" t="b">
        <v>0</v>
      </c>
      <c r="N1597">
        <v>7</v>
      </c>
      <c r="O1597" t="b">
        <v>0</v>
      </c>
      <c r="P1597" t="s">
        <v>8289</v>
      </c>
      <c r="Q1597" s="7">
        <f t="shared" si="146"/>
        <v>0.27999999999999997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9">
        <f t="shared" si="144"/>
        <v>41941.430196759262</v>
      </c>
      <c r="L1598" s="9">
        <f t="shared" si="145"/>
        <v>41986.471863425926</v>
      </c>
      <c r="M1598" t="b">
        <v>0</v>
      </c>
      <c r="N1598">
        <v>3</v>
      </c>
      <c r="O1598" t="b">
        <v>0</v>
      </c>
      <c r="P1598" t="s">
        <v>8289</v>
      </c>
      <c r="Q1598" s="7">
        <f t="shared" si="146"/>
        <v>2.3076923076923079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9">
        <f t="shared" si="144"/>
        <v>42603.354131944448</v>
      </c>
      <c r="L1599" s="9">
        <f t="shared" si="145"/>
        <v>42633.354131944448</v>
      </c>
      <c r="M1599" t="b">
        <v>0</v>
      </c>
      <c r="N1599">
        <v>0</v>
      </c>
      <c r="O1599" t="b">
        <v>0</v>
      </c>
      <c r="P1599" t="s">
        <v>8289</v>
      </c>
      <c r="Q1599" s="7">
        <f t="shared" si="146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9">
        <f t="shared" si="144"/>
        <v>42151.667337962965</v>
      </c>
      <c r="L1600" s="9">
        <f t="shared" si="145"/>
        <v>42211.667337962965</v>
      </c>
      <c r="M1600" t="b">
        <v>0</v>
      </c>
      <c r="N1600">
        <v>1</v>
      </c>
      <c r="O1600" t="b">
        <v>0</v>
      </c>
      <c r="P1600" t="s">
        <v>8289</v>
      </c>
      <c r="Q1600" s="7">
        <f t="shared" si="146"/>
        <v>0.125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9">
        <f t="shared" si="144"/>
        <v>42438.53907407407</v>
      </c>
      <c r="L1601" s="9">
        <f t="shared" si="145"/>
        <v>42468.497407407413</v>
      </c>
      <c r="M1601" t="b">
        <v>0</v>
      </c>
      <c r="N1601">
        <v>0</v>
      </c>
      <c r="O1601" t="b">
        <v>0</v>
      </c>
      <c r="P1601" t="s">
        <v>8289</v>
      </c>
      <c r="Q1601" s="7">
        <f t="shared" si="146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9">
        <f t="shared" si="144"/>
        <v>41791.057314814811</v>
      </c>
      <c r="L1602" s="9">
        <f t="shared" si="145"/>
        <v>41835.21597222222</v>
      </c>
      <c r="M1602" t="b">
        <v>0</v>
      </c>
      <c r="N1602">
        <v>9</v>
      </c>
      <c r="O1602" t="b">
        <v>0</v>
      </c>
      <c r="P1602" t="s">
        <v>8289</v>
      </c>
      <c r="Q1602" s="7">
        <f t="shared" si="146"/>
        <v>7.3400000000000007</v>
      </c>
      <c r="R1602" s="6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9">
        <f t="shared" ref="K1603:K1666" si="150">(J1603/86400)+DATE(1970,1,1)</f>
        <v>40638.092974537038</v>
      </c>
      <c r="L1603" s="9">
        <f t="shared" ref="L1603:L1666" si="151">(I1603/86400)+DATE(1970,1,1)</f>
        <v>40668.092974537038</v>
      </c>
      <c r="M1603" t="b">
        <v>0</v>
      </c>
      <c r="N1603">
        <v>56</v>
      </c>
      <c r="O1603" t="b">
        <v>1</v>
      </c>
      <c r="P1603" t="s">
        <v>8274</v>
      </c>
      <c r="Q1603" s="7">
        <f t="shared" ref="Q1603:Q1666" si="152">(E1603/D1603)*100</f>
        <v>108.2492</v>
      </c>
      <c r="R1603" s="6">
        <f t="shared" ref="R1603:R1666" si="153">E1603/N1603</f>
        <v>48.325535714285714</v>
      </c>
      <c r="S1603" t="str">
        <f t="shared" ref="S1603:S1666" si="154">LEFT(P1603,FIND("/",P1603)-1)</f>
        <v>music</v>
      </c>
      <c r="T1603" t="str">
        <f t="shared" ref="T1603:T1666" si="155">RIGHT(P1603, LEN(P1603) - FIND("/",P1603))</f>
        <v>rock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9">
        <f t="shared" si="150"/>
        <v>40788.297650462962</v>
      </c>
      <c r="L1604" s="9">
        <f t="shared" si="151"/>
        <v>40830.958333333336</v>
      </c>
      <c r="M1604" t="b">
        <v>0</v>
      </c>
      <c r="N1604">
        <v>32</v>
      </c>
      <c r="O1604" t="b">
        <v>1</v>
      </c>
      <c r="P1604" t="s">
        <v>8274</v>
      </c>
      <c r="Q1604" s="7">
        <f t="shared" si="152"/>
        <v>100.16666666666667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9">
        <f t="shared" si="150"/>
        <v>40876.169664351852</v>
      </c>
      <c r="L1605" s="9">
        <f t="shared" si="151"/>
        <v>40936.169664351852</v>
      </c>
      <c r="M1605" t="b">
        <v>0</v>
      </c>
      <c r="N1605">
        <v>30</v>
      </c>
      <c r="O1605" t="b">
        <v>1</v>
      </c>
      <c r="P1605" t="s">
        <v>8274</v>
      </c>
      <c r="Q1605" s="7">
        <f t="shared" si="152"/>
        <v>100.03299999999999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9">
        <f t="shared" si="150"/>
        <v>40945.845312500001</v>
      </c>
      <c r="L1606" s="9">
        <f t="shared" si="151"/>
        <v>40985.803645833337</v>
      </c>
      <c r="M1606" t="b">
        <v>0</v>
      </c>
      <c r="N1606">
        <v>70</v>
      </c>
      <c r="O1606" t="b">
        <v>1</v>
      </c>
      <c r="P1606" t="s">
        <v>8274</v>
      </c>
      <c r="Q1606" s="7">
        <f t="shared" si="152"/>
        <v>122.10714285714286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9">
        <f t="shared" si="150"/>
        <v>40747.012881944444</v>
      </c>
      <c r="L1607" s="9">
        <f t="shared" si="151"/>
        <v>40756.291666666664</v>
      </c>
      <c r="M1607" t="b">
        <v>0</v>
      </c>
      <c r="N1607">
        <v>44</v>
      </c>
      <c r="O1607" t="b">
        <v>1</v>
      </c>
      <c r="P1607" t="s">
        <v>8274</v>
      </c>
      <c r="Q1607" s="7">
        <f t="shared" si="152"/>
        <v>100.69333333333334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9">
        <f t="shared" si="150"/>
        <v>40536.111550925925</v>
      </c>
      <c r="L1608" s="9">
        <f t="shared" si="151"/>
        <v>40626.069884259261</v>
      </c>
      <c r="M1608" t="b">
        <v>0</v>
      </c>
      <c r="N1608">
        <v>92</v>
      </c>
      <c r="O1608" t="b">
        <v>1</v>
      </c>
      <c r="P1608" t="s">
        <v>8274</v>
      </c>
      <c r="Q1608" s="7">
        <f t="shared" si="152"/>
        <v>101.004125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9">
        <f t="shared" si="150"/>
        <v>41053.80846064815</v>
      </c>
      <c r="L1609" s="9">
        <f t="shared" si="151"/>
        <v>41074.80846064815</v>
      </c>
      <c r="M1609" t="b">
        <v>0</v>
      </c>
      <c r="N1609">
        <v>205</v>
      </c>
      <c r="O1609" t="b">
        <v>1</v>
      </c>
      <c r="P1609" t="s">
        <v>8274</v>
      </c>
      <c r="Q1609" s="7">
        <f t="shared" si="152"/>
        <v>145.11000000000001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9">
        <f t="shared" si="150"/>
        <v>41607.83085648148</v>
      </c>
      <c r="L1610" s="9">
        <f t="shared" si="151"/>
        <v>41640.226388888885</v>
      </c>
      <c r="M1610" t="b">
        <v>0</v>
      </c>
      <c r="N1610">
        <v>23</v>
      </c>
      <c r="O1610" t="b">
        <v>1</v>
      </c>
      <c r="P1610" t="s">
        <v>8274</v>
      </c>
      <c r="Q1610" s="7">
        <f t="shared" si="152"/>
        <v>101.25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9">
        <f t="shared" si="150"/>
        <v>40796.001261574071</v>
      </c>
      <c r="L1611" s="9">
        <f t="shared" si="151"/>
        <v>40849.333333333336</v>
      </c>
      <c r="M1611" t="b">
        <v>0</v>
      </c>
      <c r="N1611">
        <v>4</v>
      </c>
      <c r="O1611" t="b">
        <v>1</v>
      </c>
      <c r="P1611" t="s">
        <v>8274</v>
      </c>
      <c r="Q1611" s="7">
        <f t="shared" si="152"/>
        <v>118.33333333333333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9">
        <f t="shared" si="150"/>
        <v>41228.924884259257</v>
      </c>
      <c r="L1612" s="9">
        <f t="shared" si="151"/>
        <v>41258.924884259257</v>
      </c>
      <c r="M1612" t="b">
        <v>0</v>
      </c>
      <c r="N1612">
        <v>112</v>
      </c>
      <c r="O1612" t="b">
        <v>1</v>
      </c>
      <c r="P1612" t="s">
        <v>8274</v>
      </c>
      <c r="Q1612" s="7">
        <f t="shared" si="152"/>
        <v>271.85000000000002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9">
        <f t="shared" si="150"/>
        <v>41409.00037037037</v>
      </c>
      <c r="L1613" s="9">
        <f t="shared" si="151"/>
        <v>41430.00037037037</v>
      </c>
      <c r="M1613" t="b">
        <v>0</v>
      </c>
      <c r="N1613">
        <v>27</v>
      </c>
      <c r="O1613" t="b">
        <v>1</v>
      </c>
      <c r="P1613" t="s">
        <v>8274</v>
      </c>
      <c r="Q1613" s="7">
        <f t="shared" si="152"/>
        <v>125.125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9">
        <f t="shared" si="150"/>
        <v>41246.874814814815</v>
      </c>
      <c r="L1614" s="9">
        <f t="shared" si="151"/>
        <v>41276.874814814815</v>
      </c>
      <c r="M1614" t="b">
        <v>0</v>
      </c>
      <c r="N1614">
        <v>11</v>
      </c>
      <c r="O1614" t="b">
        <v>1</v>
      </c>
      <c r="P1614" t="s">
        <v>8274</v>
      </c>
      <c r="Q1614" s="7">
        <f t="shared" si="152"/>
        <v>110.00000000000001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9">
        <f t="shared" si="150"/>
        <v>41082.069467592592</v>
      </c>
      <c r="L1615" s="9">
        <f t="shared" si="151"/>
        <v>41112.069467592592</v>
      </c>
      <c r="M1615" t="b">
        <v>0</v>
      </c>
      <c r="N1615">
        <v>26</v>
      </c>
      <c r="O1615" t="b">
        <v>1</v>
      </c>
      <c r="P1615" t="s">
        <v>8274</v>
      </c>
      <c r="Q1615" s="7">
        <f t="shared" si="152"/>
        <v>101.49999999999999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9">
        <f t="shared" si="150"/>
        <v>41794.981122685189</v>
      </c>
      <c r="L1616" s="9">
        <f t="shared" si="151"/>
        <v>41854.708333333336</v>
      </c>
      <c r="M1616" t="b">
        <v>0</v>
      </c>
      <c r="N1616">
        <v>77</v>
      </c>
      <c r="O1616" t="b">
        <v>1</v>
      </c>
      <c r="P1616" t="s">
        <v>8274</v>
      </c>
      <c r="Q1616" s="7">
        <f t="shared" si="152"/>
        <v>102.69999999999999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9">
        <f t="shared" si="150"/>
        <v>40845.050879629627</v>
      </c>
      <c r="L1617" s="9">
        <f t="shared" si="151"/>
        <v>40890.092546296299</v>
      </c>
      <c r="M1617" t="b">
        <v>0</v>
      </c>
      <c r="N1617">
        <v>136</v>
      </c>
      <c r="O1617" t="b">
        <v>1</v>
      </c>
      <c r="P1617" t="s">
        <v>8274</v>
      </c>
      <c r="Q1617" s="7">
        <f t="shared" si="152"/>
        <v>114.12500000000001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9">
        <f t="shared" si="150"/>
        <v>41194.715520833335</v>
      </c>
      <c r="L1618" s="9">
        <f t="shared" si="151"/>
        <v>41235.916666666664</v>
      </c>
      <c r="M1618" t="b">
        <v>0</v>
      </c>
      <c r="N1618">
        <v>157</v>
      </c>
      <c r="O1618" t="b">
        <v>1</v>
      </c>
      <c r="P1618" t="s">
        <v>8274</v>
      </c>
      <c r="Q1618" s="7">
        <f t="shared" si="152"/>
        <v>104.2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9">
        <f t="shared" si="150"/>
        <v>41546.664212962962</v>
      </c>
      <c r="L1619" s="9">
        <f t="shared" si="151"/>
        <v>41579.791666666664</v>
      </c>
      <c r="M1619" t="b">
        <v>0</v>
      </c>
      <c r="N1619">
        <v>158</v>
      </c>
      <c r="O1619" t="b">
        <v>1</v>
      </c>
      <c r="P1619" t="s">
        <v>8274</v>
      </c>
      <c r="Q1619" s="7">
        <f t="shared" si="152"/>
        <v>145.85714285714286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9">
        <f t="shared" si="150"/>
        <v>41301.654340277775</v>
      </c>
      <c r="L1620" s="9">
        <f t="shared" si="151"/>
        <v>41341.654340277775</v>
      </c>
      <c r="M1620" t="b">
        <v>0</v>
      </c>
      <c r="N1620">
        <v>27</v>
      </c>
      <c r="O1620" t="b">
        <v>1</v>
      </c>
      <c r="P1620" t="s">
        <v>8274</v>
      </c>
      <c r="Q1620" s="7">
        <f t="shared" si="152"/>
        <v>105.06666666666666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9">
        <f t="shared" si="150"/>
        <v>41876.186180555553</v>
      </c>
      <c r="L1621" s="9">
        <f t="shared" si="151"/>
        <v>41897.186180555553</v>
      </c>
      <c r="M1621" t="b">
        <v>0</v>
      </c>
      <c r="N1621">
        <v>23</v>
      </c>
      <c r="O1621" t="b">
        <v>1</v>
      </c>
      <c r="P1621" t="s">
        <v>8274</v>
      </c>
      <c r="Q1621" s="7">
        <f t="shared" si="152"/>
        <v>133.33333333333331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9">
        <f t="shared" si="150"/>
        <v>41321.339583333334</v>
      </c>
      <c r="L1622" s="9">
        <f t="shared" si="151"/>
        <v>41328.339583333334</v>
      </c>
      <c r="M1622" t="b">
        <v>0</v>
      </c>
      <c r="N1622">
        <v>17</v>
      </c>
      <c r="O1622" t="b">
        <v>1</v>
      </c>
      <c r="P1622" t="s">
        <v>8274</v>
      </c>
      <c r="Q1622" s="7">
        <f t="shared" si="152"/>
        <v>112.99999999999999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9">
        <f t="shared" si="150"/>
        <v>41003.60665509259</v>
      </c>
      <c r="L1623" s="9">
        <f t="shared" si="151"/>
        <v>41057.165972222225</v>
      </c>
      <c r="M1623" t="b">
        <v>0</v>
      </c>
      <c r="N1623">
        <v>37</v>
      </c>
      <c r="O1623" t="b">
        <v>1</v>
      </c>
      <c r="P1623" t="s">
        <v>8274</v>
      </c>
      <c r="Q1623" s="7">
        <f t="shared" si="152"/>
        <v>121.2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9">
        <f t="shared" si="150"/>
        <v>41950.294837962967</v>
      </c>
      <c r="L1624" s="9">
        <f t="shared" si="151"/>
        <v>41990.332638888889</v>
      </c>
      <c r="M1624" t="b">
        <v>0</v>
      </c>
      <c r="N1624">
        <v>65</v>
      </c>
      <c r="O1624" t="b">
        <v>1</v>
      </c>
      <c r="P1624" t="s">
        <v>8274</v>
      </c>
      <c r="Q1624" s="7">
        <f t="shared" si="152"/>
        <v>101.72463768115942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9">
        <f t="shared" si="150"/>
        <v>41453.688530092593</v>
      </c>
      <c r="L1625" s="9">
        <f t="shared" si="151"/>
        <v>41513.688530092593</v>
      </c>
      <c r="M1625" t="b">
        <v>0</v>
      </c>
      <c r="N1625">
        <v>18</v>
      </c>
      <c r="O1625" t="b">
        <v>1</v>
      </c>
      <c r="P1625" t="s">
        <v>8274</v>
      </c>
      <c r="Q1625" s="7">
        <f t="shared" si="152"/>
        <v>101.06666666666666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9">
        <f t="shared" si="150"/>
        <v>41243.367303240739</v>
      </c>
      <c r="L1626" s="9">
        <f t="shared" si="151"/>
        <v>41283.367303240739</v>
      </c>
      <c r="M1626" t="b">
        <v>0</v>
      </c>
      <c r="N1626">
        <v>25</v>
      </c>
      <c r="O1626" t="b">
        <v>1</v>
      </c>
      <c r="P1626" t="s">
        <v>8274</v>
      </c>
      <c r="Q1626" s="7">
        <f t="shared" si="152"/>
        <v>118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9">
        <f t="shared" si="150"/>
        <v>41135.699687500004</v>
      </c>
      <c r="L1627" s="9">
        <f t="shared" si="151"/>
        <v>41163.699687500004</v>
      </c>
      <c r="M1627" t="b">
        <v>0</v>
      </c>
      <c r="N1627">
        <v>104</v>
      </c>
      <c r="O1627" t="b">
        <v>1</v>
      </c>
      <c r="P1627" t="s">
        <v>8274</v>
      </c>
      <c r="Q1627" s="7">
        <f t="shared" si="152"/>
        <v>155.33333333333331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9">
        <f t="shared" si="150"/>
        <v>41579.847997685181</v>
      </c>
      <c r="L1628" s="9">
        <f t="shared" si="151"/>
        <v>41609.889664351853</v>
      </c>
      <c r="M1628" t="b">
        <v>0</v>
      </c>
      <c r="N1628">
        <v>108</v>
      </c>
      <c r="O1628" t="b">
        <v>1</v>
      </c>
      <c r="P1628" t="s">
        <v>8274</v>
      </c>
      <c r="Q1628" s="7">
        <f t="shared" si="152"/>
        <v>101.18750000000001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9">
        <f t="shared" si="150"/>
        <v>41205.707048611112</v>
      </c>
      <c r="L1629" s="9">
        <f t="shared" si="151"/>
        <v>41239.207638888889</v>
      </c>
      <c r="M1629" t="b">
        <v>0</v>
      </c>
      <c r="N1629">
        <v>38</v>
      </c>
      <c r="O1629" t="b">
        <v>1</v>
      </c>
      <c r="P1629" t="s">
        <v>8274</v>
      </c>
      <c r="Q1629" s="7">
        <f t="shared" si="152"/>
        <v>117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9">
        <f t="shared" si="150"/>
        <v>41774.737060185187</v>
      </c>
      <c r="L1630" s="9">
        <f t="shared" si="151"/>
        <v>41807.737060185187</v>
      </c>
      <c r="M1630" t="b">
        <v>0</v>
      </c>
      <c r="N1630">
        <v>88</v>
      </c>
      <c r="O1630" t="b">
        <v>1</v>
      </c>
      <c r="P1630" t="s">
        <v>8274</v>
      </c>
      <c r="Q1630" s="7">
        <f t="shared" si="152"/>
        <v>100.925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9">
        <f t="shared" si="150"/>
        <v>41645.867280092592</v>
      </c>
      <c r="L1631" s="9">
        <f t="shared" si="151"/>
        <v>41690.867280092592</v>
      </c>
      <c r="M1631" t="b">
        <v>0</v>
      </c>
      <c r="N1631">
        <v>82</v>
      </c>
      <c r="O1631" t="b">
        <v>1</v>
      </c>
      <c r="P1631" t="s">
        <v>8274</v>
      </c>
      <c r="Q1631" s="7">
        <f t="shared" si="152"/>
        <v>103.66666666666666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9">
        <f t="shared" si="150"/>
        <v>40939.837673611109</v>
      </c>
      <c r="L1632" s="9">
        <f t="shared" si="151"/>
        <v>40970.290972222225</v>
      </c>
      <c r="M1632" t="b">
        <v>0</v>
      </c>
      <c r="N1632">
        <v>126</v>
      </c>
      <c r="O1632" t="b">
        <v>1</v>
      </c>
      <c r="P1632" t="s">
        <v>8274</v>
      </c>
      <c r="Q1632" s="7">
        <f t="shared" si="152"/>
        <v>265.25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9">
        <f t="shared" si="150"/>
        <v>41164.859502314815</v>
      </c>
      <c r="L1633" s="9">
        <f t="shared" si="151"/>
        <v>41194.859502314815</v>
      </c>
      <c r="M1633" t="b">
        <v>0</v>
      </c>
      <c r="N1633">
        <v>133</v>
      </c>
      <c r="O1633" t="b">
        <v>1</v>
      </c>
      <c r="P1633" t="s">
        <v>8274</v>
      </c>
      <c r="Q1633" s="7">
        <f t="shared" si="152"/>
        <v>155.91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9">
        <f t="shared" si="150"/>
        <v>40750.340902777782</v>
      </c>
      <c r="L1634" s="9">
        <f t="shared" si="151"/>
        <v>40810.340902777782</v>
      </c>
      <c r="M1634" t="b">
        <v>0</v>
      </c>
      <c r="N1634">
        <v>47</v>
      </c>
      <c r="O1634" t="b">
        <v>1</v>
      </c>
      <c r="P1634" t="s">
        <v>8274</v>
      </c>
      <c r="Q1634" s="7">
        <f t="shared" si="152"/>
        <v>101.62500000000001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9">
        <f t="shared" si="150"/>
        <v>40896.883750000001</v>
      </c>
      <c r="L1635" s="9">
        <f t="shared" si="151"/>
        <v>40924.208333333336</v>
      </c>
      <c r="M1635" t="b">
        <v>0</v>
      </c>
      <c r="N1635">
        <v>58</v>
      </c>
      <c r="O1635" t="b">
        <v>1</v>
      </c>
      <c r="P1635" t="s">
        <v>8274</v>
      </c>
      <c r="Q1635" s="7">
        <f t="shared" si="152"/>
        <v>100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9">
        <f t="shared" si="150"/>
        <v>40658.189826388887</v>
      </c>
      <c r="L1636" s="9">
        <f t="shared" si="151"/>
        <v>40696.249305555553</v>
      </c>
      <c r="M1636" t="b">
        <v>0</v>
      </c>
      <c r="N1636">
        <v>32</v>
      </c>
      <c r="O1636" t="b">
        <v>1</v>
      </c>
      <c r="P1636" t="s">
        <v>8274</v>
      </c>
      <c r="Q1636" s="7">
        <f t="shared" si="152"/>
        <v>100.49999999999999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9">
        <f t="shared" si="150"/>
        <v>42502.868761574078</v>
      </c>
      <c r="L1637" s="9">
        <f t="shared" si="151"/>
        <v>42562.868761574078</v>
      </c>
      <c r="M1637" t="b">
        <v>0</v>
      </c>
      <c r="N1637">
        <v>37</v>
      </c>
      <c r="O1637" t="b">
        <v>1</v>
      </c>
      <c r="P1637" t="s">
        <v>8274</v>
      </c>
      <c r="Q1637" s="7">
        <f t="shared" si="152"/>
        <v>125.29999999999998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9">
        <f t="shared" si="150"/>
        <v>40663.08666666667</v>
      </c>
      <c r="L1638" s="9">
        <f t="shared" si="151"/>
        <v>40706.166666666664</v>
      </c>
      <c r="M1638" t="b">
        <v>0</v>
      </c>
      <c r="N1638">
        <v>87</v>
      </c>
      <c r="O1638" t="b">
        <v>1</v>
      </c>
      <c r="P1638" t="s">
        <v>8274</v>
      </c>
      <c r="Q1638" s="7">
        <f t="shared" si="152"/>
        <v>103.55555555555556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9">
        <f t="shared" si="150"/>
        <v>40122.751620370371</v>
      </c>
      <c r="L1639" s="9">
        <f t="shared" si="151"/>
        <v>40178.985416666663</v>
      </c>
      <c r="M1639" t="b">
        <v>0</v>
      </c>
      <c r="N1639">
        <v>15</v>
      </c>
      <c r="O1639" t="b">
        <v>1</v>
      </c>
      <c r="P1639" t="s">
        <v>8274</v>
      </c>
      <c r="Q1639" s="7">
        <f t="shared" si="152"/>
        <v>103.8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9">
        <f t="shared" si="150"/>
        <v>41288.68712962963</v>
      </c>
      <c r="L1640" s="9">
        <f t="shared" si="151"/>
        <v>41333.892361111109</v>
      </c>
      <c r="M1640" t="b">
        <v>0</v>
      </c>
      <c r="N1640">
        <v>27</v>
      </c>
      <c r="O1640" t="b">
        <v>1</v>
      </c>
      <c r="P1640" t="s">
        <v>8274</v>
      </c>
      <c r="Q1640" s="7">
        <f t="shared" si="152"/>
        <v>105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9">
        <f t="shared" si="150"/>
        <v>40941.652372685188</v>
      </c>
      <c r="L1641" s="9">
        <f t="shared" si="151"/>
        <v>40971.652372685188</v>
      </c>
      <c r="M1641" t="b">
        <v>0</v>
      </c>
      <c r="N1641">
        <v>19</v>
      </c>
      <c r="O1641" t="b">
        <v>1</v>
      </c>
      <c r="P1641" t="s">
        <v>8274</v>
      </c>
      <c r="Q1641" s="7">
        <f t="shared" si="152"/>
        <v>100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9">
        <f t="shared" si="150"/>
        <v>40379.23096064815</v>
      </c>
      <c r="L1642" s="9">
        <f t="shared" si="151"/>
        <v>40393.082638888889</v>
      </c>
      <c r="M1642" t="b">
        <v>0</v>
      </c>
      <c r="N1642">
        <v>17</v>
      </c>
      <c r="O1642" t="b">
        <v>1</v>
      </c>
      <c r="P1642" t="s">
        <v>8274</v>
      </c>
      <c r="Q1642" s="7">
        <f t="shared" si="152"/>
        <v>169.86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9">
        <f t="shared" si="150"/>
        <v>41962.596574074079</v>
      </c>
      <c r="L1643" s="9">
        <f t="shared" si="151"/>
        <v>41992.596574074079</v>
      </c>
      <c r="M1643" t="b">
        <v>0</v>
      </c>
      <c r="N1643">
        <v>26</v>
      </c>
      <c r="O1643" t="b">
        <v>1</v>
      </c>
      <c r="P1643" t="s">
        <v>8290</v>
      </c>
      <c r="Q1643" s="7">
        <f t="shared" si="152"/>
        <v>101.4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9">
        <f t="shared" si="150"/>
        <v>40688.024618055555</v>
      </c>
      <c r="L1644" s="9">
        <f t="shared" si="151"/>
        <v>40708.024618055555</v>
      </c>
      <c r="M1644" t="b">
        <v>0</v>
      </c>
      <c r="N1644">
        <v>28</v>
      </c>
      <c r="O1644" t="b">
        <v>1</v>
      </c>
      <c r="P1644" t="s">
        <v>8290</v>
      </c>
      <c r="Q1644" s="7">
        <f t="shared" si="152"/>
        <v>100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9">
        <f t="shared" si="150"/>
        <v>41146.824212962965</v>
      </c>
      <c r="L1645" s="9">
        <f t="shared" si="151"/>
        <v>41176.824212962965</v>
      </c>
      <c r="M1645" t="b">
        <v>0</v>
      </c>
      <c r="N1645">
        <v>37</v>
      </c>
      <c r="O1645" t="b">
        <v>1</v>
      </c>
      <c r="P1645" t="s">
        <v>8290</v>
      </c>
      <c r="Q1645" s="7">
        <f t="shared" si="152"/>
        <v>124.70000000000002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9">
        <f t="shared" si="150"/>
        <v>41175.05972222222</v>
      </c>
      <c r="L1646" s="9">
        <f t="shared" si="151"/>
        <v>41235.101388888885</v>
      </c>
      <c r="M1646" t="b">
        <v>0</v>
      </c>
      <c r="N1646">
        <v>128</v>
      </c>
      <c r="O1646" t="b">
        <v>1</v>
      </c>
      <c r="P1646" t="s">
        <v>8290</v>
      </c>
      <c r="Q1646" s="7">
        <f t="shared" si="152"/>
        <v>109.5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9">
        <f t="shared" si="150"/>
        <v>41521.617361111115</v>
      </c>
      <c r="L1647" s="9">
        <f t="shared" si="151"/>
        <v>41535.617361111115</v>
      </c>
      <c r="M1647" t="b">
        <v>0</v>
      </c>
      <c r="N1647">
        <v>10</v>
      </c>
      <c r="O1647" t="b">
        <v>1</v>
      </c>
      <c r="P1647" t="s">
        <v>8290</v>
      </c>
      <c r="Q1647" s="7">
        <f t="shared" si="152"/>
        <v>110.80000000000001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9">
        <f t="shared" si="150"/>
        <v>41833.450266203705</v>
      </c>
      <c r="L1648" s="9">
        <f t="shared" si="151"/>
        <v>41865.757638888885</v>
      </c>
      <c r="M1648" t="b">
        <v>0</v>
      </c>
      <c r="N1648">
        <v>83</v>
      </c>
      <c r="O1648" t="b">
        <v>1</v>
      </c>
      <c r="P1648" t="s">
        <v>8290</v>
      </c>
      <c r="Q1648" s="7">
        <f t="shared" si="152"/>
        <v>110.2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9">
        <f t="shared" si="150"/>
        <v>41039.409456018519</v>
      </c>
      <c r="L1649" s="9">
        <f t="shared" si="151"/>
        <v>41069.409456018519</v>
      </c>
      <c r="M1649" t="b">
        <v>0</v>
      </c>
      <c r="N1649">
        <v>46</v>
      </c>
      <c r="O1649" t="b">
        <v>1</v>
      </c>
      <c r="P1649" t="s">
        <v>8290</v>
      </c>
      <c r="Q1649" s="7">
        <f t="shared" si="152"/>
        <v>104.71999999999998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9">
        <f t="shared" si="150"/>
        <v>40592.704652777778</v>
      </c>
      <c r="L1650" s="9">
        <f t="shared" si="151"/>
        <v>40622.662986111114</v>
      </c>
      <c r="M1650" t="b">
        <v>0</v>
      </c>
      <c r="N1650">
        <v>90</v>
      </c>
      <c r="O1650" t="b">
        <v>1</v>
      </c>
      <c r="P1650" t="s">
        <v>8290</v>
      </c>
      <c r="Q1650" s="7">
        <f t="shared" si="152"/>
        <v>125.26086956521738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9">
        <f t="shared" si="150"/>
        <v>41737.684664351851</v>
      </c>
      <c r="L1651" s="9">
        <f t="shared" si="151"/>
        <v>41782.684664351851</v>
      </c>
      <c r="M1651" t="b">
        <v>0</v>
      </c>
      <c r="N1651">
        <v>81</v>
      </c>
      <c r="O1651" t="b">
        <v>1</v>
      </c>
      <c r="P1651" t="s">
        <v>8290</v>
      </c>
      <c r="Q1651" s="7">
        <f t="shared" si="152"/>
        <v>100.58763157894737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9">
        <f t="shared" si="150"/>
        <v>41526.435613425929</v>
      </c>
      <c r="L1652" s="9">
        <f t="shared" si="151"/>
        <v>41556.435613425929</v>
      </c>
      <c r="M1652" t="b">
        <v>0</v>
      </c>
      <c r="N1652">
        <v>32</v>
      </c>
      <c r="O1652" t="b">
        <v>1</v>
      </c>
      <c r="P1652" t="s">
        <v>8290</v>
      </c>
      <c r="Q1652" s="7">
        <f t="shared" si="152"/>
        <v>141.55000000000001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9">
        <f t="shared" si="150"/>
        <v>40625.900694444441</v>
      </c>
      <c r="L1653" s="9">
        <f t="shared" si="151"/>
        <v>40659.290972222225</v>
      </c>
      <c r="M1653" t="b">
        <v>0</v>
      </c>
      <c r="N1653">
        <v>20</v>
      </c>
      <c r="O1653" t="b">
        <v>1</v>
      </c>
      <c r="P1653" t="s">
        <v>8290</v>
      </c>
      <c r="Q1653" s="7">
        <f t="shared" si="152"/>
        <v>100.75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9">
        <f t="shared" si="150"/>
        <v>41572.492974537039</v>
      </c>
      <c r="L1654" s="9">
        <f t="shared" si="151"/>
        <v>41602.534641203703</v>
      </c>
      <c r="M1654" t="b">
        <v>0</v>
      </c>
      <c r="N1654">
        <v>70</v>
      </c>
      <c r="O1654" t="b">
        <v>1</v>
      </c>
      <c r="P1654" t="s">
        <v>8290</v>
      </c>
      <c r="Q1654" s="7">
        <f t="shared" si="152"/>
        <v>100.66666666666666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9">
        <f t="shared" si="150"/>
        <v>40626.834444444445</v>
      </c>
      <c r="L1655" s="9">
        <f t="shared" si="151"/>
        <v>40657.834444444445</v>
      </c>
      <c r="M1655" t="b">
        <v>0</v>
      </c>
      <c r="N1655">
        <v>168</v>
      </c>
      <c r="O1655" t="b">
        <v>1</v>
      </c>
      <c r="P1655" t="s">
        <v>8290</v>
      </c>
      <c r="Q1655" s="7">
        <f t="shared" si="152"/>
        <v>174.2304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9">
        <f t="shared" si="150"/>
        <v>40987.890740740739</v>
      </c>
      <c r="L1656" s="9">
        <f t="shared" si="151"/>
        <v>41017.890740740739</v>
      </c>
      <c r="M1656" t="b">
        <v>0</v>
      </c>
      <c r="N1656">
        <v>34</v>
      </c>
      <c r="O1656" t="b">
        <v>1</v>
      </c>
      <c r="P1656" t="s">
        <v>8290</v>
      </c>
      <c r="Q1656" s="7">
        <f t="shared" si="152"/>
        <v>119.90909090909089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9">
        <f t="shared" si="150"/>
        <v>40974.791898148149</v>
      </c>
      <c r="L1657" s="9">
        <f t="shared" si="151"/>
        <v>41004.750231481477</v>
      </c>
      <c r="M1657" t="b">
        <v>0</v>
      </c>
      <c r="N1657">
        <v>48</v>
      </c>
      <c r="O1657" t="b">
        <v>1</v>
      </c>
      <c r="P1657" t="s">
        <v>8290</v>
      </c>
      <c r="Q1657" s="7">
        <f t="shared" si="152"/>
        <v>142.86666666666667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9">
        <f t="shared" si="150"/>
        <v>41226.928842592592</v>
      </c>
      <c r="L1658" s="9">
        <f t="shared" si="151"/>
        <v>41256.928842592592</v>
      </c>
      <c r="M1658" t="b">
        <v>0</v>
      </c>
      <c r="N1658">
        <v>48</v>
      </c>
      <c r="O1658" t="b">
        <v>1</v>
      </c>
      <c r="P1658" t="s">
        <v>8290</v>
      </c>
      <c r="Q1658" s="7">
        <f t="shared" si="152"/>
        <v>100.33493333333334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9">
        <f t="shared" si="150"/>
        <v>41023.782037037039</v>
      </c>
      <c r="L1659" s="9">
        <f t="shared" si="151"/>
        <v>41053.782037037039</v>
      </c>
      <c r="M1659" t="b">
        <v>0</v>
      </c>
      <c r="N1659">
        <v>221</v>
      </c>
      <c r="O1659" t="b">
        <v>1</v>
      </c>
      <c r="P1659" t="s">
        <v>8290</v>
      </c>
      <c r="Q1659" s="7">
        <f t="shared" si="152"/>
        <v>104.93380000000001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9">
        <f t="shared" si="150"/>
        <v>41223.22184027778</v>
      </c>
      <c r="L1660" s="9">
        <f t="shared" si="151"/>
        <v>41261.597222222219</v>
      </c>
      <c r="M1660" t="b">
        <v>0</v>
      </c>
      <c r="N1660">
        <v>107</v>
      </c>
      <c r="O1660" t="b">
        <v>1</v>
      </c>
      <c r="P1660" t="s">
        <v>8290</v>
      </c>
      <c r="Q1660" s="7">
        <f t="shared" si="152"/>
        <v>132.23333333333335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9">
        <f t="shared" si="150"/>
        <v>41596.913437499999</v>
      </c>
      <c r="L1661" s="9">
        <f t="shared" si="151"/>
        <v>41625.5</v>
      </c>
      <c r="M1661" t="b">
        <v>0</v>
      </c>
      <c r="N1661">
        <v>45</v>
      </c>
      <c r="O1661" t="b">
        <v>1</v>
      </c>
      <c r="P1661" t="s">
        <v>8290</v>
      </c>
      <c r="Q1661" s="7">
        <f t="shared" si="152"/>
        <v>112.79999999999998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9">
        <f t="shared" si="150"/>
        <v>42459.693865740745</v>
      </c>
      <c r="L1662" s="9">
        <f t="shared" si="151"/>
        <v>42490.915972222225</v>
      </c>
      <c r="M1662" t="b">
        <v>0</v>
      </c>
      <c r="N1662">
        <v>36</v>
      </c>
      <c r="O1662" t="b">
        <v>1</v>
      </c>
      <c r="P1662" t="s">
        <v>8290</v>
      </c>
      <c r="Q1662" s="7">
        <f t="shared" si="152"/>
        <v>1253.75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9">
        <f t="shared" si="150"/>
        <v>42343.998043981483</v>
      </c>
      <c r="L1663" s="9">
        <f t="shared" si="151"/>
        <v>42386.875</v>
      </c>
      <c r="M1663" t="b">
        <v>0</v>
      </c>
      <c r="N1663">
        <v>101</v>
      </c>
      <c r="O1663" t="b">
        <v>1</v>
      </c>
      <c r="P1663" t="s">
        <v>8290</v>
      </c>
      <c r="Q1663" s="7">
        <f t="shared" si="152"/>
        <v>102.50632911392405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9">
        <f t="shared" si="150"/>
        <v>40848.198333333334</v>
      </c>
      <c r="L1664" s="9">
        <f t="shared" si="151"/>
        <v>40908.239999999998</v>
      </c>
      <c r="M1664" t="b">
        <v>0</v>
      </c>
      <c r="N1664">
        <v>62</v>
      </c>
      <c r="O1664" t="b">
        <v>1</v>
      </c>
      <c r="P1664" t="s">
        <v>8290</v>
      </c>
      <c r="Q1664" s="7">
        <f t="shared" si="152"/>
        <v>102.6375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9">
        <f t="shared" si="150"/>
        <v>42006.02207175926</v>
      </c>
      <c r="L1665" s="9">
        <f t="shared" si="151"/>
        <v>42036.02207175926</v>
      </c>
      <c r="M1665" t="b">
        <v>0</v>
      </c>
      <c r="N1665">
        <v>32</v>
      </c>
      <c r="O1665" t="b">
        <v>1</v>
      </c>
      <c r="P1665" t="s">
        <v>8290</v>
      </c>
      <c r="Q1665" s="7">
        <f t="shared" si="152"/>
        <v>108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9">
        <f t="shared" si="150"/>
        <v>40939.761782407411</v>
      </c>
      <c r="L1666" s="9">
        <f t="shared" si="151"/>
        <v>40984.165972222225</v>
      </c>
      <c r="M1666" t="b">
        <v>0</v>
      </c>
      <c r="N1666">
        <v>89</v>
      </c>
      <c r="O1666" t="b">
        <v>1</v>
      </c>
      <c r="P1666" t="s">
        <v>8290</v>
      </c>
      <c r="Q1666" s="7">
        <f t="shared" si="152"/>
        <v>122.40879999999999</v>
      </c>
      <c r="R1666" s="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9">
        <f t="shared" ref="K1667:K1730" si="156">(J1667/86400)+DATE(1970,1,1)</f>
        <v>40564.649456018517</v>
      </c>
      <c r="L1667" s="9">
        <f t="shared" ref="L1667:L1730" si="157">(I1667/86400)+DATE(1970,1,1)</f>
        <v>40596.125</v>
      </c>
      <c r="M1667" t="b">
        <v>0</v>
      </c>
      <c r="N1667">
        <v>93</v>
      </c>
      <c r="O1667" t="b">
        <v>1</v>
      </c>
      <c r="P1667" t="s">
        <v>8290</v>
      </c>
      <c r="Q1667" s="7">
        <f t="shared" ref="Q1667:Q1730" si="158">(E1667/D1667)*100</f>
        <v>119.45714285714286</v>
      </c>
      <c r="R1667" s="6">
        <f t="shared" ref="R1667:R1730" si="159">E1667/N1667</f>
        <v>44.956989247311824</v>
      </c>
      <c r="S1667" t="str">
        <f t="shared" ref="S1667:S1730" si="160">LEFT(P1667,FIND("/",P1667)-1)</f>
        <v>music</v>
      </c>
      <c r="T1667" t="str">
        <f t="shared" ref="T1667:T1730" si="161">RIGHT(P1667, LEN(P1667) - FIND("/",P1667))</f>
        <v>pop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9">
        <f t="shared" si="156"/>
        <v>41331.253159722226</v>
      </c>
      <c r="L1668" s="9">
        <f t="shared" si="157"/>
        <v>41361.211493055554</v>
      </c>
      <c r="M1668" t="b">
        <v>0</v>
      </c>
      <c r="N1668">
        <v>98</v>
      </c>
      <c r="O1668" t="b">
        <v>1</v>
      </c>
      <c r="P1668" t="s">
        <v>8290</v>
      </c>
      <c r="Q1668" s="7">
        <f t="shared" si="158"/>
        <v>160.88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9">
        <f t="shared" si="156"/>
        <v>41682.0705787037</v>
      </c>
      <c r="L1669" s="9">
        <f t="shared" si="157"/>
        <v>41709.290972222225</v>
      </c>
      <c r="M1669" t="b">
        <v>0</v>
      </c>
      <c r="N1669">
        <v>82</v>
      </c>
      <c r="O1669" t="b">
        <v>1</v>
      </c>
      <c r="P1669" t="s">
        <v>8290</v>
      </c>
      <c r="Q1669" s="7">
        <f t="shared" si="158"/>
        <v>126.85294117647059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9">
        <f t="shared" si="156"/>
        <v>40845.149756944447</v>
      </c>
      <c r="L1670" s="9">
        <f t="shared" si="157"/>
        <v>40875.191423611112</v>
      </c>
      <c r="M1670" t="b">
        <v>0</v>
      </c>
      <c r="N1670">
        <v>116</v>
      </c>
      <c r="O1670" t="b">
        <v>1</v>
      </c>
      <c r="P1670" t="s">
        <v>8290</v>
      </c>
      <c r="Q1670" s="7">
        <f t="shared" si="158"/>
        <v>102.6375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9">
        <f t="shared" si="156"/>
        <v>42461.885138888887</v>
      </c>
      <c r="L1671" s="9">
        <f t="shared" si="157"/>
        <v>42521.885138888887</v>
      </c>
      <c r="M1671" t="b">
        <v>0</v>
      </c>
      <c r="N1671">
        <v>52</v>
      </c>
      <c r="O1671" t="b">
        <v>1</v>
      </c>
      <c r="P1671" t="s">
        <v>8290</v>
      </c>
      <c r="Q1671" s="7">
        <f t="shared" si="158"/>
        <v>139.75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9">
        <f t="shared" si="156"/>
        <v>40313.930543981478</v>
      </c>
      <c r="L1672" s="9">
        <f t="shared" si="157"/>
        <v>40364.166666666664</v>
      </c>
      <c r="M1672" t="b">
        <v>0</v>
      </c>
      <c r="N1672">
        <v>23</v>
      </c>
      <c r="O1672" t="b">
        <v>1</v>
      </c>
      <c r="P1672" t="s">
        <v>8290</v>
      </c>
      <c r="Q1672" s="7">
        <f t="shared" si="158"/>
        <v>102.60000000000001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9">
        <f t="shared" si="156"/>
        <v>42553.54414351852</v>
      </c>
      <c r="L1673" s="9">
        <f t="shared" si="157"/>
        <v>42583.54414351852</v>
      </c>
      <c r="M1673" t="b">
        <v>0</v>
      </c>
      <c r="N1673">
        <v>77</v>
      </c>
      <c r="O1673" t="b">
        <v>1</v>
      </c>
      <c r="P1673" t="s">
        <v>8290</v>
      </c>
      <c r="Q1673" s="7">
        <f t="shared" si="158"/>
        <v>100.67349999999999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9">
        <f t="shared" si="156"/>
        <v>41034.656597222223</v>
      </c>
      <c r="L1674" s="9">
        <f t="shared" si="157"/>
        <v>41064.656597222223</v>
      </c>
      <c r="M1674" t="b">
        <v>0</v>
      </c>
      <c r="N1674">
        <v>49</v>
      </c>
      <c r="O1674" t="b">
        <v>1</v>
      </c>
      <c r="P1674" t="s">
        <v>8290</v>
      </c>
      <c r="Q1674" s="7">
        <f t="shared" si="158"/>
        <v>112.94117647058823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9">
        <f t="shared" si="156"/>
        <v>42039.878379629634</v>
      </c>
      <c r="L1675" s="9">
        <f t="shared" si="157"/>
        <v>42069.878379629634</v>
      </c>
      <c r="M1675" t="b">
        <v>0</v>
      </c>
      <c r="N1675">
        <v>59</v>
      </c>
      <c r="O1675" t="b">
        <v>1</v>
      </c>
      <c r="P1675" t="s">
        <v>8290</v>
      </c>
      <c r="Q1675" s="7">
        <f t="shared" si="158"/>
        <v>128.09523809523807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9">
        <f t="shared" si="156"/>
        <v>42569.605393518519</v>
      </c>
      <c r="L1676" s="9">
        <f t="shared" si="157"/>
        <v>42600.290972222225</v>
      </c>
      <c r="M1676" t="b">
        <v>0</v>
      </c>
      <c r="N1676">
        <v>113</v>
      </c>
      <c r="O1676" t="b">
        <v>1</v>
      </c>
      <c r="P1676" t="s">
        <v>8290</v>
      </c>
      <c r="Q1676" s="7">
        <f t="shared" si="158"/>
        <v>201.7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9">
        <f t="shared" si="156"/>
        <v>40802.733101851853</v>
      </c>
      <c r="L1677" s="9">
        <f t="shared" si="157"/>
        <v>40832.918749999997</v>
      </c>
      <c r="M1677" t="b">
        <v>0</v>
      </c>
      <c r="N1677">
        <v>34</v>
      </c>
      <c r="O1677" t="b">
        <v>1</v>
      </c>
      <c r="P1677" t="s">
        <v>8290</v>
      </c>
      <c r="Q1677" s="7">
        <f t="shared" si="158"/>
        <v>137.416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9">
        <f t="shared" si="156"/>
        <v>40973.726238425923</v>
      </c>
      <c r="L1678" s="9">
        <f t="shared" si="157"/>
        <v>41020.165972222225</v>
      </c>
      <c r="M1678" t="b">
        <v>0</v>
      </c>
      <c r="N1678">
        <v>42</v>
      </c>
      <c r="O1678" t="b">
        <v>1</v>
      </c>
      <c r="P1678" t="s">
        <v>8290</v>
      </c>
      <c r="Q1678" s="7">
        <f t="shared" si="158"/>
        <v>115.33333333333333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9">
        <f t="shared" si="156"/>
        <v>42416.407129629632</v>
      </c>
      <c r="L1679" s="9">
        <f t="shared" si="157"/>
        <v>42476.249305555553</v>
      </c>
      <c r="M1679" t="b">
        <v>0</v>
      </c>
      <c r="N1679">
        <v>42</v>
      </c>
      <c r="O1679" t="b">
        <v>1</v>
      </c>
      <c r="P1679" t="s">
        <v>8290</v>
      </c>
      <c r="Q1679" s="7">
        <f t="shared" si="158"/>
        <v>111.66666666666667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9">
        <f t="shared" si="156"/>
        <v>41662.854988425926</v>
      </c>
      <c r="L1680" s="9">
        <f t="shared" si="157"/>
        <v>41676.854988425926</v>
      </c>
      <c r="M1680" t="b">
        <v>0</v>
      </c>
      <c r="N1680">
        <v>49</v>
      </c>
      <c r="O1680" t="b">
        <v>1</v>
      </c>
      <c r="P1680" t="s">
        <v>8290</v>
      </c>
      <c r="Q1680" s="7">
        <f t="shared" si="158"/>
        <v>118.39999999999999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9">
        <f t="shared" si="156"/>
        <v>40723.068807870368</v>
      </c>
      <c r="L1681" s="9">
        <f t="shared" si="157"/>
        <v>40746.068807870368</v>
      </c>
      <c r="M1681" t="b">
        <v>0</v>
      </c>
      <c r="N1681">
        <v>56</v>
      </c>
      <c r="O1681" t="b">
        <v>1</v>
      </c>
      <c r="P1681" t="s">
        <v>8290</v>
      </c>
      <c r="Q1681" s="7">
        <f t="shared" si="158"/>
        <v>175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9">
        <f t="shared" si="156"/>
        <v>41802.757719907408</v>
      </c>
      <c r="L1682" s="9">
        <f t="shared" si="157"/>
        <v>41832.757719907408</v>
      </c>
      <c r="M1682" t="b">
        <v>0</v>
      </c>
      <c r="N1682">
        <v>25</v>
      </c>
      <c r="O1682" t="b">
        <v>1</v>
      </c>
      <c r="P1682" t="s">
        <v>8290</v>
      </c>
      <c r="Q1682" s="7">
        <f t="shared" si="158"/>
        <v>117.5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9">
        <f t="shared" si="156"/>
        <v>42774.121342592596</v>
      </c>
      <c r="L1683" s="9">
        <f t="shared" si="157"/>
        <v>42823.083333333328</v>
      </c>
      <c r="M1683" t="b">
        <v>0</v>
      </c>
      <c r="N1683">
        <v>884</v>
      </c>
      <c r="O1683" t="b">
        <v>0</v>
      </c>
      <c r="P1683" t="s">
        <v>8291</v>
      </c>
      <c r="Q1683" s="7">
        <f t="shared" si="158"/>
        <v>101.42212307692309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9">
        <f t="shared" si="156"/>
        <v>42779.21365740741</v>
      </c>
      <c r="L1684" s="9">
        <f t="shared" si="157"/>
        <v>42839.171990740739</v>
      </c>
      <c r="M1684" t="b">
        <v>0</v>
      </c>
      <c r="N1684">
        <v>0</v>
      </c>
      <c r="O1684" t="b">
        <v>0</v>
      </c>
      <c r="P1684" t="s">
        <v>8291</v>
      </c>
      <c r="Q1684" s="7">
        <f t="shared" si="158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9">
        <f t="shared" si="156"/>
        <v>42808.781689814816</v>
      </c>
      <c r="L1685" s="9">
        <f t="shared" si="157"/>
        <v>42832.781689814816</v>
      </c>
      <c r="M1685" t="b">
        <v>0</v>
      </c>
      <c r="N1685">
        <v>10</v>
      </c>
      <c r="O1685" t="b">
        <v>0</v>
      </c>
      <c r="P1685" t="s">
        <v>8291</v>
      </c>
      <c r="Q1685" s="7">
        <f t="shared" si="158"/>
        <v>21.714285714285715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9">
        <f t="shared" si="156"/>
        <v>42783.815289351856</v>
      </c>
      <c r="L1686" s="9">
        <f t="shared" si="157"/>
        <v>42811.773622685185</v>
      </c>
      <c r="M1686" t="b">
        <v>0</v>
      </c>
      <c r="N1686">
        <v>101</v>
      </c>
      <c r="O1686" t="b">
        <v>0</v>
      </c>
      <c r="P1686" t="s">
        <v>8291</v>
      </c>
      <c r="Q1686" s="7">
        <f t="shared" si="158"/>
        <v>109.125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9">
        <f t="shared" si="156"/>
        <v>42788.2502662037</v>
      </c>
      <c r="L1687" s="9">
        <f t="shared" si="157"/>
        <v>42818.208599537036</v>
      </c>
      <c r="M1687" t="b">
        <v>0</v>
      </c>
      <c r="N1687">
        <v>15</v>
      </c>
      <c r="O1687" t="b">
        <v>0</v>
      </c>
      <c r="P1687" t="s">
        <v>8291</v>
      </c>
      <c r="Q1687" s="7">
        <f t="shared" si="158"/>
        <v>102.85714285714285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9">
        <f t="shared" si="156"/>
        <v>42792.843969907408</v>
      </c>
      <c r="L1688" s="9">
        <f t="shared" si="157"/>
        <v>42852.802303240736</v>
      </c>
      <c r="M1688" t="b">
        <v>0</v>
      </c>
      <c r="N1688">
        <v>1</v>
      </c>
      <c r="O1688" t="b">
        <v>0</v>
      </c>
      <c r="P1688" t="s">
        <v>8291</v>
      </c>
      <c r="Q1688" s="7">
        <f t="shared" si="158"/>
        <v>0.36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9">
        <f t="shared" si="156"/>
        <v>42802.046817129631</v>
      </c>
      <c r="L1689" s="9">
        <f t="shared" si="157"/>
        <v>42835.84375</v>
      </c>
      <c r="M1689" t="b">
        <v>0</v>
      </c>
      <c r="N1689">
        <v>39</v>
      </c>
      <c r="O1689" t="b">
        <v>0</v>
      </c>
      <c r="P1689" t="s">
        <v>8291</v>
      </c>
      <c r="Q1689" s="7">
        <f t="shared" si="158"/>
        <v>31.25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9">
        <f t="shared" si="156"/>
        <v>42804.534652777773</v>
      </c>
      <c r="L1690" s="9">
        <f t="shared" si="157"/>
        <v>42834.492986111116</v>
      </c>
      <c r="M1690" t="b">
        <v>0</v>
      </c>
      <c r="N1690">
        <v>7</v>
      </c>
      <c r="O1690" t="b">
        <v>0</v>
      </c>
      <c r="P1690" t="s">
        <v>8291</v>
      </c>
      <c r="Q1690" s="7">
        <f t="shared" si="158"/>
        <v>44.3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9">
        <f t="shared" si="156"/>
        <v>42780.942476851851</v>
      </c>
      <c r="L1691" s="9">
        <f t="shared" si="157"/>
        <v>42810.900810185187</v>
      </c>
      <c r="M1691" t="b">
        <v>0</v>
      </c>
      <c r="N1691">
        <v>14</v>
      </c>
      <c r="O1691" t="b">
        <v>0</v>
      </c>
      <c r="P1691" t="s">
        <v>8291</v>
      </c>
      <c r="Q1691" s="7">
        <f t="shared" si="158"/>
        <v>100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9">
        <f t="shared" si="156"/>
        <v>42801.43104166667</v>
      </c>
      <c r="L1692" s="9">
        <f t="shared" si="157"/>
        <v>42831.389374999999</v>
      </c>
      <c r="M1692" t="b">
        <v>0</v>
      </c>
      <c r="N1692">
        <v>11</v>
      </c>
      <c r="O1692" t="b">
        <v>0</v>
      </c>
      <c r="P1692" t="s">
        <v>8291</v>
      </c>
      <c r="Q1692" s="7">
        <f t="shared" si="158"/>
        <v>25.4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9">
        <f t="shared" si="156"/>
        <v>42795.701481481483</v>
      </c>
      <c r="L1693" s="9">
        <f t="shared" si="157"/>
        <v>42828.041666666672</v>
      </c>
      <c r="M1693" t="b">
        <v>0</v>
      </c>
      <c r="N1693">
        <v>38</v>
      </c>
      <c r="O1693" t="b">
        <v>0</v>
      </c>
      <c r="P1693" t="s">
        <v>8291</v>
      </c>
      <c r="Q1693" s="7">
        <f t="shared" si="158"/>
        <v>33.473333333333329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9">
        <f t="shared" si="156"/>
        <v>42788.151238425926</v>
      </c>
      <c r="L1694" s="9">
        <f t="shared" si="157"/>
        <v>42820.999305555553</v>
      </c>
      <c r="M1694" t="b">
        <v>0</v>
      </c>
      <c r="N1694">
        <v>15</v>
      </c>
      <c r="O1694" t="b">
        <v>0</v>
      </c>
      <c r="P1694" t="s">
        <v>8291</v>
      </c>
      <c r="Q1694" s="7">
        <f t="shared" si="158"/>
        <v>47.8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9">
        <f t="shared" si="156"/>
        <v>42803.920277777783</v>
      </c>
      <c r="L1695" s="9">
        <f t="shared" si="157"/>
        <v>42834.833333333328</v>
      </c>
      <c r="M1695" t="b">
        <v>0</v>
      </c>
      <c r="N1695">
        <v>8</v>
      </c>
      <c r="O1695" t="b">
        <v>0</v>
      </c>
      <c r="P1695" t="s">
        <v>8291</v>
      </c>
      <c r="Q1695" s="7">
        <f t="shared" si="158"/>
        <v>9.3333333333333339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9">
        <f t="shared" si="156"/>
        <v>42791.669837962967</v>
      </c>
      <c r="L1696" s="9">
        <f t="shared" si="157"/>
        <v>42821.191666666666</v>
      </c>
      <c r="M1696" t="b">
        <v>0</v>
      </c>
      <c r="N1696">
        <v>1</v>
      </c>
      <c r="O1696" t="b">
        <v>0</v>
      </c>
      <c r="P1696" t="s">
        <v>8291</v>
      </c>
      <c r="Q1696" s="7">
        <f t="shared" si="158"/>
        <v>0.05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9">
        <f t="shared" si="156"/>
        <v>42801.031412037039</v>
      </c>
      <c r="L1697" s="9">
        <f t="shared" si="157"/>
        <v>42835.041666666672</v>
      </c>
      <c r="M1697" t="b">
        <v>0</v>
      </c>
      <c r="N1697">
        <v>23</v>
      </c>
      <c r="O1697" t="b">
        <v>0</v>
      </c>
      <c r="P1697" t="s">
        <v>8291</v>
      </c>
      <c r="Q1697" s="7">
        <f t="shared" si="158"/>
        <v>11.708333333333334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9">
        <f t="shared" si="156"/>
        <v>42796.069571759261</v>
      </c>
      <c r="L1698" s="9">
        <f t="shared" si="157"/>
        <v>42826.027905092589</v>
      </c>
      <c r="M1698" t="b">
        <v>0</v>
      </c>
      <c r="N1698">
        <v>0</v>
      </c>
      <c r="O1698" t="b">
        <v>0</v>
      </c>
      <c r="P1698" t="s">
        <v>8291</v>
      </c>
      <c r="Q1698" s="7">
        <f t="shared" si="158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9">
        <f t="shared" si="156"/>
        <v>42805.032962962963</v>
      </c>
      <c r="L1699" s="9">
        <f t="shared" si="157"/>
        <v>42834.991296296299</v>
      </c>
      <c r="M1699" t="b">
        <v>0</v>
      </c>
      <c r="N1699">
        <v>22</v>
      </c>
      <c r="O1699" t="b">
        <v>0</v>
      </c>
      <c r="P1699" t="s">
        <v>8291</v>
      </c>
      <c r="Q1699" s="7">
        <f t="shared" si="158"/>
        <v>20.208000000000002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9">
        <f t="shared" si="156"/>
        <v>42796.207870370374</v>
      </c>
      <c r="L1700" s="9">
        <f t="shared" si="157"/>
        <v>42820.147916666669</v>
      </c>
      <c r="M1700" t="b">
        <v>0</v>
      </c>
      <c r="N1700">
        <v>0</v>
      </c>
      <c r="O1700" t="b">
        <v>0</v>
      </c>
      <c r="P1700" t="s">
        <v>8291</v>
      </c>
      <c r="Q1700" s="7">
        <f t="shared" si="158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9">
        <f t="shared" si="156"/>
        <v>42806.863946759258</v>
      </c>
      <c r="L1701" s="9">
        <f t="shared" si="157"/>
        <v>42836.863946759258</v>
      </c>
      <c r="M1701" t="b">
        <v>0</v>
      </c>
      <c r="N1701">
        <v>4</v>
      </c>
      <c r="O1701" t="b">
        <v>0</v>
      </c>
      <c r="P1701" t="s">
        <v>8291</v>
      </c>
      <c r="Q1701" s="7">
        <f t="shared" si="158"/>
        <v>4.2311459353574925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9">
        <f t="shared" si="156"/>
        <v>42796.071643518517</v>
      </c>
      <c r="L1702" s="9">
        <f t="shared" si="157"/>
        <v>42826.166666666672</v>
      </c>
      <c r="M1702" t="b">
        <v>0</v>
      </c>
      <c r="N1702">
        <v>79</v>
      </c>
      <c r="O1702" t="b">
        <v>0</v>
      </c>
      <c r="P1702" t="s">
        <v>8291</v>
      </c>
      <c r="Q1702" s="7">
        <f t="shared" si="158"/>
        <v>26.06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9">
        <f t="shared" si="156"/>
        <v>41989.664409722223</v>
      </c>
      <c r="L1703" s="9">
        <f t="shared" si="157"/>
        <v>42019.664409722223</v>
      </c>
      <c r="M1703" t="b">
        <v>0</v>
      </c>
      <c r="N1703">
        <v>2</v>
      </c>
      <c r="O1703" t="b">
        <v>0</v>
      </c>
      <c r="P1703" t="s">
        <v>8291</v>
      </c>
      <c r="Q1703" s="7">
        <f t="shared" si="158"/>
        <v>0.19801980198019803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9">
        <f t="shared" si="156"/>
        <v>42063.869791666672</v>
      </c>
      <c r="L1704" s="9">
        <f t="shared" si="157"/>
        <v>42093.828125</v>
      </c>
      <c r="M1704" t="b">
        <v>0</v>
      </c>
      <c r="N1704">
        <v>1</v>
      </c>
      <c r="O1704" t="b">
        <v>0</v>
      </c>
      <c r="P1704" t="s">
        <v>8291</v>
      </c>
      <c r="Q1704" s="7">
        <f t="shared" si="158"/>
        <v>6.0606060606060606E-3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9">
        <f t="shared" si="156"/>
        <v>42187.281678240739</v>
      </c>
      <c r="L1705" s="9">
        <f t="shared" si="157"/>
        <v>42247.281678240739</v>
      </c>
      <c r="M1705" t="b">
        <v>0</v>
      </c>
      <c r="N1705">
        <v>2</v>
      </c>
      <c r="O1705" t="b">
        <v>0</v>
      </c>
      <c r="P1705" t="s">
        <v>8291</v>
      </c>
      <c r="Q1705" s="7">
        <f t="shared" si="158"/>
        <v>1.02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9">
        <f t="shared" si="156"/>
        <v>42021.139733796299</v>
      </c>
      <c r="L1706" s="9">
        <f t="shared" si="157"/>
        <v>42051.139733796299</v>
      </c>
      <c r="M1706" t="b">
        <v>0</v>
      </c>
      <c r="N1706">
        <v>11</v>
      </c>
      <c r="O1706" t="b">
        <v>0</v>
      </c>
      <c r="P1706" t="s">
        <v>8291</v>
      </c>
      <c r="Q1706" s="7">
        <f t="shared" si="158"/>
        <v>65.100000000000009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9">
        <f t="shared" si="156"/>
        <v>42245.016736111109</v>
      </c>
      <c r="L1707" s="9">
        <f t="shared" si="157"/>
        <v>42256.666666666672</v>
      </c>
      <c r="M1707" t="b">
        <v>0</v>
      </c>
      <c r="N1707">
        <v>0</v>
      </c>
      <c r="O1707" t="b">
        <v>0</v>
      </c>
      <c r="P1707" t="s">
        <v>8291</v>
      </c>
      <c r="Q1707" s="7">
        <f t="shared" si="158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9">
        <f t="shared" si="156"/>
        <v>42179.306388888886</v>
      </c>
      <c r="L1708" s="9">
        <f t="shared" si="157"/>
        <v>42239.306388888886</v>
      </c>
      <c r="M1708" t="b">
        <v>0</v>
      </c>
      <c r="N1708">
        <v>0</v>
      </c>
      <c r="O1708" t="b">
        <v>0</v>
      </c>
      <c r="P1708" t="s">
        <v>8291</v>
      </c>
      <c r="Q1708" s="7">
        <f t="shared" si="158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9">
        <f t="shared" si="156"/>
        <v>42427.721006944441</v>
      </c>
      <c r="L1709" s="9">
        <f t="shared" si="157"/>
        <v>42457.679340277777</v>
      </c>
      <c r="M1709" t="b">
        <v>0</v>
      </c>
      <c r="N1709">
        <v>9</v>
      </c>
      <c r="O1709" t="b">
        <v>0</v>
      </c>
      <c r="P1709" t="s">
        <v>8291</v>
      </c>
      <c r="Q1709" s="7">
        <f t="shared" si="158"/>
        <v>9.74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9">
        <f t="shared" si="156"/>
        <v>42451.866967592592</v>
      </c>
      <c r="L1710" s="9">
        <f t="shared" si="157"/>
        <v>42491.866967592592</v>
      </c>
      <c r="M1710" t="b">
        <v>0</v>
      </c>
      <c r="N1710">
        <v>0</v>
      </c>
      <c r="O1710" t="b">
        <v>0</v>
      </c>
      <c r="P1710" t="s">
        <v>8291</v>
      </c>
      <c r="Q1710" s="7">
        <f t="shared" si="158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9">
        <f t="shared" si="156"/>
        <v>41841.563819444447</v>
      </c>
      <c r="L1711" s="9">
        <f t="shared" si="157"/>
        <v>41882.818749999999</v>
      </c>
      <c r="M1711" t="b">
        <v>0</v>
      </c>
      <c r="N1711">
        <v>4</v>
      </c>
      <c r="O1711" t="b">
        <v>0</v>
      </c>
      <c r="P1711" t="s">
        <v>8291</v>
      </c>
      <c r="Q1711" s="7">
        <f t="shared" si="158"/>
        <v>4.8571428571428568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9">
        <f t="shared" si="156"/>
        <v>42341.591296296298</v>
      </c>
      <c r="L1712" s="9">
        <f t="shared" si="157"/>
        <v>42387.541666666672</v>
      </c>
      <c r="M1712" t="b">
        <v>0</v>
      </c>
      <c r="N1712">
        <v>1</v>
      </c>
      <c r="O1712" t="b">
        <v>0</v>
      </c>
      <c r="P1712" t="s">
        <v>8291</v>
      </c>
      <c r="Q1712" s="7">
        <f t="shared" si="158"/>
        <v>0.67999999999999994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9">
        <f t="shared" si="156"/>
        <v>41852.646226851852</v>
      </c>
      <c r="L1713" s="9">
        <f t="shared" si="157"/>
        <v>41883.646226851852</v>
      </c>
      <c r="M1713" t="b">
        <v>0</v>
      </c>
      <c r="N1713">
        <v>2</v>
      </c>
      <c r="O1713" t="b">
        <v>0</v>
      </c>
      <c r="P1713" t="s">
        <v>8291</v>
      </c>
      <c r="Q1713" s="7">
        <f t="shared" si="158"/>
        <v>10.5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9">
        <f t="shared" si="156"/>
        <v>42125.913807870369</v>
      </c>
      <c r="L1714" s="9">
        <f t="shared" si="157"/>
        <v>42185.913807870369</v>
      </c>
      <c r="M1714" t="b">
        <v>0</v>
      </c>
      <c r="N1714">
        <v>0</v>
      </c>
      <c r="O1714" t="b">
        <v>0</v>
      </c>
      <c r="P1714" t="s">
        <v>8291</v>
      </c>
      <c r="Q1714" s="7">
        <f t="shared" si="158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9">
        <f t="shared" si="156"/>
        <v>41887.801064814819</v>
      </c>
      <c r="L1715" s="9">
        <f t="shared" si="157"/>
        <v>41917.801064814819</v>
      </c>
      <c r="M1715" t="b">
        <v>0</v>
      </c>
      <c r="N1715">
        <v>1</v>
      </c>
      <c r="O1715" t="b">
        <v>0</v>
      </c>
      <c r="P1715" t="s">
        <v>8291</v>
      </c>
      <c r="Q1715" s="7">
        <f t="shared" si="158"/>
        <v>1.6666666666666667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9">
        <f t="shared" si="156"/>
        <v>42095.918530092589</v>
      </c>
      <c r="L1716" s="9">
        <f t="shared" si="157"/>
        <v>42125.918530092589</v>
      </c>
      <c r="M1716" t="b">
        <v>0</v>
      </c>
      <c r="N1716">
        <v>17</v>
      </c>
      <c r="O1716" t="b">
        <v>0</v>
      </c>
      <c r="P1716" t="s">
        <v>8291</v>
      </c>
      <c r="Q1716" s="7">
        <f t="shared" si="158"/>
        <v>7.8680000000000003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9">
        <f t="shared" si="156"/>
        <v>42064.217418981483</v>
      </c>
      <c r="L1717" s="9">
        <f t="shared" si="157"/>
        <v>42094.140277777777</v>
      </c>
      <c r="M1717" t="b">
        <v>0</v>
      </c>
      <c r="N1717">
        <v>2</v>
      </c>
      <c r="O1717" t="b">
        <v>0</v>
      </c>
      <c r="P1717" t="s">
        <v>8291</v>
      </c>
      <c r="Q1717" s="7">
        <f t="shared" si="158"/>
        <v>0.22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9">
        <f t="shared" si="156"/>
        <v>42673.577534722222</v>
      </c>
      <c r="L1718" s="9">
        <f t="shared" si="157"/>
        <v>42713.619201388894</v>
      </c>
      <c r="M1718" t="b">
        <v>0</v>
      </c>
      <c r="N1718">
        <v>3</v>
      </c>
      <c r="O1718" t="b">
        <v>0</v>
      </c>
      <c r="P1718" t="s">
        <v>8291</v>
      </c>
      <c r="Q1718" s="7">
        <f t="shared" si="158"/>
        <v>7.5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9">
        <f t="shared" si="156"/>
        <v>42460.981921296298</v>
      </c>
      <c r="L1719" s="9">
        <f t="shared" si="157"/>
        <v>42481.166666666672</v>
      </c>
      <c r="M1719" t="b">
        <v>0</v>
      </c>
      <c r="N1719">
        <v>41</v>
      </c>
      <c r="O1719" t="b">
        <v>0</v>
      </c>
      <c r="P1719" t="s">
        <v>8291</v>
      </c>
      <c r="Q1719" s="7">
        <f t="shared" si="158"/>
        <v>42.725880551301685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9">
        <f t="shared" si="156"/>
        <v>42460.610520833332</v>
      </c>
      <c r="L1720" s="9">
        <f t="shared" si="157"/>
        <v>42504.207638888889</v>
      </c>
      <c r="M1720" t="b">
        <v>0</v>
      </c>
      <c r="N1720">
        <v>2</v>
      </c>
      <c r="O1720" t="b">
        <v>0</v>
      </c>
      <c r="P1720" t="s">
        <v>8291</v>
      </c>
      <c r="Q1720" s="7">
        <f t="shared" si="158"/>
        <v>0.2142857142857143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9">
        <f t="shared" si="156"/>
        <v>41869.534618055557</v>
      </c>
      <c r="L1721" s="9">
        <f t="shared" si="157"/>
        <v>41899.534618055557</v>
      </c>
      <c r="M1721" t="b">
        <v>0</v>
      </c>
      <c r="N1721">
        <v>3</v>
      </c>
      <c r="O1721" t="b">
        <v>0</v>
      </c>
      <c r="P1721" t="s">
        <v>8291</v>
      </c>
      <c r="Q1721" s="7">
        <f t="shared" si="158"/>
        <v>0.87500000000000011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9">
        <f t="shared" si="156"/>
        <v>41922.783229166671</v>
      </c>
      <c r="L1722" s="9">
        <f t="shared" si="157"/>
        <v>41952.824895833335</v>
      </c>
      <c r="M1722" t="b">
        <v>0</v>
      </c>
      <c r="N1722">
        <v>8</v>
      </c>
      <c r="O1722" t="b">
        <v>0</v>
      </c>
      <c r="P1722" t="s">
        <v>8291</v>
      </c>
      <c r="Q1722" s="7">
        <f t="shared" si="158"/>
        <v>5.625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9">
        <f t="shared" si="156"/>
        <v>42319.461377314816</v>
      </c>
      <c r="L1723" s="9">
        <f t="shared" si="157"/>
        <v>42349.461377314816</v>
      </c>
      <c r="M1723" t="b">
        <v>0</v>
      </c>
      <c r="N1723">
        <v>0</v>
      </c>
      <c r="O1723" t="b">
        <v>0</v>
      </c>
      <c r="P1723" t="s">
        <v>8291</v>
      </c>
      <c r="Q1723" s="7">
        <f t="shared" si="158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9">
        <f t="shared" si="156"/>
        <v>42425.960983796293</v>
      </c>
      <c r="L1724" s="9">
        <f t="shared" si="157"/>
        <v>42463.006944444445</v>
      </c>
      <c r="M1724" t="b">
        <v>0</v>
      </c>
      <c r="N1724">
        <v>1</v>
      </c>
      <c r="O1724" t="b">
        <v>0</v>
      </c>
      <c r="P1724" t="s">
        <v>8291</v>
      </c>
      <c r="Q1724" s="7">
        <f t="shared" si="158"/>
        <v>3.4722222222222224E-2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9">
        <f t="shared" si="156"/>
        <v>42129.82540509259</v>
      </c>
      <c r="L1725" s="9">
        <f t="shared" si="157"/>
        <v>42186.25</v>
      </c>
      <c r="M1725" t="b">
        <v>0</v>
      </c>
      <c r="N1725">
        <v>3</v>
      </c>
      <c r="O1725" t="b">
        <v>0</v>
      </c>
      <c r="P1725" t="s">
        <v>8291</v>
      </c>
      <c r="Q1725" s="7">
        <f t="shared" si="158"/>
        <v>6.5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9">
        <f t="shared" si="156"/>
        <v>41912.932430555556</v>
      </c>
      <c r="L1726" s="9">
        <f t="shared" si="157"/>
        <v>41942.932430555556</v>
      </c>
      <c r="M1726" t="b">
        <v>0</v>
      </c>
      <c r="N1726">
        <v>4</v>
      </c>
      <c r="O1726" t="b">
        <v>0</v>
      </c>
      <c r="P1726" t="s">
        <v>8291</v>
      </c>
      <c r="Q1726" s="7">
        <f t="shared" si="158"/>
        <v>0.58333333333333337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9">
        <f t="shared" si="156"/>
        <v>41845.968159722222</v>
      </c>
      <c r="L1727" s="9">
        <f t="shared" si="157"/>
        <v>41875.968159722222</v>
      </c>
      <c r="M1727" t="b">
        <v>0</v>
      </c>
      <c r="N1727">
        <v>9</v>
      </c>
      <c r="O1727" t="b">
        <v>0</v>
      </c>
      <c r="P1727" t="s">
        <v>8291</v>
      </c>
      <c r="Q1727" s="7">
        <f t="shared" si="158"/>
        <v>10.181818181818182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9">
        <f t="shared" si="156"/>
        <v>41788.919722222221</v>
      </c>
      <c r="L1728" s="9">
        <f t="shared" si="157"/>
        <v>41817.919722222221</v>
      </c>
      <c r="M1728" t="b">
        <v>0</v>
      </c>
      <c r="N1728">
        <v>16</v>
      </c>
      <c r="O1728" t="b">
        <v>0</v>
      </c>
      <c r="P1728" t="s">
        <v>8291</v>
      </c>
      <c r="Q1728" s="7">
        <f t="shared" si="158"/>
        <v>33.784615384615385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9">
        <f t="shared" si="156"/>
        <v>42044.927974537037</v>
      </c>
      <c r="L1729" s="9">
        <f t="shared" si="157"/>
        <v>42099.458333333328</v>
      </c>
      <c r="M1729" t="b">
        <v>0</v>
      </c>
      <c r="N1729">
        <v>1</v>
      </c>
      <c r="O1729" t="b">
        <v>0</v>
      </c>
      <c r="P1729" t="s">
        <v>8291</v>
      </c>
      <c r="Q1729" s="7">
        <f t="shared" si="158"/>
        <v>3.3333333333333333E-2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9">
        <f t="shared" si="156"/>
        <v>42268.625856481478</v>
      </c>
      <c r="L1730" s="9">
        <f t="shared" si="157"/>
        <v>42298.625856481478</v>
      </c>
      <c r="M1730" t="b">
        <v>0</v>
      </c>
      <c r="N1730">
        <v>7</v>
      </c>
      <c r="O1730" t="b">
        <v>0</v>
      </c>
      <c r="P1730" t="s">
        <v>8291</v>
      </c>
      <c r="Q1730" s="7">
        <f t="shared" si="158"/>
        <v>68.400000000000006</v>
      </c>
      <c r="R1730" s="6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9">
        <f t="shared" ref="K1731:K1794" si="162">(J1731/86400)+DATE(1970,1,1)</f>
        <v>42471.052152777775</v>
      </c>
      <c r="L1731" s="9">
        <f t="shared" ref="L1731:L1794" si="163">(I1731/86400)+DATE(1970,1,1)</f>
        <v>42531.052152777775</v>
      </c>
      <c r="M1731" t="b">
        <v>0</v>
      </c>
      <c r="N1731">
        <v>0</v>
      </c>
      <c r="O1731" t="b">
        <v>0</v>
      </c>
      <c r="P1731" t="s">
        <v>8291</v>
      </c>
      <c r="Q1731" s="7">
        <f t="shared" ref="Q1731:Q1794" si="164">(E1731/D1731)*100</f>
        <v>0</v>
      </c>
      <c r="R1731" s="6" t="e">
        <f t="shared" ref="R1731:R1794" si="165">E1731/N1731</f>
        <v>#DIV/0!</v>
      </c>
      <c r="S1731" t="str">
        <f t="shared" ref="S1731:S1794" si="166">LEFT(P1731,FIND("/",P1731)-1)</f>
        <v>music</v>
      </c>
      <c r="T1731" t="str">
        <f t="shared" ref="T1731:T1794" si="167">RIGHT(P1731, LEN(P1731) - FIND("/",P1731))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9">
        <f t="shared" si="162"/>
        <v>42272.087766203702</v>
      </c>
      <c r="L1732" s="9">
        <f t="shared" si="163"/>
        <v>42302.087766203702</v>
      </c>
      <c r="M1732" t="b">
        <v>0</v>
      </c>
      <c r="N1732">
        <v>0</v>
      </c>
      <c r="O1732" t="b">
        <v>0</v>
      </c>
      <c r="P1732" t="s">
        <v>8291</v>
      </c>
      <c r="Q1732" s="7">
        <f t="shared" si="164"/>
        <v>0</v>
      </c>
      <c r="R1732" s="6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9">
        <f t="shared" si="162"/>
        <v>42152.906851851847</v>
      </c>
      <c r="L1733" s="9">
        <f t="shared" si="163"/>
        <v>42166.625</v>
      </c>
      <c r="M1733" t="b">
        <v>0</v>
      </c>
      <c r="N1733">
        <v>0</v>
      </c>
      <c r="O1733" t="b">
        <v>0</v>
      </c>
      <c r="P1733" t="s">
        <v>8291</v>
      </c>
      <c r="Q1733" s="7">
        <f t="shared" si="164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9">
        <f t="shared" si="162"/>
        <v>42325.683807870373</v>
      </c>
      <c r="L1734" s="9">
        <f t="shared" si="163"/>
        <v>42385.208333333328</v>
      </c>
      <c r="M1734" t="b">
        <v>0</v>
      </c>
      <c r="N1734">
        <v>0</v>
      </c>
      <c r="O1734" t="b">
        <v>0</v>
      </c>
      <c r="P1734" t="s">
        <v>8291</v>
      </c>
      <c r="Q1734" s="7">
        <f t="shared" si="164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9">
        <f t="shared" si="162"/>
        <v>42614.675625000003</v>
      </c>
      <c r="L1735" s="9">
        <f t="shared" si="163"/>
        <v>42626.895833333328</v>
      </c>
      <c r="M1735" t="b">
        <v>0</v>
      </c>
      <c r="N1735">
        <v>0</v>
      </c>
      <c r="O1735" t="b">
        <v>0</v>
      </c>
      <c r="P1735" t="s">
        <v>8291</v>
      </c>
      <c r="Q1735" s="7">
        <f t="shared" si="164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9">
        <f t="shared" si="162"/>
        <v>42102.036527777775</v>
      </c>
      <c r="L1736" s="9">
        <f t="shared" si="163"/>
        <v>42132.036527777775</v>
      </c>
      <c r="M1736" t="b">
        <v>0</v>
      </c>
      <c r="N1736">
        <v>1</v>
      </c>
      <c r="O1736" t="b">
        <v>0</v>
      </c>
      <c r="P1736" t="s">
        <v>8291</v>
      </c>
      <c r="Q1736" s="7">
        <f t="shared" si="164"/>
        <v>2.2222222222222223E-2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9">
        <f t="shared" si="162"/>
        <v>42559.81417824074</v>
      </c>
      <c r="L1737" s="9">
        <f t="shared" si="163"/>
        <v>42589.81417824074</v>
      </c>
      <c r="M1737" t="b">
        <v>0</v>
      </c>
      <c r="N1737">
        <v>2</v>
      </c>
      <c r="O1737" t="b">
        <v>0</v>
      </c>
      <c r="P1737" t="s">
        <v>8291</v>
      </c>
      <c r="Q1737" s="7">
        <f t="shared" si="164"/>
        <v>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9">
        <f t="shared" si="162"/>
        <v>42286.861493055556</v>
      </c>
      <c r="L1738" s="9">
        <f t="shared" si="163"/>
        <v>42316.90315972222</v>
      </c>
      <c r="M1738" t="b">
        <v>0</v>
      </c>
      <c r="N1738">
        <v>1</v>
      </c>
      <c r="O1738" t="b">
        <v>0</v>
      </c>
      <c r="P1738" t="s">
        <v>8291</v>
      </c>
      <c r="Q1738" s="7">
        <f t="shared" si="164"/>
        <v>0.73333333333333328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9">
        <f t="shared" si="162"/>
        <v>42175.948981481481</v>
      </c>
      <c r="L1739" s="9">
        <f t="shared" si="163"/>
        <v>42205.948981481481</v>
      </c>
      <c r="M1739" t="b">
        <v>0</v>
      </c>
      <c r="N1739">
        <v>15</v>
      </c>
      <c r="O1739" t="b">
        <v>0</v>
      </c>
      <c r="P1739" t="s">
        <v>8291</v>
      </c>
      <c r="Q1739" s="7">
        <f t="shared" si="164"/>
        <v>21.25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9">
        <f t="shared" si="162"/>
        <v>41884.874328703707</v>
      </c>
      <c r="L1740" s="9">
        <f t="shared" si="163"/>
        <v>41914.874328703707</v>
      </c>
      <c r="M1740" t="b">
        <v>0</v>
      </c>
      <c r="N1740">
        <v>1</v>
      </c>
      <c r="O1740" t="b">
        <v>0</v>
      </c>
      <c r="P1740" t="s">
        <v>8291</v>
      </c>
      <c r="Q1740" s="7">
        <f t="shared" si="164"/>
        <v>0.4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9">
        <f t="shared" si="162"/>
        <v>42435.874212962968</v>
      </c>
      <c r="L1741" s="9">
        <f t="shared" si="163"/>
        <v>42494.832546296297</v>
      </c>
      <c r="M1741" t="b">
        <v>0</v>
      </c>
      <c r="N1741">
        <v>1</v>
      </c>
      <c r="O1741" t="b">
        <v>0</v>
      </c>
      <c r="P1741" t="s">
        <v>8291</v>
      </c>
      <c r="Q1741" s="7">
        <f t="shared" si="164"/>
        <v>0.1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9">
        <f t="shared" si="162"/>
        <v>42171.817384259259</v>
      </c>
      <c r="L1742" s="9">
        <f t="shared" si="163"/>
        <v>42201.817384259259</v>
      </c>
      <c r="M1742" t="b">
        <v>0</v>
      </c>
      <c r="N1742">
        <v>0</v>
      </c>
      <c r="O1742" t="b">
        <v>0</v>
      </c>
      <c r="P1742" t="s">
        <v>8291</v>
      </c>
      <c r="Q1742" s="7">
        <f t="shared" si="164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9">
        <f t="shared" si="162"/>
        <v>42120.628136574072</v>
      </c>
      <c r="L1743" s="9">
        <f t="shared" si="163"/>
        <v>42165.628136574072</v>
      </c>
      <c r="M1743" t="b">
        <v>0</v>
      </c>
      <c r="N1743">
        <v>52</v>
      </c>
      <c r="O1743" t="b">
        <v>1</v>
      </c>
      <c r="P1743" t="s">
        <v>8283</v>
      </c>
      <c r="Q1743" s="7">
        <f t="shared" si="164"/>
        <v>110.83333333333334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9">
        <f t="shared" si="162"/>
        <v>42710.876967592594</v>
      </c>
      <c r="L1744" s="9">
        <f t="shared" si="163"/>
        <v>42742.875</v>
      </c>
      <c r="M1744" t="b">
        <v>0</v>
      </c>
      <c r="N1744">
        <v>34</v>
      </c>
      <c r="O1744" t="b">
        <v>1</v>
      </c>
      <c r="P1744" t="s">
        <v>8283</v>
      </c>
      <c r="Q1744" s="7">
        <f t="shared" si="164"/>
        <v>108.74999999999999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9">
        <f t="shared" si="162"/>
        <v>42586.925636574073</v>
      </c>
      <c r="L1745" s="9">
        <f t="shared" si="163"/>
        <v>42609.165972222225</v>
      </c>
      <c r="M1745" t="b">
        <v>0</v>
      </c>
      <c r="N1745">
        <v>67</v>
      </c>
      <c r="O1745" t="b">
        <v>1</v>
      </c>
      <c r="P1745" t="s">
        <v>8283</v>
      </c>
      <c r="Q1745" s="7">
        <f t="shared" si="164"/>
        <v>100.41666666666667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9">
        <f t="shared" si="162"/>
        <v>42026.605057870373</v>
      </c>
      <c r="L1746" s="9">
        <f t="shared" si="163"/>
        <v>42071.563391203701</v>
      </c>
      <c r="M1746" t="b">
        <v>0</v>
      </c>
      <c r="N1746">
        <v>70</v>
      </c>
      <c r="O1746" t="b">
        <v>1</v>
      </c>
      <c r="P1746" t="s">
        <v>8283</v>
      </c>
      <c r="Q1746" s="7">
        <f t="shared" si="164"/>
        <v>118.45454545454545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9">
        <f t="shared" si="162"/>
        <v>42690.259699074071</v>
      </c>
      <c r="L1747" s="9">
        <f t="shared" si="163"/>
        <v>42726.083333333328</v>
      </c>
      <c r="M1747" t="b">
        <v>0</v>
      </c>
      <c r="N1747">
        <v>89</v>
      </c>
      <c r="O1747" t="b">
        <v>1</v>
      </c>
      <c r="P1747" t="s">
        <v>8283</v>
      </c>
      <c r="Q1747" s="7">
        <f t="shared" si="164"/>
        <v>114.01428571428571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9">
        <f t="shared" si="162"/>
        <v>42668.176701388889</v>
      </c>
      <c r="L1748" s="9">
        <f t="shared" si="163"/>
        <v>42698.083333333328</v>
      </c>
      <c r="M1748" t="b">
        <v>0</v>
      </c>
      <c r="N1748">
        <v>107</v>
      </c>
      <c r="O1748" t="b">
        <v>1</v>
      </c>
      <c r="P1748" t="s">
        <v>8283</v>
      </c>
      <c r="Q1748" s="7">
        <f t="shared" si="164"/>
        <v>148.10000000000002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9">
        <f t="shared" si="162"/>
        <v>42292.435532407406</v>
      </c>
      <c r="L1749" s="9">
        <f t="shared" si="163"/>
        <v>42321.625</v>
      </c>
      <c r="M1749" t="b">
        <v>0</v>
      </c>
      <c r="N1749">
        <v>159</v>
      </c>
      <c r="O1749" t="b">
        <v>1</v>
      </c>
      <c r="P1749" t="s">
        <v>8283</v>
      </c>
      <c r="Q1749" s="7">
        <f t="shared" si="164"/>
        <v>104.95555555555556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9">
        <f t="shared" si="162"/>
        <v>42219.950729166667</v>
      </c>
      <c r="L1750" s="9">
        <f t="shared" si="163"/>
        <v>42249.950729166667</v>
      </c>
      <c r="M1750" t="b">
        <v>0</v>
      </c>
      <c r="N1750">
        <v>181</v>
      </c>
      <c r="O1750" t="b">
        <v>1</v>
      </c>
      <c r="P1750" t="s">
        <v>8283</v>
      </c>
      <c r="Q1750" s="7">
        <f t="shared" si="164"/>
        <v>129.94800000000001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9">
        <f t="shared" si="162"/>
        <v>42758.975937499999</v>
      </c>
      <c r="L1751" s="9">
        <f t="shared" si="163"/>
        <v>42795.791666666672</v>
      </c>
      <c r="M1751" t="b">
        <v>0</v>
      </c>
      <c r="N1751">
        <v>131</v>
      </c>
      <c r="O1751" t="b">
        <v>1</v>
      </c>
      <c r="P1751" t="s">
        <v>8283</v>
      </c>
      <c r="Q1751" s="7">
        <f t="shared" si="164"/>
        <v>123.48756218905473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9">
        <f t="shared" si="162"/>
        <v>42454.836851851855</v>
      </c>
      <c r="L1752" s="9">
        <f t="shared" si="163"/>
        <v>42479.836851851855</v>
      </c>
      <c r="M1752" t="b">
        <v>0</v>
      </c>
      <c r="N1752">
        <v>125</v>
      </c>
      <c r="O1752" t="b">
        <v>1</v>
      </c>
      <c r="P1752" t="s">
        <v>8283</v>
      </c>
      <c r="Q1752" s="7">
        <f t="shared" si="164"/>
        <v>201.62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9">
        <f t="shared" si="162"/>
        <v>42052.7815162037</v>
      </c>
      <c r="L1753" s="9">
        <f t="shared" si="163"/>
        <v>42082.739849537036</v>
      </c>
      <c r="M1753" t="b">
        <v>0</v>
      </c>
      <c r="N1753">
        <v>61</v>
      </c>
      <c r="O1753" t="b">
        <v>1</v>
      </c>
      <c r="P1753" t="s">
        <v>8283</v>
      </c>
      <c r="Q1753" s="7">
        <f t="shared" si="164"/>
        <v>102.89999999999999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9">
        <f t="shared" si="162"/>
        <v>42627.253263888888</v>
      </c>
      <c r="L1754" s="9">
        <f t="shared" si="163"/>
        <v>42657.253263888888</v>
      </c>
      <c r="M1754" t="b">
        <v>0</v>
      </c>
      <c r="N1754">
        <v>90</v>
      </c>
      <c r="O1754" t="b">
        <v>1</v>
      </c>
      <c r="P1754" t="s">
        <v>8283</v>
      </c>
      <c r="Q1754" s="7">
        <f t="shared" si="164"/>
        <v>260.16666666666663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9">
        <f t="shared" si="162"/>
        <v>42420.74962962963</v>
      </c>
      <c r="L1755" s="9">
        <f t="shared" si="163"/>
        <v>42450.707962962959</v>
      </c>
      <c r="M1755" t="b">
        <v>0</v>
      </c>
      <c r="N1755">
        <v>35</v>
      </c>
      <c r="O1755" t="b">
        <v>1</v>
      </c>
      <c r="P1755" t="s">
        <v>8283</v>
      </c>
      <c r="Q1755" s="7">
        <f t="shared" si="164"/>
        <v>108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9">
        <f t="shared" si="162"/>
        <v>42067.876770833333</v>
      </c>
      <c r="L1756" s="9">
        <f t="shared" si="163"/>
        <v>42097.835104166668</v>
      </c>
      <c r="M1756" t="b">
        <v>0</v>
      </c>
      <c r="N1756">
        <v>90</v>
      </c>
      <c r="O1756" t="b">
        <v>1</v>
      </c>
      <c r="P1756" t="s">
        <v>8283</v>
      </c>
      <c r="Q1756" s="7">
        <f t="shared" si="164"/>
        <v>110.52941176470587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9">
        <f t="shared" si="162"/>
        <v>42252.788900462961</v>
      </c>
      <c r="L1757" s="9">
        <f t="shared" si="163"/>
        <v>42282.788900462961</v>
      </c>
      <c r="M1757" t="b">
        <v>0</v>
      </c>
      <c r="N1757">
        <v>4</v>
      </c>
      <c r="O1757" t="b">
        <v>1</v>
      </c>
      <c r="P1757" t="s">
        <v>8283</v>
      </c>
      <c r="Q1757" s="7">
        <f t="shared" si="164"/>
        <v>120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9">
        <f t="shared" si="162"/>
        <v>42571.167465277773</v>
      </c>
      <c r="L1758" s="9">
        <f t="shared" si="163"/>
        <v>42611.167465277773</v>
      </c>
      <c r="M1758" t="b">
        <v>0</v>
      </c>
      <c r="N1758">
        <v>120</v>
      </c>
      <c r="O1758" t="b">
        <v>1</v>
      </c>
      <c r="P1758" t="s">
        <v>8283</v>
      </c>
      <c r="Q1758" s="7">
        <f t="shared" si="164"/>
        <v>102.82909090909091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9">
        <f t="shared" si="162"/>
        <v>42733.827349537038</v>
      </c>
      <c r="L1759" s="9">
        <f t="shared" si="163"/>
        <v>42763.811805555553</v>
      </c>
      <c r="M1759" t="b">
        <v>0</v>
      </c>
      <c r="N1759">
        <v>14</v>
      </c>
      <c r="O1759" t="b">
        <v>1</v>
      </c>
      <c r="P1759" t="s">
        <v>8283</v>
      </c>
      <c r="Q1759" s="7">
        <f t="shared" si="164"/>
        <v>115.99999999999999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9">
        <f t="shared" si="162"/>
        <v>42505.955925925926</v>
      </c>
      <c r="L1760" s="9">
        <f t="shared" si="163"/>
        <v>42565.955925925926</v>
      </c>
      <c r="M1760" t="b">
        <v>0</v>
      </c>
      <c r="N1760">
        <v>27</v>
      </c>
      <c r="O1760" t="b">
        <v>1</v>
      </c>
      <c r="P1760" t="s">
        <v>8283</v>
      </c>
      <c r="Q1760" s="7">
        <f t="shared" si="164"/>
        <v>114.7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9">
        <f t="shared" si="162"/>
        <v>42068.829039351855</v>
      </c>
      <c r="L1761" s="9">
        <f t="shared" si="163"/>
        <v>42088.787372685183</v>
      </c>
      <c r="M1761" t="b">
        <v>0</v>
      </c>
      <c r="N1761">
        <v>49</v>
      </c>
      <c r="O1761" t="b">
        <v>1</v>
      </c>
      <c r="P1761" t="s">
        <v>8283</v>
      </c>
      <c r="Q1761" s="7">
        <f t="shared" si="164"/>
        <v>106.60000000000001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9">
        <f t="shared" si="162"/>
        <v>42405.67260416667</v>
      </c>
      <c r="L1762" s="9">
        <f t="shared" si="163"/>
        <v>42425.67260416667</v>
      </c>
      <c r="M1762" t="b">
        <v>0</v>
      </c>
      <c r="N1762">
        <v>102</v>
      </c>
      <c r="O1762" t="b">
        <v>1</v>
      </c>
      <c r="P1762" t="s">
        <v>8283</v>
      </c>
      <c r="Q1762" s="7">
        <f t="shared" si="164"/>
        <v>165.44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9">
        <f t="shared" si="162"/>
        <v>42209.567824074074</v>
      </c>
      <c r="L1763" s="9">
        <f t="shared" si="163"/>
        <v>42259.567824074074</v>
      </c>
      <c r="M1763" t="b">
        <v>0</v>
      </c>
      <c r="N1763">
        <v>3</v>
      </c>
      <c r="O1763" t="b">
        <v>1</v>
      </c>
      <c r="P1763" t="s">
        <v>8283</v>
      </c>
      <c r="Q1763" s="7">
        <f t="shared" si="164"/>
        <v>155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9">
        <f t="shared" si="162"/>
        <v>42410.982002314813</v>
      </c>
      <c r="L1764" s="9">
        <f t="shared" si="163"/>
        <v>42440.982002314813</v>
      </c>
      <c r="M1764" t="b">
        <v>0</v>
      </c>
      <c r="N1764">
        <v>25</v>
      </c>
      <c r="O1764" t="b">
        <v>1</v>
      </c>
      <c r="P1764" t="s">
        <v>8283</v>
      </c>
      <c r="Q1764" s="7">
        <f t="shared" si="164"/>
        <v>885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9">
        <f t="shared" si="162"/>
        <v>42636.868518518517</v>
      </c>
      <c r="L1765" s="9">
        <f t="shared" si="163"/>
        <v>42666.868518518517</v>
      </c>
      <c r="M1765" t="b">
        <v>0</v>
      </c>
      <c r="N1765">
        <v>118</v>
      </c>
      <c r="O1765" t="b">
        <v>1</v>
      </c>
      <c r="P1765" t="s">
        <v>8283</v>
      </c>
      <c r="Q1765" s="7">
        <f t="shared" si="164"/>
        <v>101.90833333333333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9">
        <f t="shared" si="162"/>
        <v>41825.485868055555</v>
      </c>
      <c r="L1766" s="9">
        <f t="shared" si="163"/>
        <v>41854.485868055555</v>
      </c>
      <c r="M1766" t="b">
        <v>1</v>
      </c>
      <c r="N1766">
        <v>39</v>
      </c>
      <c r="O1766" t="b">
        <v>0</v>
      </c>
      <c r="P1766" t="s">
        <v>8283</v>
      </c>
      <c r="Q1766" s="7">
        <f t="shared" si="164"/>
        <v>19.600000000000001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9">
        <f t="shared" si="162"/>
        <v>41834.980462962965</v>
      </c>
      <c r="L1767" s="9">
        <f t="shared" si="163"/>
        <v>41864.980462962965</v>
      </c>
      <c r="M1767" t="b">
        <v>1</v>
      </c>
      <c r="N1767">
        <v>103</v>
      </c>
      <c r="O1767" t="b">
        <v>0</v>
      </c>
      <c r="P1767" t="s">
        <v>8283</v>
      </c>
      <c r="Q1767" s="7">
        <f t="shared" si="164"/>
        <v>59.467839999999995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9">
        <f t="shared" si="162"/>
        <v>41855.859814814816</v>
      </c>
      <c r="L1768" s="9">
        <f t="shared" si="163"/>
        <v>41876.859814814816</v>
      </c>
      <c r="M1768" t="b">
        <v>1</v>
      </c>
      <c r="N1768">
        <v>0</v>
      </c>
      <c r="O1768" t="b">
        <v>0</v>
      </c>
      <c r="P1768" t="s">
        <v>8283</v>
      </c>
      <c r="Q1768" s="7">
        <f t="shared" si="164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9">
        <f t="shared" si="162"/>
        <v>41824.658379629633</v>
      </c>
      <c r="L1769" s="9">
        <f t="shared" si="163"/>
        <v>41854.658379629633</v>
      </c>
      <c r="M1769" t="b">
        <v>1</v>
      </c>
      <c r="N1769">
        <v>39</v>
      </c>
      <c r="O1769" t="b">
        <v>0</v>
      </c>
      <c r="P1769" t="s">
        <v>8283</v>
      </c>
      <c r="Q1769" s="7">
        <f t="shared" si="164"/>
        <v>45.72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9">
        <f t="shared" si="162"/>
        <v>41849.560694444444</v>
      </c>
      <c r="L1770" s="9">
        <f t="shared" si="163"/>
        <v>41909.560694444444</v>
      </c>
      <c r="M1770" t="b">
        <v>1</v>
      </c>
      <c r="N1770">
        <v>15</v>
      </c>
      <c r="O1770" t="b">
        <v>0</v>
      </c>
      <c r="P1770" t="s">
        <v>8283</v>
      </c>
      <c r="Q1770" s="7">
        <f t="shared" si="164"/>
        <v>3.74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9">
        <f t="shared" si="162"/>
        <v>41987.818969907406</v>
      </c>
      <c r="L1771" s="9">
        <f t="shared" si="163"/>
        <v>42017.818969907406</v>
      </c>
      <c r="M1771" t="b">
        <v>1</v>
      </c>
      <c r="N1771">
        <v>22</v>
      </c>
      <c r="O1771" t="b">
        <v>0</v>
      </c>
      <c r="P1771" t="s">
        <v>8283</v>
      </c>
      <c r="Q1771" s="7">
        <f t="shared" si="164"/>
        <v>2.7025000000000001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9">
        <f t="shared" si="162"/>
        <v>41891.780023148152</v>
      </c>
      <c r="L1772" s="9">
        <f t="shared" si="163"/>
        <v>41926.780023148152</v>
      </c>
      <c r="M1772" t="b">
        <v>1</v>
      </c>
      <c r="N1772">
        <v>92</v>
      </c>
      <c r="O1772" t="b">
        <v>0</v>
      </c>
      <c r="P1772" t="s">
        <v>8283</v>
      </c>
      <c r="Q1772" s="7">
        <f t="shared" si="164"/>
        <v>56.51428571428572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9">
        <f t="shared" si="162"/>
        <v>41905.979629629626</v>
      </c>
      <c r="L1773" s="9">
        <f t="shared" si="163"/>
        <v>41935.979629629626</v>
      </c>
      <c r="M1773" t="b">
        <v>1</v>
      </c>
      <c r="N1773">
        <v>25</v>
      </c>
      <c r="O1773" t="b">
        <v>0</v>
      </c>
      <c r="P1773" t="s">
        <v>8283</v>
      </c>
      <c r="Q1773" s="7">
        <f t="shared" si="164"/>
        <v>21.30952380952381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9">
        <f t="shared" si="162"/>
        <v>41766.718009259261</v>
      </c>
      <c r="L1774" s="9">
        <f t="shared" si="163"/>
        <v>41826.718009259261</v>
      </c>
      <c r="M1774" t="b">
        <v>1</v>
      </c>
      <c r="N1774">
        <v>19</v>
      </c>
      <c r="O1774" t="b">
        <v>0</v>
      </c>
      <c r="P1774" t="s">
        <v>8283</v>
      </c>
      <c r="Q1774" s="7">
        <f t="shared" si="164"/>
        <v>15.6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9">
        <f t="shared" si="162"/>
        <v>41978.760393518518</v>
      </c>
      <c r="L1775" s="9">
        <f t="shared" si="163"/>
        <v>42023.760393518518</v>
      </c>
      <c r="M1775" t="b">
        <v>1</v>
      </c>
      <c r="N1775">
        <v>19</v>
      </c>
      <c r="O1775" t="b">
        <v>0</v>
      </c>
      <c r="P1775" t="s">
        <v>8283</v>
      </c>
      <c r="Q1775" s="7">
        <f t="shared" si="164"/>
        <v>6.2566666666666677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9">
        <f t="shared" si="162"/>
        <v>41930.218657407408</v>
      </c>
      <c r="L1776" s="9">
        <f t="shared" si="163"/>
        <v>41972.624305555553</v>
      </c>
      <c r="M1776" t="b">
        <v>1</v>
      </c>
      <c r="N1776">
        <v>13</v>
      </c>
      <c r="O1776" t="b">
        <v>0</v>
      </c>
      <c r="P1776" t="s">
        <v>8283</v>
      </c>
      <c r="Q1776" s="7">
        <f t="shared" si="164"/>
        <v>45.92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9">
        <f t="shared" si="162"/>
        <v>41891.976388888885</v>
      </c>
      <c r="L1777" s="9">
        <f t="shared" si="163"/>
        <v>41936.976388888885</v>
      </c>
      <c r="M1777" t="b">
        <v>1</v>
      </c>
      <c r="N1777">
        <v>124</v>
      </c>
      <c r="O1777" t="b">
        <v>0</v>
      </c>
      <c r="P1777" t="s">
        <v>8283</v>
      </c>
      <c r="Q1777" s="7">
        <f t="shared" si="164"/>
        <v>65.101538461538468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9">
        <f t="shared" si="162"/>
        <v>41905.95684027778</v>
      </c>
      <c r="L1778" s="9">
        <f t="shared" si="163"/>
        <v>41941.95684027778</v>
      </c>
      <c r="M1778" t="b">
        <v>1</v>
      </c>
      <c r="N1778">
        <v>4</v>
      </c>
      <c r="O1778" t="b">
        <v>0</v>
      </c>
      <c r="P1778" t="s">
        <v>8283</v>
      </c>
      <c r="Q1778" s="7">
        <f t="shared" si="164"/>
        <v>6.7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9">
        <f t="shared" si="162"/>
        <v>42025.357094907406</v>
      </c>
      <c r="L1779" s="9">
        <f t="shared" si="163"/>
        <v>42055.357094907406</v>
      </c>
      <c r="M1779" t="b">
        <v>1</v>
      </c>
      <c r="N1779">
        <v>10</v>
      </c>
      <c r="O1779" t="b">
        <v>0</v>
      </c>
      <c r="P1779" t="s">
        <v>8283</v>
      </c>
      <c r="Q1779" s="7">
        <f t="shared" si="164"/>
        <v>13.5625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9">
        <f t="shared" si="162"/>
        <v>42045.86336805555</v>
      </c>
      <c r="L1780" s="9">
        <f t="shared" si="163"/>
        <v>42090.821701388893</v>
      </c>
      <c r="M1780" t="b">
        <v>1</v>
      </c>
      <c r="N1780">
        <v>15</v>
      </c>
      <c r="O1780" t="b">
        <v>0</v>
      </c>
      <c r="P1780" t="s">
        <v>8283</v>
      </c>
      <c r="Q1780" s="7">
        <f t="shared" si="164"/>
        <v>1.9900000000000002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9">
        <f t="shared" si="162"/>
        <v>42585.691898148143</v>
      </c>
      <c r="L1781" s="9">
        <f t="shared" si="163"/>
        <v>42615.691898148143</v>
      </c>
      <c r="M1781" t="b">
        <v>1</v>
      </c>
      <c r="N1781">
        <v>38</v>
      </c>
      <c r="O1781" t="b">
        <v>0</v>
      </c>
      <c r="P1781" t="s">
        <v>8283</v>
      </c>
      <c r="Q1781" s="7">
        <f t="shared" si="164"/>
        <v>36.236363636363642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9">
        <f t="shared" si="162"/>
        <v>42493.600810185184</v>
      </c>
      <c r="L1782" s="9">
        <f t="shared" si="163"/>
        <v>42553.600810185184</v>
      </c>
      <c r="M1782" t="b">
        <v>1</v>
      </c>
      <c r="N1782">
        <v>152</v>
      </c>
      <c r="O1782" t="b">
        <v>0</v>
      </c>
      <c r="P1782" t="s">
        <v>8283</v>
      </c>
      <c r="Q1782" s="7">
        <f t="shared" si="164"/>
        <v>39.743333333333339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9">
        <f t="shared" si="162"/>
        <v>42597.617418981477</v>
      </c>
      <c r="L1783" s="9">
        <f t="shared" si="163"/>
        <v>42628.617418981477</v>
      </c>
      <c r="M1783" t="b">
        <v>1</v>
      </c>
      <c r="N1783">
        <v>24</v>
      </c>
      <c r="O1783" t="b">
        <v>0</v>
      </c>
      <c r="P1783" t="s">
        <v>8283</v>
      </c>
      <c r="Q1783" s="7">
        <f t="shared" si="164"/>
        <v>25.763636363636365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9">
        <f t="shared" si="162"/>
        <v>42388.575104166666</v>
      </c>
      <c r="L1784" s="9">
        <f t="shared" si="163"/>
        <v>42421.575104166666</v>
      </c>
      <c r="M1784" t="b">
        <v>1</v>
      </c>
      <c r="N1784">
        <v>76</v>
      </c>
      <c r="O1784" t="b">
        <v>0</v>
      </c>
      <c r="P1784" t="s">
        <v>8283</v>
      </c>
      <c r="Q1784" s="7">
        <f t="shared" si="164"/>
        <v>15.491428571428573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9">
        <f t="shared" si="162"/>
        <v>42115.949976851851</v>
      </c>
      <c r="L1785" s="9">
        <f t="shared" si="163"/>
        <v>42145.949976851851</v>
      </c>
      <c r="M1785" t="b">
        <v>1</v>
      </c>
      <c r="N1785">
        <v>185</v>
      </c>
      <c r="O1785" t="b">
        <v>0</v>
      </c>
      <c r="P1785" t="s">
        <v>8283</v>
      </c>
      <c r="Q1785" s="7">
        <f t="shared" si="164"/>
        <v>23.692499999999999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9">
        <f t="shared" si="162"/>
        <v>42003.655555555553</v>
      </c>
      <c r="L1786" s="9">
        <f t="shared" si="163"/>
        <v>42035.142361111109</v>
      </c>
      <c r="M1786" t="b">
        <v>1</v>
      </c>
      <c r="N1786">
        <v>33</v>
      </c>
      <c r="O1786" t="b">
        <v>0</v>
      </c>
      <c r="P1786" t="s">
        <v>8283</v>
      </c>
      <c r="Q1786" s="7">
        <f t="shared" si="164"/>
        <v>39.76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9">
        <f t="shared" si="162"/>
        <v>41897.134895833333</v>
      </c>
      <c r="L1787" s="9">
        <f t="shared" si="163"/>
        <v>41928</v>
      </c>
      <c r="M1787" t="b">
        <v>1</v>
      </c>
      <c r="N1787">
        <v>108</v>
      </c>
      <c r="O1787" t="b">
        <v>0</v>
      </c>
      <c r="P1787" t="s">
        <v>8283</v>
      </c>
      <c r="Q1787" s="7">
        <f t="shared" si="164"/>
        <v>20.220833333333331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9">
        <f t="shared" si="162"/>
        <v>41958.550659722227</v>
      </c>
      <c r="L1788" s="9">
        <f t="shared" si="163"/>
        <v>41988.550659722227</v>
      </c>
      <c r="M1788" t="b">
        <v>1</v>
      </c>
      <c r="N1788">
        <v>29</v>
      </c>
      <c r="O1788" t="b">
        <v>0</v>
      </c>
      <c r="P1788" t="s">
        <v>8283</v>
      </c>
      <c r="Q1788" s="7">
        <f t="shared" si="164"/>
        <v>47.631578947368418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9">
        <f t="shared" si="162"/>
        <v>42068.65552083333</v>
      </c>
      <c r="L1789" s="9">
        <f t="shared" si="163"/>
        <v>42098.613854166666</v>
      </c>
      <c r="M1789" t="b">
        <v>1</v>
      </c>
      <c r="N1789">
        <v>24</v>
      </c>
      <c r="O1789" t="b">
        <v>0</v>
      </c>
      <c r="P1789" t="s">
        <v>8283</v>
      </c>
      <c r="Q1789" s="7">
        <f t="shared" si="164"/>
        <v>15.329999999999998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9">
        <f t="shared" si="162"/>
        <v>41913.94840277778</v>
      </c>
      <c r="L1790" s="9">
        <f t="shared" si="163"/>
        <v>41943.94840277778</v>
      </c>
      <c r="M1790" t="b">
        <v>1</v>
      </c>
      <c r="N1790">
        <v>4</v>
      </c>
      <c r="O1790" t="b">
        <v>0</v>
      </c>
      <c r="P1790" t="s">
        <v>8283</v>
      </c>
      <c r="Q1790" s="7">
        <f t="shared" si="164"/>
        <v>1.3818181818181818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9">
        <f t="shared" si="162"/>
        <v>41956.250034722223</v>
      </c>
      <c r="L1791" s="9">
        <f t="shared" si="163"/>
        <v>42016.250034722223</v>
      </c>
      <c r="M1791" t="b">
        <v>1</v>
      </c>
      <c r="N1791">
        <v>4</v>
      </c>
      <c r="O1791" t="b">
        <v>0</v>
      </c>
      <c r="P1791" t="s">
        <v>8283</v>
      </c>
      <c r="Q1791" s="7">
        <f t="shared" si="164"/>
        <v>0.5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9">
        <f t="shared" si="162"/>
        <v>42010.674513888887</v>
      </c>
      <c r="L1792" s="9">
        <f t="shared" si="163"/>
        <v>42040.674513888887</v>
      </c>
      <c r="M1792" t="b">
        <v>1</v>
      </c>
      <c r="N1792">
        <v>15</v>
      </c>
      <c r="O1792" t="b">
        <v>0</v>
      </c>
      <c r="P1792" t="s">
        <v>8283</v>
      </c>
      <c r="Q1792" s="7">
        <f t="shared" si="164"/>
        <v>4.957575757575758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9">
        <f t="shared" si="162"/>
        <v>41973.740335648152</v>
      </c>
      <c r="L1793" s="9">
        <f t="shared" si="163"/>
        <v>42033.740335648152</v>
      </c>
      <c r="M1793" t="b">
        <v>1</v>
      </c>
      <c r="N1793">
        <v>4</v>
      </c>
      <c r="O1793" t="b">
        <v>0</v>
      </c>
      <c r="P1793" t="s">
        <v>8283</v>
      </c>
      <c r="Q1793" s="7">
        <f t="shared" si="164"/>
        <v>3.5666666666666664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9">
        <f t="shared" si="162"/>
        <v>42189.031041666662</v>
      </c>
      <c r="L1794" s="9">
        <f t="shared" si="163"/>
        <v>42226.290972222225</v>
      </c>
      <c r="M1794" t="b">
        <v>1</v>
      </c>
      <c r="N1794">
        <v>139</v>
      </c>
      <c r="O1794" t="b">
        <v>0</v>
      </c>
      <c r="P1794" t="s">
        <v>8283</v>
      </c>
      <c r="Q1794" s="7">
        <f t="shared" si="164"/>
        <v>61.124000000000002</v>
      </c>
      <c r="R1794" s="6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9">
        <f t="shared" ref="K1795:K1858" si="168">(J1795/86400)+DATE(1970,1,1)</f>
        <v>41940.891666666663</v>
      </c>
      <c r="L1795" s="9">
        <f t="shared" ref="L1795:L1858" si="169">(I1795/86400)+DATE(1970,1,1)</f>
        <v>41970.933333333334</v>
      </c>
      <c r="M1795" t="b">
        <v>1</v>
      </c>
      <c r="N1795">
        <v>2</v>
      </c>
      <c r="O1795" t="b">
        <v>0</v>
      </c>
      <c r="P1795" t="s">
        <v>8283</v>
      </c>
      <c r="Q1795" s="7">
        <f t="shared" ref="Q1795:Q1858" si="170">(E1795/D1795)*100</f>
        <v>1.3333333333333335</v>
      </c>
      <c r="R1795" s="6">
        <f t="shared" ref="R1795:R1858" si="171">E1795/N1795</f>
        <v>20</v>
      </c>
      <c r="S1795" t="str">
        <f t="shared" ref="S1795:S1858" si="172">LEFT(P1795,FIND("/",P1795)-1)</f>
        <v>photography</v>
      </c>
      <c r="T1795" t="str">
        <f t="shared" ref="T1795:T1858" si="173">RIGHT(P1795, LEN(P1795) - FIND("/",P1795))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9">
        <f t="shared" si="168"/>
        <v>42011.551180555558</v>
      </c>
      <c r="L1796" s="9">
        <f t="shared" si="169"/>
        <v>42046.551180555558</v>
      </c>
      <c r="M1796" t="b">
        <v>1</v>
      </c>
      <c r="N1796">
        <v>18</v>
      </c>
      <c r="O1796" t="b">
        <v>0</v>
      </c>
      <c r="P1796" t="s">
        <v>8283</v>
      </c>
      <c r="Q1796" s="7">
        <f t="shared" si="170"/>
        <v>11.077777777777778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9">
        <f t="shared" si="168"/>
        <v>42628.288668981477</v>
      </c>
      <c r="L1797" s="9">
        <f t="shared" si="169"/>
        <v>42657.666666666672</v>
      </c>
      <c r="M1797" t="b">
        <v>1</v>
      </c>
      <c r="N1797">
        <v>81</v>
      </c>
      <c r="O1797" t="b">
        <v>0</v>
      </c>
      <c r="P1797" t="s">
        <v>8283</v>
      </c>
      <c r="Q1797" s="7">
        <f t="shared" si="170"/>
        <v>38.735714285714288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9">
        <f t="shared" si="168"/>
        <v>42515.439421296294</v>
      </c>
      <c r="L1798" s="9">
        <f t="shared" si="169"/>
        <v>42575.439421296294</v>
      </c>
      <c r="M1798" t="b">
        <v>1</v>
      </c>
      <c r="N1798">
        <v>86</v>
      </c>
      <c r="O1798" t="b">
        <v>0</v>
      </c>
      <c r="P1798" t="s">
        <v>8283</v>
      </c>
      <c r="Q1798" s="7">
        <f t="shared" si="170"/>
        <v>22.05263157894737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9">
        <f t="shared" si="168"/>
        <v>42689.56931712963</v>
      </c>
      <c r="L1799" s="9">
        <f t="shared" si="169"/>
        <v>42719.56931712963</v>
      </c>
      <c r="M1799" t="b">
        <v>1</v>
      </c>
      <c r="N1799">
        <v>140</v>
      </c>
      <c r="O1799" t="b">
        <v>0</v>
      </c>
      <c r="P1799" t="s">
        <v>8283</v>
      </c>
      <c r="Q1799" s="7">
        <f t="shared" si="170"/>
        <v>67.55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9">
        <f t="shared" si="168"/>
        <v>42344.32677083333</v>
      </c>
      <c r="L1800" s="9">
        <f t="shared" si="169"/>
        <v>42404.32677083333</v>
      </c>
      <c r="M1800" t="b">
        <v>1</v>
      </c>
      <c r="N1800">
        <v>37</v>
      </c>
      <c r="O1800" t="b">
        <v>0</v>
      </c>
      <c r="P1800" t="s">
        <v>8283</v>
      </c>
      <c r="Q1800" s="7">
        <f t="shared" si="170"/>
        <v>13.637499999999999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9">
        <f t="shared" si="168"/>
        <v>41934.842685185184</v>
      </c>
      <c r="L1801" s="9">
        <f t="shared" si="169"/>
        <v>41954.884351851855</v>
      </c>
      <c r="M1801" t="b">
        <v>1</v>
      </c>
      <c r="N1801">
        <v>6</v>
      </c>
      <c r="O1801" t="b">
        <v>0</v>
      </c>
      <c r="P1801" t="s">
        <v>8283</v>
      </c>
      <c r="Q1801" s="7">
        <f t="shared" si="170"/>
        <v>1.7457500000000001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9">
        <f t="shared" si="168"/>
        <v>42623.606134259258</v>
      </c>
      <c r="L1802" s="9">
        <f t="shared" si="169"/>
        <v>42653.606134259258</v>
      </c>
      <c r="M1802" t="b">
        <v>1</v>
      </c>
      <c r="N1802">
        <v>113</v>
      </c>
      <c r="O1802" t="b">
        <v>0</v>
      </c>
      <c r="P1802" t="s">
        <v>8283</v>
      </c>
      <c r="Q1802" s="7">
        <f t="shared" si="170"/>
        <v>20.44963251188932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9">
        <f t="shared" si="168"/>
        <v>42321.660509259258</v>
      </c>
      <c r="L1803" s="9">
        <f t="shared" si="169"/>
        <v>42353.506944444445</v>
      </c>
      <c r="M1803" t="b">
        <v>1</v>
      </c>
      <c r="N1803">
        <v>37</v>
      </c>
      <c r="O1803" t="b">
        <v>0</v>
      </c>
      <c r="P1803" t="s">
        <v>8283</v>
      </c>
      <c r="Q1803" s="7">
        <f t="shared" si="170"/>
        <v>13.852941176470587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9">
        <f t="shared" si="168"/>
        <v>42159.47256944445</v>
      </c>
      <c r="L1804" s="9">
        <f t="shared" si="169"/>
        <v>42182.915972222225</v>
      </c>
      <c r="M1804" t="b">
        <v>1</v>
      </c>
      <c r="N1804">
        <v>18</v>
      </c>
      <c r="O1804" t="b">
        <v>0</v>
      </c>
      <c r="P1804" t="s">
        <v>8283</v>
      </c>
      <c r="Q1804" s="7">
        <f t="shared" si="170"/>
        <v>48.485714285714288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9">
        <f t="shared" si="168"/>
        <v>42018.071550925924</v>
      </c>
      <c r="L1805" s="9">
        <f t="shared" si="169"/>
        <v>42049.071550925924</v>
      </c>
      <c r="M1805" t="b">
        <v>1</v>
      </c>
      <c r="N1805">
        <v>75</v>
      </c>
      <c r="O1805" t="b">
        <v>0</v>
      </c>
      <c r="P1805" t="s">
        <v>8283</v>
      </c>
      <c r="Q1805" s="7">
        <f t="shared" si="170"/>
        <v>30.8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9">
        <f t="shared" si="168"/>
        <v>42282.678287037037</v>
      </c>
      <c r="L1806" s="9">
        <f t="shared" si="169"/>
        <v>42322.719953703709</v>
      </c>
      <c r="M1806" t="b">
        <v>1</v>
      </c>
      <c r="N1806">
        <v>52</v>
      </c>
      <c r="O1806" t="b">
        <v>0</v>
      </c>
      <c r="P1806" t="s">
        <v>8283</v>
      </c>
      <c r="Q1806" s="7">
        <f t="shared" si="170"/>
        <v>35.174193548387095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9">
        <f t="shared" si="168"/>
        <v>42247.803912037038</v>
      </c>
      <c r="L1807" s="9">
        <f t="shared" si="169"/>
        <v>42279.75</v>
      </c>
      <c r="M1807" t="b">
        <v>1</v>
      </c>
      <c r="N1807">
        <v>122</v>
      </c>
      <c r="O1807" t="b">
        <v>0</v>
      </c>
      <c r="P1807" t="s">
        <v>8283</v>
      </c>
      <c r="Q1807" s="7">
        <f t="shared" si="170"/>
        <v>36.404444444444444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9">
        <f t="shared" si="168"/>
        <v>41877.638298611113</v>
      </c>
      <c r="L1808" s="9">
        <f t="shared" si="169"/>
        <v>41912.638298611113</v>
      </c>
      <c r="M1808" t="b">
        <v>1</v>
      </c>
      <c r="N1808">
        <v>8</v>
      </c>
      <c r="O1808" t="b">
        <v>0</v>
      </c>
      <c r="P1808" t="s">
        <v>8283</v>
      </c>
      <c r="Q1808" s="7">
        <f t="shared" si="170"/>
        <v>2.9550000000000001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9">
        <f t="shared" si="168"/>
        <v>41880.068437499998</v>
      </c>
      <c r="L1809" s="9">
        <f t="shared" si="169"/>
        <v>41910.068437499998</v>
      </c>
      <c r="M1809" t="b">
        <v>1</v>
      </c>
      <c r="N1809">
        <v>8</v>
      </c>
      <c r="O1809" t="b">
        <v>0</v>
      </c>
      <c r="P1809" t="s">
        <v>8283</v>
      </c>
      <c r="Q1809" s="7">
        <f t="shared" si="170"/>
        <v>11.06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9">
        <f t="shared" si="168"/>
        <v>42742.680902777778</v>
      </c>
      <c r="L1810" s="9">
        <f t="shared" si="169"/>
        <v>42777.680902777778</v>
      </c>
      <c r="M1810" t="b">
        <v>1</v>
      </c>
      <c r="N1810">
        <v>96</v>
      </c>
      <c r="O1810" t="b">
        <v>0</v>
      </c>
      <c r="P1810" t="s">
        <v>8283</v>
      </c>
      <c r="Q1810" s="7">
        <f t="shared" si="170"/>
        <v>41.407142857142858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9">
        <f t="shared" si="168"/>
        <v>42029.907858796301</v>
      </c>
      <c r="L1811" s="9">
        <f t="shared" si="169"/>
        <v>42064.907858796301</v>
      </c>
      <c r="M1811" t="b">
        <v>1</v>
      </c>
      <c r="N1811">
        <v>9</v>
      </c>
      <c r="O1811" t="b">
        <v>0</v>
      </c>
      <c r="P1811" t="s">
        <v>8283</v>
      </c>
      <c r="Q1811" s="7">
        <f t="shared" si="170"/>
        <v>10.857142857142858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9">
        <f t="shared" si="168"/>
        <v>41860.91002314815</v>
      </c>
      <c r="L1812" s="9">
        <f t="shared" si="169"/>
        <v>41872.91002314815</v>
      </c>
      <c r="M1812" t="b">
        <v>0</v>
      </c>
      <c r="N1812">
        <v>2</v>
      </c>
      <c r="O1812" t="b">
        <v>0</v>
      </c>
      <c r="P1812" t="s">
        <v>8283</v>
      </c>
      <c r="Q1812" s="7">
        <f t="shared" si="170"/>
        <v>3.3333333333333335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9">
        <f t="shared" si="168"/>
        <v>41876.433680555558</v>
      </c>
      <c r="L1813" s="9">
        <f t="shared" si="169"/>
        <v>41936.166666666664</v>
      </c>
      <c r="M1813" t="b">
        <v>0</v>
      </c>
      <c r="N1813">
        <v>26</v>
      </c>
      <c r="O1813" t="b">
        <v>0</v>
      </c>
      <c r="P1813" t="s">
        <v>8283</v>
      </c>
      <c r="Q1813" s="7">
        <f t="shared" si="170"/>
        <v>7.407407407407407E-2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9">
        <f t="shared" si="168"/>
        <v>42524.318703703699</v>
      </c>
      <c r="L1814" s="9">
        <f t="shared" si="169"/>
        <v>42554.318703703699</v>
      </c>
      <c r="M1814" t="b">
        <v>0</v>
      </c>
      <c r="N1814">
        <v>23</v>
      </c>
      <c r="O1814" t="b">
        <v>0</v>
      </c>
      <c r="P1814" t="s">
        <v>8283</v>
      </c>
      <c r="Q1814" s="7">
        <f t="shared" si="170"/>
        <v>13.307692307692307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9">
        <f t="shared" si="168"/>
        <v>41829.889027777775</v>
      </c>
      <c r="L1815" s="9">
        <f t="shared" si="169"/>
        <v>41859.889027777775</v>
      </c>
      <c r="M1815" t="b">
        <v>0</v>
      </c>
      <c r="N1815">
        <v>0</v>
      </c>
      <c r="O1815" t="b">
        <v>0</v>
      </c>
      <c r="P1815" t="s">
        <v>8283</v>
      </c>
      <c r="Q1815" s="7">
        <f t="shared" si="170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9">
        <f t="shared" si="168"/>
        <v>42033.314074074078</v>
      </c>
      <c r="L1816" s="9">
        <f t="shared" si="169"/>
        <v>42063.314074074078</v>
      </c>
      <c r="M1816" t="b">
        <v>0</v>
      </c>
      <c r="N1816">
        <v>140</v>
      </c>
      <c r="O1816" t="b">
        <v>0</v>
      </c>
      <c r="P1816" t="s">
        <v>8283</v>
      </c>
      <c r="Q1816" s="7">
        <f t="shared" si="170"/>
        <v>49.183333333333337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9">
        <f t="shared" si="168"/>
        <v>42172.906678240739</v>
      </c>
      <c r="L1817" s="9">
        <f t="shared" si="169"/>
        <v>42186.906678240739</v>
      </c>
      <c r="M1817" t="b">
        <v>0</v>
      </c>
      <c r="N1817">
        <v>0</v>
      </c>
      <c r="O1817" t="b">
        <v>0</v>
      </c>
      <c r="P1817" t="s">
        <v>8283</v>
      </c>
      <c r="Q1817" s="7">
        <f t="shared" si="170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9">
        <f t="shared" si="168"/>
        <v>42548.876192129625</v>
      </c>
      <c r="L1818" s="9">
        <f t="shared" si="169"/>
        <v>42576.791666666672</v>
      </c>
      <c r="M1818" t="b">
        <v>0</v>
      </c>
      <c r="N1818">
        <v>6</v>
      </c>
      <c r="O1818" t="b">
        <v>0</v>
      </c>
      <c r="P1818" t="s">
        <v>8283</v>
      </c>
      <c r="Q1818" s="7">
        <f t="shared" si="170"/>
        <v>2.036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9">
        <f t="shared" si="168"/>
        <v>42705.662118055552</v>
      </c>
      <c r="L1819" s="9">
        <f t="shared" si="169"/>
        <v>42765.290972222225</v>
      </c>
      <c r="M1819" t="b">
        <v>0</v>
      </c>
      <c r="N1819">
        <v>100</v>
      </c>
      <c r="O1819" t="b">
        <v>0</v>
      </c>
      <c r="P1819" t="s">
        <v>8283</v>
      </c>
      <c r="Q1819" s="7">
        <f t="shared" si="170"/>
        <v>52.327777777777776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9">
        <f t="shared" si="168"/>
        <v>42067.234375</v>
      </c>
      <c r="L1820" s="9">
        <f t="shared" si="169"/>
        <v>42097.192708333328</v>
      </c>
      <c r="M1820" t="b">
        <v>0</v>
      </c>
      <c r="N1820">
        <v>0</v>
      </c>
      <c r="O1820" t="b">
        <v>0</v>
      </c>
      <c r="P1820" t="s">
        <v>8283</v>
      </c>
      <c r="Q1820" s="7">
        <f t="shared" si="170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9">
        <f t="shared" si="168"/>
        <v>41820.752268518518</v>
      </c>
      <c r="L1821" s="9">
        <f t="shared" si="169"/>
        <v>41850.752268518518</v>
      </c>
      <c r="M1821" t="b">
        <v>0</v>
      </c>
      <c r="N1821">
        <v>4</v>
      </c>
      <c r="O1821" t="b">
        <v>0</v>
      </c>
      <c r="P1821" t="s">
        <v>8283</v>
      </c>
      <c r="Q1821" s="7">
        <f t="shared" si="170"/>
        <v>2.083333333333333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9">
        <f t="shared" si="168"/>
        <v>42065.084374999999</v>
      </c>
      <c r="L1822" s="9">
        <f t="shared" si="169"/>
        <v>42095.042708333334</v>
      </c>
      <c r="M1822" t="b">
        <v>0</v>
      </c>
      <c r="N1822">
        <v>8</v>
      </c>
      <c r="O1822" t="b">
        <v>0</v>
      </c>
      <c r="P1822" t="s">
        <v>8283</v>
      </c>
      <c r="Q1822" s="7">
        <f t="shared" si="170"/>
        <v>6.565384615384616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9">
        <f t="shared" si="168"/>
        <v>40926.319062499999</v>
      </c>
      <c r="L1823" s="9">
        <f t="shared" si="169"/>
        <v>40971.319062499999</v>
      </c>
      <c r="M1823" t="b">
        <v>0</v>
      </c>
      <c r="N1823">
        <v>57</v>
      </c>
      <c r="O1823" t="b">
        <v>1</v>
      </c>
      <c r="P1823" t="s">
        <v>8274</v>
      </c>
      <c r="Q1823" s="7">
        <f t="shared" si="170"/>
        <v>134.88999999999999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9">
        <f t="shared" si="168"/>
        <v>41634.797013888892</v>
      </c>
      <c r="L1824" s="9">
        <f t="shared" si="169"/>
        <v>41670.792361111111</v>
      </c>
      <c r="M1824" t="b">
        <v>0</v>
      </c>
      <c r="N1824">
        <v>11</v>
      </c>
      <c r="O1824" t="b">
        <v>1</v>
      </c>
      <c r="P1824" t="s">
        <v>8274</v>
      </c>
      <c r="Q1824" s="7">
        <f t="shared" si="170"/>
        <v>100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9">
        <f t="shared" si="168"/>
        <v>41176.684907407405</v>
      </c>
      <c r="L1825" s="9">
        <f t="shared" si="169"/>
        <v>41206.684907407405</v>
      </c>
      <c r="M1825" t="b">
        <v>0</v>
      </c>
      <c r="N1825">
        <v>33</v>
      </c>
      <c r="O1825" t="b">
        <v>1</v>
      </c>
      <c r="P1825" t="s">
        <v>8274</v>
      </c>
      <c r="Q1825" s="7">
        <f t="shared" si="170"/>
        <v>115.85714285714286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9">
        <f t="shared" si="168"/>
        <v>41626.916284722218</v>
      </c>
      <c r="L1826" s="9">
        <f t="shared" si="169"/>
        <v>41647.088888888888</v>
      </c>
      <c r="M1826" t="b">
        <v>0</v>
      </c>
      <c r="N1826">
        <v>40</v>
      </c>
      <c r="O1826" t="b">
        <v>1</v>
      </c>
      <c r="P1826" t="s">
        <v>8274</v>
      </c>
      <c r="Q1826" s="7">
        <f t="shared" si="170"/>
        <v>100.06666666666666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9">
        <f t="shared" si="168"/>
        <v>41443.83452546296</v>
      </c>
      <c r="L1827" s="9">
        <f t="shared" si="169"/>
        <v>41466.83452546296</v>
      </c>
      <c r="M1827" t="b">
        <v>0</v>
      </c>
      <c r="N1827">
        <v>50</v>
      </c>
      <c r="O1827" t="b">
        <v>1</v>
      </c>
      <c r="P1827" t="s">
        <v>8274</v>
      </c>
      <c r="Q1827" s="7">
        <f t="shared" si="170"/>
        <v>105.05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9">
        <f t="shared" si="168"/>
        <v>41657.923807870371</v>
      </c>
      <c r="L1828" s="9">
        <f t="shared" si="169"/>
        <v>41687.923807870371</v>
      </c>
      <c r="M1828" t="b">
        <v>0</v>
      </c>
      <c r="N1828">
        <v>38</v>
      </c>
      <c r="O1828" t="b">
        <v>1</v>
      </c>
      <c r="P1828" t="s">
        <v>8274</v>
      </c>
      <c r="Q1828" s="7">
        <f t="shared" si="170"/>
        <v>101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9">
        <f t="shared" si="168"/>
        <v>40555.325937499998</v>
      </c>
      <c r="L1829" s="9">
        <f t="shared" si="169"/>
        <v>40605.325937499998</v>
      </c>
      <c r="M1829" t="b">
        <v>0</v>
      </c>
      <c r="N1829">
        <v>96</v>
      </c>
      <c r="O1829" t="b">
        <v>1</v>
      </c>
      <c r="P1829" t="s">
        <v>8274</v>
      </c>
      <c r="Q1829" s="7">
        <f t="shared" si="170"/>
        <v>100.66250000000001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9">
        <f t="shared" si="168"/>
        <v>41736.899652777778</v>
      </c>
      <c r="L1830" s="9">
        <f t="shared" si="169"/>
        <v>41768.916666666664</v>
      </c>
      <c r="M1830" t="b">
        <v>0</v>
      </c>
      <c r="N1830">
        <v>48</v>
      </c>
      <c r="O1830" t="b">
        <v>1</v>
      </c>
      <c r="P1830" t="s">
        <v>8274</v>
      </c>
      <c r="Q1830" s="7">
        <f t="shared" si="170"/>
        <v>100.16000000000001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9">
        <f t="shared" si="168"/>
        <v>40516.087627314817</v>
      </c>
      <c r="L1831" s="9">
        <f t="shared" si="169"/>
        <v>40564.916666666664</v>
      </c>
      <c r="M1831" t="b">
        <v>0</v>
      </c>
      <c r="N1831">
        <v>33</v>
      </c>
      <c r="O1831" t="b">
        <v>1</v>
      </c>
      <c r="P1831" t="s">
        <v>8274</v>
      </c>
      <c r="Q1831" s="7">
        <f t="shared" si="170"/>
        <v>166.68333333333334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9">
        <f t="shared" si="168"/>
        <v>41664.684108796297</v>
      </c>
      <c r="L1832" s="9">
        <f t="shared" si="169"/>
        <v>41694.684108796297</v>
      </c>
      <c r="M1832" t="b">
        <v>0</v>
      </c>
      <c r="N1832">
        <v>226</v>
      </c>
      <c r="O1832" t="b">
        <v>1</v>
      </c>
      <c r="P1832" t="s">
        <v>8274</v>
      </c>
      <c r="Q1832" s="7">
        <f t="shared" si="170"/>
        <v>101.53333333333335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9">
        <f t="shared" si="168"/>
        <v>41026.996099537035</v>
      </c>
      <c r="L1833" s="9">
        <f t="shared" si="169"/>
        <v>41041.996099537035</v>
      </c>
      <c r="M1833" t="b">
        <v>0</v>
      </c>
      <c r="N1833">
        <v>14</v>
      </c>
      <c r="O1833" t="b">
        <v>1</v>
      </c>
      <c r="P1833" t="s">
        <v>8274</v>
      </c>
      <c r="Q1833" s="7">
        <f t="shared" si="170"/>
        <v>103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9">
        <f t="shared" si="168"/>
        <v>40576.539664351854</v>
      </c>
      <c r="L1834" s="9">
        <f t="shared" si="169"/>
        <v>40606.539664351854</v>
      </c>
      <c r="M1834" t="b">
        <v>0</v>
      </c>
      <c r="N1834">
        <v>20</v>
      </c>
      <c r="O1834" t="b">
        <v>1</v>
      </c>
      <c r="P1834" t="s">
        <v>8274</v>
      </c>
      <c r="Q1834" s="7">
        <f t="shared" si="170"/>
        <v>142.85714285714286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9">
        <f t="shared" si="168"/>
        <v>41303.044016203705</v>
      </c>
      <c r="L1835" s="9">
        <f t="shared" si="169"/>
        <v>41335.332638888889</v>
      </c>
      <c r="M1835" t="b">
        <v>0</v>
      </c>
      <c r="N1835">
        <v>25</v>
      </c>
      <c r="O1835" t="b">
        <v>1</v>
      </c>
      <c r="P1835" t="s">
        <v>8274</v>
      </c>
      <c r="Q1835" s="7">
        <f t="shared" si="170"/>
        <v>262.5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9">
        <f t="shared" si="168"/>
        <v>41988.964062500003</v>
      </c>
      <c r="L1836" s="9">
        <f t="shared" si="169"/>
        <v>42028.964062500003</v>
      </c>
      <c r="M1836" t="b">
        <v>0</v>
      </c>
      <c r="N1836">
        <v>90</v>
      </c>
      <c r="O1836" t="b">
        <v>1</v>
      </c>
      <c r="P1836" t="s">
        <v>8274</v>
      </c>
      <c r="Q1836" s="7">
        <f t="shared" si="170"/>
        <v>118.05000000000001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9">
        <f t="shared" si="168"/>
        <v>42430.702210648145</v>
      </c>
      <c r="L1837" s="9">
        <f t="shared" si="169"/>
        <v>42460.660543981481</v>
      </c>
      <c r="M1837" t="b">
        <v>0</v>
      </c>
      <c r="N1837">
        <v>11</v>
      </c>
      <c r="O1837" t="b">
        <v>1</v>
      </c>
      <c r="P1837" t="s">
        <v>8274</v>
      </c>
      <c r="Q1837" s="7">
        <f t="shared" si="170"/>
        <v>104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9">
        <f t="shared" si="168"/>
        <v>41305.809363425928</v>
      </c>
      <c r="L1838" s="9">
        <f t="shared" si="169"/>
        <v>41322.809363425928</v>
      </c>
      <c r="M1838" t="b">
        <v>0</v>
      </c>
      <c r="N1838">
        <v>55</v>
      </c>
      <c r="O1838" t="b">
        <v>1</v>
      </c>
      <c r="P1838" t="s">
        <v>8274</v>
      </c>
      <c r="Q1838" s="7">
        <f t="shared" si="170"/>
        <v>200.34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9">
        <f t="shared" si="168"/>
        <v>40926.047858796301</v>
      </c>
      <c r="L1839" s="9">
        <f t="shared" si="169"/>
        <v>40986.006192129629</v>
      </c>
      <c r="M1839" t="b">
        <v>0</v>
      </c>
      <c r="N1839">
        <v>30</v>
      </c>
      <c r="O1839" t="b">
        <v>1</v>
      </c>
      <c r="P1839" t="s">
        <v>8274</v>
      </c>
      <c r="Q1839" s="7">
        <f t="shared" si="170"/>
        <v>306.83333333333331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9">
        <f t="shared" si="168"/>
        <v>40788.786539351851</v>
      </c>
      <c r="L1840" s="9">
        <f t="shared" si="169"/>
        <v>40817.125</v>
      </c>
      <c r="M1840" t="b">
        <v>0</v>
      </c>
      <c r="N1840">
        <v>28</v>
      </c>
      <c r="O1840" t="b">
        <v>1</v>
      </c>
      <c r="P1840" t="s">
        <v>8274</v>
      </c>
      <c r="Q1840" s="7">
        <f t="shared" si="170"/>
        <v>100.149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9">
        <f t="shared" si="168"/>
        <v>42614.722013888888</v>
      </c>
      <c r="L1841" s="9">
        <f t="shared" si="169"/>
        <v>42644.722013888888</v>
      </c>
      <c r="M1841" t="b">
        <v>0</v>
      </c>
      <c r="N1841">
        <v>45</v>
      </c>
      <c r="O1841" t="b">
        <v>1</v>
      </c>
      <c r="P1841" t="s">
        <v>8274</v>
      </c>
      <c r="Q1841" s="7">
        <f t="shared" si="170"/>
        <v>205.29999999999998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9">
        <f t="shared" si="168"/>
        <v>41382.096180555556</v>
      </c>
      <c r="L1842" s="9">
        <f t="shared" si="169"/>
        <v>41401.207638888889</v>
      </c>
      <c r="M1842" t="b">
        <v>0</v>
      </c>
      <c r="N1842">
        <v>13</v>
      </c>
      <c r="O1842" t="b">
        <v>1</v>
      </c>
      <c r="P1842" t="s">
        <v>8274</v>
      </c>
      <c r="Q1842" s="7">
        <f t="shared" si="170"/>
        <v>108.88888888888889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9">
        <f t="shared" si="168"/>
        <v>41745.84542824074</v>
      </c>
      <c r="L1843" s="9">
        <f t="shared" si="169"/>
        <v>41779.207638888889</v>
      </c>
      <c r="M1843" t="b">
        <v>0</v>
      </c>
      <c r="N1843">
        <v>40</v>
      </c>
      <c r="O1843" t="b">
        <v>1</v>
      </c>
      <c r="P1843" t="s">
        <v>8274</v>
      </c>
      <c r="Q1843" s="7">
        <f t="shared" si="170"/>
        <v>101.75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9">
        <f t="shared" si="168"/>
        <v>42031.631724537037</v>
      </c>
      <c r="L1844" s="9">
        <f t="shared" si="169"/>
        <v>42065.249305555553</v>
      </c>
      <c r="M1844" t="b">
        <v>0</v>
      </c>
      <c r="N1844">
        <v>21</v>
      </c>
      <c r="O1844" t="b">
        <v>1</v>
      </c>
      <c r="P1844" t="s">
        <v>8274</v>
      </c>
      <c r="Q1844" s="7">
        <f t="shared" si="170"/>
        <v>125.25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9">
        <f t="shared" si="168"/>
        <v>40564.994837962964</v>
      </c>
      <c r="L1845" s="9">
        <f t="shared" si="169"/>
        <v>40594.994837962964</v>
      </c>
      <c r="M1845" t="b">
        <v>0</v>
      </c>
      <c r="N1845">
        <v>134</v>
      </c>
      <c r="O1845" t="b">
        <v>1</v>
      </c>
      <c r="P1845" t="s">
        <v>8274</v>
      </c>
      <c r="Q1845" s="7">
        <f t="shared" si="170"/>
        <v>124.0061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9">
        <f t="shared" si="168"/>
        <v>40666.973541666666</v>
      </c>
      <c r="L1846" s="9">
        <f t="shared" si="169"/>
        <v>40705.125</v>
      </c>
      <c r="M1846" t="b">
        <v>0</v>
      </c>
      <c r="N1846">
        <v>20</v>
      </c>
      <c r="O1846" t="b">
        <v>1</v>
      </c>
      <c r="P1846" t="s">
        <v>8274</v>
      </c>
      <c r="Q1846" s="7">
        <f t="shared" si="170"/>
        <v>101.4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9">
        <f t="shared" si="168"/>
        <v>42523.333310185189</v>
      </c>
      <c r="L1847" s="9">
        <f t="shared" si="169"/>
        <v>42538.204861111109</v>
      </c>
      <c r="M1847" t="b">
        <v>0</v>
      </c>
      <c r="N1847">
        <v>19</v>
      </c>
      <c r="O1847" t="b">
        <v>1</v>
      </c>
      <c r="P1847" t="s">
        <v>8274</v>
      </c>
      <c r="Q1847" s="7">
        <f t="shared" si="170"/>
        <v>100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9">
        <f t="shared" si="168"/>
        <v>41228.650196759263</v>
      </c>
      <c r="L1848" s="9">
        <f t="shared" si="169"/>
        <v>41258.650196759263</v>
      </c>
      <c r="M1848" t="b">
        <v>0</v>
      </c>
      <c r="N1848">
        <v>209</v>
      </c>
      <c r="O1848" t="b">
        <v>1</v>
      </c>
      <c r="P1848" t="s">
        <v>8274</v>
      </c>
      <c r="Q1848" s="7">
        <f t="shared" si="170"/>
        <v>137.92666666666668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9">
        <f t="shared" si="168"/>
        <v>42094.236481481479</v>
      </c>
      <c r="L1849" s="9">
        <f t="shared" si="169"/>
        <v>42115.236481481479</v>
      </c>
      <c r="M1849" t="b">
        <v>0</v>
      </c>
      <c r="N1849">
        <v>38</v>
      </c>
      <c r="O1849" t="b">
        <v>1</v>
      </c>
      <c r="P1849" t="s">
        <v>8274</v>
      </c>
      <c r="Q1849" s="7">
        <f t="shared" si="170"/>
        <v>120.88000000000001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9">
        <f t="shared" si="168"/>
        <v>40691.788055555553</v>
      </c>
      <c r="L1850" s="9">
        <f t="shared" si="169"/>
        <v>40755.290972222225</v>
      </c>
      <c r="M1850" t="b">
        <v>0</v>
      </c>
      <c r="N1850">
        <v>24</v>
      </c>
      <c r="O1850" t="b">
        <v>1</v>
      </c>
      <c r="P1850" t="s">
        <v>8274</v>
      </c>
      <c r="Q1850" s="7">
        <f t="shared" si="170"/>
        <v>107.36666666666667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9">
        <f t="shared" si="168"/>
        <v>41169.845590277779</v>
      </c>
      <c r="L1851" s="9">
        <f t="shared" si="169"/>
        <v>41199.845590277779</v>
      </c>
      <c r="M1851" t="b">
        <v>0</v>
      </c>
      <c r="N1851">
        <v>8</v>
      </c>
      <c r="O1851" t="b">
        <v>1</v>
      </c>
      <c r="P1851" t="s">
        <v>8274</v>
      </c>
      <c r="Q1851" s="7">
        <f t="shared" si="170"/>
        <v>100.33333333333334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9">
        <f t="shared" si="168"/>
        <v>41800.959490740745</v>
      </c>
      <c r="L1852" s="9">
        <f t="shared" si="169"/>
        <v>41830.959490740745</v>
      </c>
      <c r="M1852" t="b">
        <v>0</v>
      </c>
      <c r="N1852">
        <v>179</v>
      </c>
      <c r="O1852" t="b">
        <v>1</v>
      </c>
      <c r="P1852" t="s">
        <v>8274</v>
      </c>
      <c r="Q1852" s="7">
        <f t="shared" si="170"/>
        <v>101.52222222222223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9">
        <f t="shared" si="168"/>
        <v>41827.906689814816</v>
      </c>
      <c r="L1853" s="9">
        <f t="shared" si="169"/>
        <v>41848.041666666664</v>
      </c>
      <c r="M1853" t="b">
        <v>0</v>
      </c>
      <c r="N1853">
        <v>26</v>
      </c>
      <c r="O1853" t="b">
        <v>1</v>
      </c>
      <c r="P1853" t="s">
        <v>8274</v>
      </c>
      <c r="Q1853" s="7">
        <f t="shared" si="170"/>
        <v>100.07692307692308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9">
        <f t="shared" si="168"/>
        <v>42081.77143518519</v>
      </c>
      <c r="L1854" s="9">
        <f t="shared" si="169"/>
        <v>42119</v>
      </c>
      <c r="M1854" t="b">
        <v>0</v>
      </c>
      <c r="N1854">
        <v>131</v>
      </c>
      <c r="O1854" t="b">
        <v>1</v>
      </c>
      <c r="P1854" t="s">
        <v>8274</v>
      </c>
      <c r="Q1854" s="7">
        <f t="shared" si="170"/>
        <v>116.96666666666667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9">
        <f t="shared" si="168"/>
        <v>41177.060381944444</v>
      </c>
      <c r="L1855" s="9">
        <f t="shared" si="169"/>
        <v>41227.102048611108</v>
      </c>
      <c r="M1855" t="b">
        <v>0</v>
      </c>
      <c r="N1855">
        <v>14</v>
      </c>
      <c r="O1855" t="b">
        <v>1</v>
      </c>
      <c r="P1855" t="s">
        <v>8274</v>
      </c>
      <c r="Q1855" s="7">
        <f t="shared" si="170"/>
        <v>101.875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9">
        <f t="shared" si="168"/>
        <v>41388.021261574075</v>
      </c>
      <c r="L1856" s="9">
        <f t="shared" si="169"/>
        <v>41418.021261574075</v>
      </c>
      <c r="M1856" t="b">
        <v>0</v>
      </c>
      <c r="N1856">
        <v>174</v>
      </c>
      <c r="O1856" t="b">
        <v>1</v>
      </c>
      <c r="P1856" t="s">
        <v>8274</v>
      </c>
      <c r="Q1856" s="7">
        <f t="shared" si="170"/>
        <v>102.12366666666665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9">
        <f t="shared" si="168"/>
        <v>41600.538657407407</v>
      </c>
      <c r="L1857" s="9">
        <f t="shared" si="169"/>
        <v>41645.538657407407</v>
      </c>
      <c r="M1857" t="b">
        <v>0</v>
      </c>
      <c r="N1857">
        <v>191</v>
      </c>
      <c r="O1857" t="b">
        <v>1</v>
      </c>
      <c r="P1857" t="s">
        <v>8274</v>
      </c>
      <c r="Q1857" s="7">
        <f t="shared" si="170"/>
        <v>154.05897142857143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9">
        <f t="shared" si="168"/>
        <v>41817.854999999996</v>
      </c>
      <c r="L1858" s="9">
        <f t="shared" si="169"/>
        <v>41838.854999999996</v>
      </c>
      <c r="M1858" t="b">
        <v>0</v>
      </c>
      <c r="N1858">
        <v>38</v>
      </c>
      <c r="O1858" t="b">
        <v>1</v>
      </c>
      <c r="P1858" t="s">
        <v>8274</v>
      </c>
      <c r="Q1858" s="7">
        <f t="shared" si="170"/>
        <v>101.25</v>
      </c>
      <c r="R1858" s="6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9">
        <f t="shared" ref="K1859:K1922" si="174">(J1859/86400)+DATE(1970,1,1)</f>
        <v>41864.76866898148</v>
      </c>
      <c r="L1859" s="9">
        <f t="shared" ref="L1859:L1922" si="175">(I1859/86400)+DATE(1970,1,1)</f>
        <v>41894.76866898148</v>
      </c>
      <c r="M1859" t="b">
        <v>0</v>
      </c>
      <c r="N1859">
        <v>22</v>
      </c>
      <c r="O1859" t="b">
        <v>1</v>
      </c>
      <c r="P1859" t="s">
        <v>8274</v>
      </c>
      <c r="Q1859" s="7">
        <f t="shared" ref="Q1859:Q1922" si="176">(E1859/D1859)*100</f>
        <v>100</v>
      </c>
      <c r="R1859" s="6">
        <f t="shared" ref="R1859:R1922" si="177">E1859/N1859</f>
        <v>136.36363636363637</v>
      </c>
      <c r="S1859" t="str">
        <f t="shared" ref="S1859:S1922" si="178">LEFT(P1859,FIND("/",P1859)-1)</f>
        <v>music</v>
      </c>
      <c r="T1859" t="str">
        <f t="shared" ref="T1859:T1922" si="179">RIGHT(P1859, LEN(P1859) - FIND("/",P1859))</f>
        <v>rock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9">
        <f t="shared" si="174"/>
        <v>40833.200474537036</v>
      </c>
      <c r="L1860" s="9">
        <f t="shared" si="175"/>
        <v>40893.242141203707</v>
      </c>
      <c r="M1860" t="b">
        <v>0</v>
      </c>
      <c r="N1860">
        <v>149</v>
      </c>
      <c r="O1860" t="b">
        <v>1</v>
      </c>
      <c r="P1860" t="s">
        <v>8274</v>
      </c>
      <c r="Q1860" s="7">
        <f t="shared" si="176"/>
        <v>108.74800874800874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9">
        <f t="shared" si="174"/>
        <v>40778.770011574074</v>
      </c>
      <c r="L1861" s="9">
        <f t="shared" si="175"/>
        <v>40808.770011574074</v>
      </c>
      <c r="M1861" t="b">
        <v>0</v>
      </c>
      <c r="N1861">
        <v>56</v>
      </c>
      <c r="O1861" t="b">
        <v>1</v>
      </c>
      <c r="P1861" t="s">
        <v>8274</v>
      </c>
      <c r="Q1861" s="7">
        <f t="shared" si="176"/>
        <v>131.83333333333334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9">
        <f t="shared" si="174"/>
        <v>41655.70930555556</v>
      </c>
      <c r="L1862" s="9">
        <f t="shared" si="175"/>
        <v>41676.70930555556</v>
      </c>
      <c r="M1862" t="b">
        <v>0</v>
      </c>
      <c r="N1862">
        <v>19</v>
      </c>
      <c r="O1862" t="b">
        <v>1</v>
      </c>
      <c r="P1862" t="s">
        <v>8274</v>
      </c>
      <c r="Q1862" s="7">
        <f t="shared" si="176"/>
        <v>133.46666666666667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9">
        <f t="shared" si="174"/>
        <v>42000.300243055557</v>
      </c>
      <c r="L1863" s="9">
        <f t="shared" si="175"/>
        <v>42030.300243055557</v>
      </c>
      <c r="M1863" t="b">
        <v>0</v>
      </c>
      <c r="N1863">
        <v>0</v>
      </c>
      <c r="O1863" t="b">
        <v>0</v>
      </c>
      <c r="P1863" t="s">
        <v>8281</v>
      </c>
      <c r="Q1863" s="7">
        <f t="shared" si="176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9">
        <f t="shared" si="174"/>
        <v>42755.492754629631</v>
      </c>
      <c r="L1864" s="9">
        <f t="shared" si="175"/>
        <v>42802.3125</v>
      </c>
      <c r="M1864" t="b">
        <v>0</v>
      </c>
      <c r="N1864">
        <v>16</v>
      </c>
      <c r="O1864" t="b">
        <v>0</v>
      </c>
      <c r="P1864" t="s">
        <v>8281</v>
      </c>
      <c r="Q1864" s="7">
        <f t="shared" si="176"/>
        <v>8.0833333333333321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9">
        <f t="shared" si="174"/>
        <v>41772.797280092593</v>
      </c>
      <c r="L1865" s="9">
        <f t="shared" si="175"/>
        <v>41802.797280092593</v>
      </c>
      <c r="M1865" t="b">
        <v>0</v>
      </c>
      <c r="N1865">
        <v>2</v>
      </c>
      <c r="O1865" t="b">
        <v>0</v>
      </c>
      <c r="P1865" t="s">
        <v>8281</v>
      </c>
      <c r="Q1865" s="7">
        <f t="shared" si="176"/>
        <v>0.4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9">
        <f t="shared" si="174"/>
        <v>41733.716435185182</v>
      </c>
      <c r="L1866" s="9">
        <f t="shared" si="175"/>
        <v>41763.716435185182</v>
      </c>
      <c r="M1866" t="b">
        <v>0</v>
      </c>
      <c r="N1866">
        <v>48</v>
      </c>
      <c r="O1866" t="b">
        <v>0</v>
      </c>
      <c r="P1866" t="s">
        <v>8281</v>
      </c>
      <c r="Q1866" s="7">
        <f t="shared" si="176"/>
        <v>42.892307692307689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9">
        <f t="shared" si="174"/>
        <v>42645.367442129631</v>
      </c>
      <c r="L1867" s="9">
        <f t="shared" si="175"/>
        <v>42680.409108796295</v>
      </c>
      <c r="M1867" t="b">
        <v>0</v>
      </c>
      <c r="N1867">
        <v>2</v>
      </c>
      <c r="O1867" t="b">
        <v>0</v>
      </c>
      <c r="P1867" t="s">
        <v>8281</v>
      </c>
      <c r="Q1867" s="7">
        <f t="shared" si="176"/>
        <v>3.6363636363636364E-3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9">
        <f t="shared" si="174"/>
        <v>42742.246493055558</v>
      </c>
      <c r="L1868" s="9">
        <f t="shared" si="175"/>
        <v>42795.166666666672</v>
      </c>
      <c r="M1868" t="b">
        <v>0</v>
      </c>
      <c r="N1868">
        <v>2</v>
      </c>
      <c r="O1868" t="b">
        <v>0</v>
      </c>
      <c r="P1868" t="s">
        <v>8281</v>
      </c>
      <c r="Q1868" s="7">
        <f t="shared" si="176"/>
        <v>0.5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9">
        <f t="shared" si="174"/>
        <v>42649.924907407403</v>
      </c>
      <c r="L1869" s="9">
        <f t="shared" si="175"/>
        <v>42679.924907407403</v>
      </c>
      <c r="M1869" t="b">
        <v>0</v>
      </c>
      <c r="N1869">
        <v>1</v>
      </c>
      <c r="O1869" t="b">
        <v>0</v>
      </c>
      <c r="P1869" t="s">
        <v>8281</v>
      </c>
      <c r="Q1869" s="7">
        <f t="shared" si="176"/>
        <v>0.05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9">
        <f t="shared" si="174"/>
        <v>42328.779224537036</v>
      </c>
      <c r="L1870" s="9">
        <f t="shared" si="175"/>
        <v>42353.332638888889</v>
      </c>
      <c r="M1870" t="b">
        <v>0</v>
      </c>
      <c r="N1870">
        <v>17</v>
      </c>
      <c r="O1870" t="b">
        <v>0</v>
      </c>
      <c r="P1870" t="s">
        <v>8281</v>
      </c>
      <c r="Q1870" s="7">
        <f t="shared" si="176"/>
        <v>4.8680000000000003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9">
        <f t="shared" si="174"/>
        <v>42709.002881944441</v>
      </c>
      <c r="L1871" s="9">
        <f t="shared" si="175"/>
        <v>42739.002881944441</v>
      </c>
      <c r="M1871" t="b">
        <v>0</v>
      </c>
      <c r="N1871">
        <v>0</v>
      </c>
      <c r="O1871" t="b">
        <v>0</v>
      </c>
      <c r="P1871" t="s">
        <v>8281</v>
      </c>
      <c r="Q1871" s="7">
        <f t="shared" si="176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9">
        <f t="shared" si="174"/>
        <v>42371.355729166666</v>
      </c>
      <c r="L1872" s="9">
        <f t="shared" si="175"/>
        <v>42400.178472222222</v>
      </c>
      <c r="M1872" t="b">
        <v>0</v>
      </c>
      <c r="N1872">
        <v>11</v>
      </c>
      <c r="O1872" t="b">
        <v>0</v>
      </c>
      <c r="P1872" t="s">
        <v>8281</v>
      </c>
      <c r="Q1872" s="7">
        <f t="shared" si="176"/>
        <v>10.314285714285715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9">
        <f t="shared" si="174"/>
        <v>41923.783576388887</v>
      </c>
      <c r="L1873" s="9">
        <f t="shared" si="175"/>
        <v>41963.825243055559</v>
      </c>
      <c r="M1873" t="b">
        <v>0</v>
      </c>
      <c r="N1873">
        <v>95</v>
      </c>
      <c r="O1873" t="b">
        <v>0</v>
      </c>
      <c r="P1873" t="s">
        <v>8281</v>
      </c>
      <c r="Q1873" s="7">
        <f t="shared" si="176"/>
        <v>71.784615384615378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9">
        <f t="shared" si="174"/>
        <v>42155.129652777774</v>
      </c>
      <c r="L1874" s="9">
        <f t="shared" si="175"/>
        <v>42185.129652777774</v>
      </c>
      <c r="M1874" t="b">
        <v>0</v>
      </c>
      <c r="N1874">
        <v>13</v>
      </c>
      <c r="O1874" t="b">
        <v>0</v>
      </c>
      <c r="P1874" t="s">
        <v>8281</v>
      </c>
      <c r="Q1874" s="7">
        <f t="shared" si="176"/>
        <v>1.06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9">
        <f t="shared" si="174"/>
        <v>42164.615856481483</v>
      </c>
      <c r="L1875" s="9">
        <f t="shared" si="175"/>
        <v>42193.697916666672</v>
      </c>
      <c r="M1875" t="b">
        <v>0</v>
      </c>
      <c r="N1875">
        <v>2</v>
      </c>
      <c r="O1875" t="b">
        <v>0</v>
      </c>
      <c r="P1875" t="s">
        <v>8281</v>
      </c>
      <c r="Q1875" s="7">
        <f t="shared" si="176"/>
        <v>0.44999999999999996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9">
        <f t="shared" si="174"/>
        <v>42529.969131944439</v>
      </c>
      <c r="L1876" s="9">
        <f t="shared" si="175"/>
        <v>42549.969131944439</v>
      </c>
      <c r="M1876" t="b">
        <v>0</v>
      </c>
      <c r="N1876">
        <v>2</v>
      </c>
      <c r="O1876" t="b">
        <v>0</v>
      </c>
      <c r="P1876" t="s">
        <v>8281</v>
      </c>
      <c r="Q1876" s="7">
        <f t="shared" si="176"/>
        <v>1.6250000000000001E-2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9">
        <f t="shared" si="174"/>
        <v>42528.899398148147</v>
      </c>
      <c r="L1877" s="9">
        <f t="shared" si="175"/>
        <v>42588.899398148147</v>
      </c>
      <c r="M1877" t="b">
        <v>0</v>
      </c>
      <c r="N1877">
        <v>3</v>
      </c>
      <c r="O1877" t="b">
        <v>0</v>
      </c>
      <c r="P1877" t="s">
        <v>8281</v>
      </c>
      <c r="Q1877" s="7">
        <f t="shared" si="176"/>
        <v>0.51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9">
        <f t="shared" si="174"/>
        <v>41776.284780092596</v>
      </c>
      <c r="L1878" s="9">
        <f t="shared" si="175"/>
        <v>41806.284780092596</v>
      </c>
      <c r="M1878" t="b">
        <v>0</v>
      </c>
      <c r="N1878">
        <v>0</v>
      </c>
      <c r="O1878" t="b">
        <v>0</v>
      </c>
      <c r="P1878" t="s">
        <v>8281</v>
      </c>
      <c r="Q1878" s="7">
        <f t="shared" si="176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9">
        <f t="shared" si="174"/>
        <v>42035.029224537036</v>
      </c>
      <c r="L1879" s="9">
        <f t="shared" si="175"/>
        <v>42064.029224537036</v>
      </c>
      <c r="M1879" t="b">
        <v>0</v>
      </c>
      <c r="N1879">
        <v>0</v>
      </c>
      <c r="O1879" t="b">
        <v>0</v>
      </c>
      <c r="P1879" t="s">
        <v>8281</v>
      </c>
      <c r="Q1879" s="7">
        <f t="shared" si="176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9">
        <f t="shared" si="174"/>
        <v>41773.008738425924</v>
      </c>
      <c r="L1880" s="9">
        <f t="shared" si="175"/>
        <v>41803.008738425924</v>
      </c>
      <c r="M1880" t="b">
        <v>0</v>
      </c>
      <c r="N1880">
        <v>0</v>
      </c>
      <c r="O1880" t="b">
        <v>0</v>
      </c>
      <c r="P1880" t="s">
        <v>8281</v>
      </c>
      <c r="Q1880" s="7">
        <f t="shared" si="176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9">
        <f t="shared" si="174"/>
        <v>42413.649641203709</v>
      </c>
      <c r="L1881" s="9">
        <f t="shared" si="175"/>
        <v>42443.607974537037</v>
      </c>
      <c r="M1881" t="b">
        <v>0</v>
      </c>
      <c r="N1881">
        <v>2</v>
      </c>
      <c r="O1881" t="b">
        <v>0</v>
      </c>
      <c r="P1881" t="s">
        <v>8281</v>
      </c>
      <c r="Q1881" s="7">
        <f t="shared" si="176"/>
        <v>0.12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9">
        <f t="shared" si="174"/>
        <v>42430.566898148143</v>
      </c>
      <c r="L1882" s="9">
        <f t="shared" si="175"/>
        <v>42459.525231481486</v>
      </c>
      <c r="M1882" t="b">
        <v>0</v>
      </c>
      <c r="N1882">
        <v>24</v>
      </c>
      <c r="O1882" t="b">
        <v>0</v>
      </c>
      <c r="P1882" t="s">
        <v>8281</v>
      </c>
      <c r="Q1882" s="7">
        <f t="shared" si="176"/>
        <v>20.080000000000002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9">
        <f t="shared" si="174"/>
        <v>42043.152650462958</v>
      </c>
      <c r="L1883" s="9">
        <f t="shared" si="175"/>
        <v>42073.110983796301</v>
      </c>
      <c r="M1883" t="b">
        <v>0</v>
      </c>
      <c r="N1883">
        <v>70</v>
      </c>
      <c r="O1883" t="b">
        <v>1</v>
      </c>
      <c r="P1883" t="s">
        <v>8277</v>
      </c>
      <c r="Q1883" s="7">
        <f t="shared" si="176"/>
        <v>172.68449999999999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9">
        <f t="shared" si="174"/>
        <v>41067.949212962965</v>
      </c>
      <c r="L1884" s="9">
        <f t="shared" si="175"/>
        <v>41100.991666666669</v>
      </c>
      <c r="M1884" t="b">
        <v>0</v>
      </c>
      <c r="N1884">
        <v>81</v>
      </c>
      <c r="O1884" t="b">
        <v>1</v>
      </c>
      <c r="P1884" t="s">
        <v>8277</v>
      </c>
      <c r="Q1884" s="7">
        <f t="shared" si="176"/>
        <v>100.8955223880597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9">
        <f t="shared" si="174"/>
        <v>40977.948009259257</v>
      </c>
      <c r="L1885" s="9">
        <f t="shared" si="175"/>
        <v>41007.906342592592</v>
      </c>
      <c r="M1885" t="b">
        <v>0</v>
      </c>
      <c r="N1885">
        <v>32</v>
      </c>
      <c r="O1885" t="b">
        <v>1</v>
      </c>
      <c r="P1885" t="s">
        <v>8277</v>
      </c>
      <c r="Q1885" s="7">
        <f t="shared" si="176"/>
        <v>104.8048048048048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9">
        <f t="shared" si="174"/>
        <v>41205.198321759257</v>
      </c>
      <c r="L1886" s="9">
        <f t="shared" si="175"/>
        <v>41240.5</v>
      </c>
      <c r="M1886" t="b">
        <v>0</v>
      </c>
      <c r="N1886">
        <v>26</v>
      </c>
      <c r="O1886" t="b">
        <v>1</v>
      </c>
      <c r="P1886" t="s">
        <v>8277</v>
      </c>
      <c r="Q1886" s="7">
        <f t="shared" si="176"/>
        <v>135.1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9">
        <f t="shared" si="174"/>
        <v>41099.093865740739</v>
      </c>
      <c r="L1887" s="9">
        <f t="shared" si="175"/>
        <v>41131.916666666664</v>
      </c>
      <c r="M1887" t="b">
        <v>0</v>
      </c>
      <c r="N1887">
        <v>105</v>
      </c>
      <c r="O1887" t="b">
        <v>1</v>
      </c>
      <c r="P1887" t="s">
        <v>8277</v>
      </c>
      <c r="Q1887" s="7">
        <f t="shared" si="176"/>
        <v>116.32786885245903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9">
        <f t="shared" si="174"/>
        <v>41925.906689814816</v>
      </c>
      <c r="L1888" s="9">
        <f t="shared" si="175"/>
        <v>41955.94835648148</v>
      </c>
      <c r="M1888" t="b">
        <v>0</v>
      </c>
      <c r="N1888">
        <v>29</v>
      </c>
      <c r="O1888" t="b">
        <v>1</v>
      </c>
      <c r="P1888" t="s">
        <v>8277</v>
      </c>
      <c r="Q1888" s="7">
        <f t="shared" si="176"/>
        <v>102.08333333333333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9">
        <f t="shared" si="174"/>
        <v>42323.800138888888</v>
      </c>
      <c r="L1889" s="9">
        <f t="shared" si="175"/>
        <v>42341.895833333328</v>
      </c>
      <c r="M1889" t="b">
        <v>0</v>
      </c>
      <c r="N1889">
        <v>8</v>
      </c>
      <c r="O1889" t="b">
        <v>1</v>
      </c>
      <c r="P1889" t="s">
        <v>8277</v>
      </c>
      <c r="Q1889" s="7">
        <f t="shared" si="176"/>
        <v>111.16666666666666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9">
        <f t="shared" si="174"/>
        <v>40299.239953703705</v>
      </c>
      <c r="L1890" s="9">
        <f t="shared" si="175"/>
        <v>40330.207638888889</v>
      </c>
      <c r="M1890" t="b">
        <v>0</v>
      </c>
      <c r="N1890">
        <v>89</v>
      </c>
      <c r="O1890" t="b">
        <v>1</v>
      </c>
      <c r="P1890" t="s">
        <v>8277</v>
      </c>
      <c r="Q1890" s="7">
        <f t="shared" si="176"/>
        <v>166.08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9">
        <f t="shared" si="174"/>
        <v>41299.793356481481</v>
      </c>
      <c r="L1891" s="9">
        <f t="shared" si="175"/>
        <v>41344.751689814817</v>
      </c>
      <c r="M1891" t="b">
        <v>0</v>
      </c>
      <c r="N1891">
        <v>44</v>
      </c>
      <c r="O1891" t="b">
        <v>1</v>
      </c>
      <c r="P1891" t="s">
        <v>8277</v>
      </c>
      <c r="Q1891" s="7">
        <f t="shared" si="176"/>
        <v>106.60000000000001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9">
        <f t="shared" si="174"/>
        <v>41228.786203703705</v>
      </c>
      <c r="L1892" s="9">
        <f t="shared" si="175"/>
        <v>41258.786203703705</v>
      </c>
      <c r="M1892" t="b">
        <v>0</v>
      </c>
      <c r="N1892">
        <v>246</v>
      </c>
      <c r="O1892" t="b">
        <v>1</v>
      </c>
      <c r="P1892" t="s">
        <v>8277</v>
      </c>
      <c r="Q1892" s="7">
        <f t="shared" si="176"/>
        <v>144.58441666666667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9">
        <f t="shared" si="174"/>
        <v>40335.798078703701</v>
      </c>
      <c r="L1893" s="9">
        <f t="shared" si="175"/>
        <v>40381.25</v>
      </c>
      <c r="M1893" t="b">
        <v>0</v>
      </c>
      <c r="N1893">
        <v>120</v>
      </c>
      <c r="O1893" t="b">
        <v>1</v>
      </c>
      <c r="P1893" t="s">
        <v>8277</v>
      </c>
      <c r="Q1893" s="7">
        <f t="shared" si="176"/>
        <v>105.55000000000001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9">
        <f t="shared" si="174"/>
        <v>40671.637511574074</v>
      </c>
      <c r="L1894" s="9">
        <f t="shared" si="175"/>
        <v>40701.637511574074</v>
      </c>
      <c r="M1894" t="b">
        <v>0</v>
      </c>
      <c r="N1894">
        <v>26</v>
      </c>
      <c r="O1894" t="b">
        <v>1</v>
      </c>
      <c r="P1894" t="s">
        <v>8277</v>
      </c>
      <c r="Q1894" s="7">
        <f t="shared" si="176"/>
        <v>136.60000000000002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9">
        <f t="shared" si="174"/>
        <v>40632.94195601852</v>
      </c>
      <c r="L1895" s="9">
        <f t="shared" si="175"/>
        <v>40649.165972222225</v>
      </c>
      <c r="M1895" t="b">
        <v>0</v>
      </c>
      <c r="N1895">
        <v>45</v>
      </c>
      <c r="O1895" t="b">
        <v>1</v>
      </c>
      <c r="P1895" t="s">
        <v>8277</v>
      </c>
      <c r="Q1895" s="7">
        <f t="shared" si="176"/>
        <v>104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9">
        <f t="shared" si="174"/>
        <v>40920.90489583333</v>
      </c>
      <c r="L1896" s="9">
        <f t="shared" si="175"/>
        <v>40951.90489583333</v>
      </c>
      <c r="M1896" t="b">
        <v>0</v>
      </c>
      <c r="N1896">
        <v>20</v>
      </c>
      <c r="O1896" t="b">
        <v>1</v>
      </c>
      <c r="P1896" t="s">
        <v>8277</v>
      </c>
      <c r="Q1896" s="7">
        <f t="shared" si="176"/>
        <v>114.5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9">
        <f t="shared" si="174"/>
        <v>42267.746782407412</v>
      </c>
      <c r="L1897" s="9">
        <f t="shared" si="175"/>
        <v>42297.746782407412</v>
      </c>
      <c r="M1897" t="b">
        <v>0</v>
      </c>
      <c r="N1897">
        <v>47</v>
      </c>
      <c r="O1897" t="b">
        <v>1</v>
      </c>
      <c r="P1897" t="s">
        <v>8277</v>
      </c>
      <c r="Q1897" s="7">
        <f t="shared" si="176"/>
        <v>101.71957671957672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9">
        <f t="shared" si="174"/>
        <v>40981.710243055553</v>
      </c>
      <c r="L1898" s="9">
        <f t="shared" si="175"/>
        <v>41011.710243055553</v>
      </c>
      <c r="M1898" t="b">
        <v>0</v>
      </c>
      <c r="N1898">
        <v>13</v>
      </c>
      <c r="O1898" t="b">
        <v>1</v>
      </c>
      <c r="P1898" t="s">
        <v>8277</v>
      </c>
      <c r="Q1898" s="7">
        <f t="shared" si="176"/>
        <v>123.94678492239468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9">
        <f t="shared" si="174"/>
        <v>41680.583402777775</v>
      </c>
      <c r="L1899" s="9">
        <f t="shared" si="175"/>
        <v>41702.875</v>
      </c>
      <c r="M1899" t="b">
        <v>0</v>
      </c>
      <c r="N1899">
        <v>183</v>
      </c>
      <c r="O1899" t="b">
        <v>1</v>
      </c>
      <c r="P1899" t="s">
        <v>8277</v>
      </c>
      <c r="Q1899" s="7">
        <f t="shared" si="176"/>
        <v>102.45669291338582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9">
        <f t="shared" si="174"/>
        <v>42366.192974537036</v>
      </c>
      <c r="L1900" s="9">
        <f t="shared" si="175"/>
        <v>42401.75</v>
      </c>
      <c r="M1900" t="b">
        <v>0</v>
      </c>
      <c r="N1900">
        <v>21</v>
      </c>
      <c r="O1900" t="b">
        <v>1</v>
      </c>
      <c r="P1900" t="s">
        <v>8277</v>
      </c>
      <c r="Q1900" s="7">
        <f t="shared" si="176"/>
        <v>144.5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9">
        <f t="shared" si="174"/>
        <v>42058.941736111112</v>
      </c>
      <c r="L1901" s="9">
        <f t="shared" si="175"/>
        <v>42088.90006944444</v>
      </c>
      <c r="M1901" t="b">
        <v>0</v>
      </c>
      <c r="N1901">
        <v>42</v>
      </c>
      <c r="O1901" t="b">
        <v>1</v>
      </c>
      <c r="P1901" t="s">
        <v>8277</v>
      </c>
      <c r="Q1901" s="7">
        <f t="shared" si="176"/>
        <v>133.33333333333331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9">
        <f t="shared" si="174"/>
        <v>41160.871886574074</v>
      </c>
      <c r="L1902" s="9">
        <f t="shared" si="175"/>
        <v>41188.415972222225</v>
      </c>
      <c r="M1902" t="b">
        <v>0</v>
      </c>
      <c r="N1902">
        <v>54</v>
      </c>
      <c r="O1902" t="b">
        <v>1</v>
      </c>
      <c r="P1902" t="s">
        <v>8277</v>
      </c>
      <c r="Q1902" s="7">
        <f t="shared" si="176"/>
        <v>109.3644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9">
        <f t="shared" si="174"/>
        <v>42116.54315972222</v>
      </c>
      <c r="L1903" s="9">
        <f t="shared" si="175"/>
        <v>42146.541666666672</v>
      </c>
      <c r="M1903" t="b">
        <v>0</v>
      </c>
      <c r="N1903">
        <v>25</v>
      </c>
      <c r="O1903" t="b">
        <v>0</v>
      </c>
      <c r="P1903" t="s">
        <v>8292</v>
      </c>
      <c r="Q1903" s="7">
        <f t="shared" si="176"/>
        <v>2.6969696969696968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9">
        <f t="shared" si="174"/>
        <v>42037.789895833332</v>
      </c>
      <c r="L1904" s="9">
        <f t="shared" si="175"/>
        <v>42067.789895833332</v>
      </c>
      <c r="M1904" t="b">
        <v>0</v>
      </c>
      <c r="N1904">
        <v>3</v>
      </c>
      <c r="O1904" t="b">
        <v>0</v>
      </c>
      <c r="P1904" t="s">
        <v>8292</v>
      </c>
      <c r="Q1904" s="7">
        <f t="shared" si="176"/>
        <v>1.2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9">
        <f t="shared" si="174"/>
        <v>42702.770729166667</v>
      </c>
      <c r="L1905" s="9">
        <f t="shared" si="175"/>
        <v>42762.770729166667</v>
      </c>
      <c r="M1905" t="b">
        <v>0</v>
      </c>
      <c r="N1905">
        <v>41</v>
      </c>
      <c r="O1905" t="b">
        <v>0</v>
      </c>
      <c r="P1905" t="s">
        <v>8292</v>
      </c>
      <c r="Q1905" s="7">
        <f t="shared" si="176"/>
        <v>46.6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9">
        <f t="shared" si="174"/>
        <v>42326.685428240744</v>
      </c>
      <c r="L1906" s="9">
        <f t="shared" si="175"/>
        <v>42371.685428240744</v>
      </c>
      <c r="M1906" t="b">
        <v>0</v>
      </c>
      <c r="N1906">
        <v>2</v>
      </c>
      <c r="O1906" t="b">
        <v>0</v>
      </c>
      <c r="P1906" t="s">
        <v>8292</v>
      </c>
      <c r="Q1906" s="7">
        <f t="shared" si="176"/>
        <v>0.1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9">
        <f t="shared" si="174"/>
        <v>41859.925856481481</v>
      </c>
      <c r="L1907" s="9">
        <f t="shared" si="175"/>
        <v>41889.925856481481</v>
      </c>
      <c r="M1907" t="b">
        <v>0</v>
      </c>
      <c r="N1907">
        <v>4</v>
      </c>
      <c r="O1907" t="b">
        <v>0</v>
      </c>
      <c r="P1907" t="s">
        <v>8292</v>
      </c>
      <c r="Q1907" s="7">
        <f t="shared" si="176"/>
        <v>0.16800000000000001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9">
        <f t="shared" si="174"/>
        <v>42514.671099537038</v>
      </c>
      <c r="L1908" s="9">
        <f t="shared" si="175"/>
        <v>42544.671099537038</v>
      </c>
      <c r="M1908" t="b">
        <v>0</v>
      </c>
      <c r="N1908">
        <v>99</v>
      </c>
      <c r="O1908" t="b">
        <v>0</v>
      </c>
      <c r="P1908" t="s">
        <v>8292</v>
      </c>
      <c r="Q1908" s="7">
        <f t="shared" si="176"/>
        <v>42.76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9">
        <f t="shared" si="174"/>
        <v>41767.587094907409</v>
      </c>
      <c r="L1909" s="9">
        <f t="shared" si="175"/>
        <v>41782.587094907409</v>
      </c>
      <c r="M1909" t="b">
        <v>0</v>
      </c>
      <c r="N1909">
        <v>4</v>
      </c>
      <c r="O1909" t="b">
        <v>0</v>
      </c>
      <c r="P1909" t="s">
        <v>8292</v>
      </c>
      <c r="Q1909" s="7">
        <f t="shared" si="176"/>
        <v>0.28333333333333333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9">
        <f t="shared" si="174"/>
        <v>42703.917824074073</v>
      </c>
      <c r="L1910" s="9">
        <f t="shared" si="175"/>
        <v>42733.917824074073</v>
      </c>
      <c r="M1910" t="b">
        <v>0</v>
      </c>
      <c r="N1910">
        <v>4</v>
      </c>
      <c r="O1910" t="b">
        <v>0</v>
      </c>
      <c r="P1910" t="s">
        <v>8292</v>
      </c>
      <c r="Q1910" s="7">
        <f t="shared" si="176"/>
        <v>1.7319999999999998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9">
        <f t="shared" si="174"/>
        <v>41905.429155092592</v>
      </c>
      <c r="L1911" s="9">
        <f t="shared" si="175"/>
        <v>41935.429155092592</v>
      </c>
      <c r="M1911" t="b">
        <v>0</v>
      </c>
      <c r="N1911">
        <v>38</v>
      </c>
      <c r="O1911" t="b">
        <v>0</v>
      </c>
      <c r="P1911" t="s">
        <v>8292</v>
      </c>
      <c r="Q1911" s="7">
        <f t="shared" si="176"/>
        <v>14.111428571428572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9">
        <f t="shared" si="174"/>
        <v>42264.963159722218</v>
      </c>
      <c r="L1912" s="9">
        <f t="shared" si="175"/>
        <v>42308.947916666672</v>
      </c>
      <c r="M1912" t="b">
        <v>0</v>
      </c>
      <c r="N1912">
        <v>285</v>
      </c>
      <c r="O1912" t="b">
        <v>0</v>
      </c>
      <c r="P1912" t="s">
        <v>8292</v>
      </c>
      <c r="Q1912" s="7">
        <f t="shared" si="176"/>
        <v>39.395294117647055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9">
        <f t="shared" si="174"/>
        <v>41830.033958333333</v>
      </c>
      <c r="L1913" s="9">
        <f t="shared" si="175"/>
        <v>41860.033958333333</v>
      </c>
      <c r="M1913" t="b">
        <v>0</v>
      </c>
      <c r="N1913">
        <v>1</v>
      </c>
      <c r="O1913" t="b">
        <v>0</v>
      </c>
      <c r="P1913" t="s">
        <v>8292</v>
      </c>
      <c r="Q1913" s="7">
        <f t="shared" si="176"/>
        <v>2.3529411764705882E-2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9">
        <f t="shared" si="174"/>
        <v>42129.226388888885</v>
      </c>
      <c r="L1914" s="9">
        <f t="shared" si="175"/>
        <v>42159.226388888885</v>
      </c>
      <c r="M1914" t="b">
        <v>0</v>
      </c>
      <c r="N1914">
        <v>42</v>
      </c>
      <c r="O1914" t="b">
        <v>0</v>
      </c>
      <c r="P1914" t="s">
        <v>8292</v>
      </c>
      <c r="Q1914" s="7">
        <f t="shared" si="176"/>
        <v>59.3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9">
        <f t="shared" si="174"/>
        <v>41890.511319444442</v>
      </c>
      <c r="L1915" s="9">
        <f t="shared" si="175"/>
        <v>41920.511319444442</v>
      </c>
      <c r="M1915" t="b">
        <v>0</v>
      </c>
      <c r="N1915">
        <v>26</v>
      </c>
      <c r="O1915" t="b">
        <v>0</v>
      </c>
      <c r="P1915" t="s">
        <v>8292</v>
      </c>
      <c r="Q1915" s="7">
        <f t="shared" si="176"/>
        <v>1.3270833333333334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9">
        <f t="shared" si="174"/>
        <v>41929.174456018518</v>
      </c>
      <c r="L1916" s="9">
        <f t="shared" si="175"/>
        <v>41944.165972222225</v>
      </c>
      <c r="M1916" t="b">
        <v>0</v>
      </c>
      <c r="N1916">
        <v>2</v>
      </c>
      <c r="O1916" t="b">
        <v>0</v>
      </c>
      <c r="P1916" t="s">
        <v>8292</v>
      </c>
      <c r="Q1916" s="7">
        <f t="shared" si="176"/>
        <v>9.0090090090090094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9">
        <f t="shared" si="174"/>
        <v>41864.04886574074</v>
      </c>
      <c r="L1917" s="9">
        <f t="shared" si="175"/>
        <v>41884.04886574074</v>
      </c>
      <c r="M1917" t="b">
        <v>0</v>
      </c>
      <c r="N1917">
        <v>4</v>
      </c>
      <c r="O1917" t="b">
        <v>0</v>
      </c>
      <c r="P1917" t="s">
        <v>8292</v>
      </c>
      <c r="Q1917" s="7">
        <f t="shared" si="176"/>
        <v>1.6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9">
        <f t="shared" si="174"/>
        <v>42656.717303240745</v>
      </c>
      <c r="L1918" s="9">
        <f t="shared" si="175"/>
        <v>42681.758969907409</v>
      </c>
      <c r="M1918" t="b">
        <v>0</v>
      </c>
      <c r="N1918">
        <v>6</v>
      </c>
      <c r="O1918" t="b">
        <v>0</v>
      </c>
      <c r="P1918" t="s">
        <v>8292</v>
      </c>
      <c r="Q1918" s="7">
        <f t="shared" si="176"/>
        <v>0.51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9">
        <f t="shared" si="174"/>
        <v>42746.270057870366</v>
      </c>
      <c r="L1919" s="9">
        <f t="shared" si="175"/>
        <v>42776.270057870366</v>
      </c>
      <c r="M1919" t="b">
        <v>0</v>
      </c>
      <c r="N1919">
        <v>70</v>
      </c>
      <c r="O1919" t="b">
        <v>0</v>
      </c>
      <c r="P1919" t="s">
        <v>8292</v>
      </c>
      <c r="Q1919" s="7">
        <f t="shared" si="176"/>
        <v>52.570512820512818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9">
        <f t="shared" si="174"/>
        <v>41828.789942129632</v>
      </c>
      <c r="L1920" s="9">
        <f t="shared" si="175"/>
        <v>41863.789942129632</v>
      </c>
      <c r="M1920" t="b">
        <v>0</v>
      </c>
      <c r="N1920">
        <v>9</v>
      </c>
      <c r="O1920" t="b">
        <v>0</v>
      </c>
      <c r="P1920" t="s">
        <v>8292</v>
      </c>
      <c r="Q1920" s="7">
        <f t="shared" si="176"/>
        <v>1.04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9">
        <f t="shared" si="174"/>
        <v>42113.875567129631</v>
      </c>
      <c r="L1921" s="9">
        <f t="shared" si="175"/>
        <v>42143.875567129631</v>
      </c>
      <c r="M1921" t="b">
        <v>0</v>
      </c>
      <c r="N1921">
        <v>8</v>
      </c>
      <c r="O1921" t="b">
        <v>0</v>
      </c>
      <c r="P1921" t="s">
        <v>8292</v>
      </c>
      <c r="Q1921" s="7">
        <f t="shared" si="176"/>
        <v>47.4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9">
        <f t="shared" si="174"/>
        <v>42270.875706018516</v>
      </c>
      <c r="L1922" s="9">
        <f t="shared" si="175"/>
        <v>42298.958333333328</v>
      </c>
      <c r="M1922" t="b">
        <v>0</v>
      </c>
      <c r="N1922">
        <v>105</v>
      </c>
      <c r="O1922" t="b">
        <v>0</v>
      </c>
      <c r="P1922" t="s">
        <v>8292</v>
      </c>
      <c r="Q1922" s="7">
        <f t="shared" si="176"/>
        <v>43.03</v>
      </c>
      <c r="R1922" s="6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9">
        <f t="shared" ref="K1923:K1986" si="180">(J1923/86400)+DATE(1970,1,1)</f>
        <v>41074.221562500003</v>
      </c>
      <c r="L1923" s="9">
        <f t="shared" ref="L1923:L1986" si="181">(I1923/86400)+DATE(1970,1,1)</f>
        <v>41104.221562500003</v>
      </c>
      <c r="M1923" t="b">
        <v>0</v>
      </c>
      <c r="N1923">
        <v>38</v>
      </c>
      <c r="O1923" t="b">
        <v>1</v>
      </c>
      <c r="P1923" t="s">
        <v>8277</v>
      </c>
      <c r="Q1923" s="7">
        <f t="shared" ref="Q1923:Q1986" si="182">(E1923/D1923)*100</f>
        <v>136.80000000000001</v>
      </c>
      <c r="R1923" s="6">
        <f t="shared" ref="R1923:R1986" si="183">E1923/N1923</f>
        <v>54</v>
      </c>
      <c r="S1923" t="str">
        <f t="shared" ref="S1923:S1986" si="184">LEFT(P1923,FIND("/",P1923)-1)</f>
        <v>music</v>
      </c>
      <c r="T1923" t="str">
        <f t="shared" ref="T1923:T1986" si="185">RIGHT(P1923, LEN(P1923) - FIND("/",P1923))</f>
        <v>indie rock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9">
        <f t="shared" si="180"/>
        <v>41590.255868055552</v>
      </c>
      <c r="L1924" s="9">
        <f t="shared" si="181"/>
        <v>41620.255868055552</v>
      </c>
      <c r="M1924" t="b">
        <v>0</v>
      </c>
      <c r="N1924">
        <v>64</v>
      </c>
      <c r="O1924" t="b">
        <v>1</v>
      </c>
      <c r="P1924" t="s">
        <v>8277</v>
      </c>
      <c r="Q1924" s="7">
        <f t="shared" si="182"/>
        <v>115.55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9">
        <f t="shared" si="180"/>
        <v>40772.848749999997</v>
      </c>
      <c r="L1925" s="9">
        <f t="shared" si="181"/>
        <v>40813.207638888889</v>
      </c>
      <c r="M1925" t="b">
        <v>0</v>
      </c>
      <c r="N1925">
        <v>13</v>
      </c>
      <c r="O1925" t="b">
        <v>1</v>
      </c>
      <c r="P1925" t="s">
        <v>8277</v>
      </c>
      <c r="Q1925" s="7">
        <f t="shared" si="182"/>
        <v>240.79999999999998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9">
        <f t="shared" si="180"/>
        <v>41626.761053240742</v>
      </c>
      <c r="L1926" s="9">
        <f t="shared" si="181"/>
        <v>41654.814583333333</v>
      </c>
      <c r="M1926" t="b">
        <v>0</v>
      </c>
      <c r="N1926">
        <v>33</v>
      </c>
      <c r="O1926" t="b">
        <v>1</v>
      </c>
      <c r="P1926" t="s">
        <v>8277</v>
      </c>
      <c r="Q1926" s="7">
        <f t="shared" si="182"/>
        <v>114.39999999999999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9">
        <f t="shared" si="180"/>
        <v>41535.90148148148</v>
      </c>
      <c r="L1927" s="9">
        <f t="shared" si="181"/>
        <v>41558</v>
      </c>
      <c r="M1927" t="b">
        <v>0</v>
      </c>
      <c r="N1927">
        <v>52</v>
      </c>
      <c r="O1927" t="b">
        <v>1</v>
      </c>
      <c r="P1927" t="s">
        <v>8277</v>
      </c>
      <c r="Q1927" s="7">
        <f t="shared" si="182"/>
        <v>110.33333333333333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9">
        <f t="shared" si="180"/>
        <v>40456.954351851848</v>
      </c>
      <c r="L1928" s="9">
        <f t="shared" si="181"/>
        <v>40484.018055555556</v>
      </c>
      <c r="M1928" t="b">
        <v>0</v>
      </c>
      <c r="N1928">
        <v>107</v>
      </c>
      <c r="O1928" t="b">
        <v>1</v>
      </c>
      <c r="P1928" t="s">
        <v>8277</v>
      </c>
      <c r="Q1928" s="7">
        <f t="shared" si="182"/>
        <v>195.37933333333334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9">
        <f t="shared" si="180"/>
        <v>40960.861562500002</v>
      </c>
      <c r="L1929" s="9">
        <f t="shared" si="181"/>
        <v>40976.207638888889</v>
      </c>
      <c r="M1929" t="b">
        <v>0</v>
      </c>
      <c r="N1929">
        <v>11</v>
      </c>
      <c r="O1929" t="b">
        <v>1</v>
      </c>
      <c r="P1929" t="s">
        <v>8277</v>
      </c>
      <c r="Q1929" s="7">
        <f t="shared" si="182"/>
        <v>103.33333333333334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9">
        <f t="shared" si="180"/>
        <v>41371.6480787037</v>
      </c>
      <c r="L1930" s="9">
        <f t="shared" si="181"/>
        <v>41401.6480787037</v>
      </c>
      <c r="M1930" t="b">
        <v>0</v>
      </c>
      <c r="N1930">
        <v>34</v>
      </c>
      <c r="O1930" t="b">
        <v>1</v>
      </c>
      <c r="P1930" t="s">
        <v>8277</v>
      </c>
      <c r="Q1930" s="7">
        <f t="shared" si="182"/>
        <v>103.1372549019608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9">
        <f t="shared" si="180"/>
        <v>40687.021597222221</v>
      </c>
      <c r="L1931" s="9">
        <f t="shared" si="181"/>
        <v>40729.021597222221</v>
      </c>
      <c r="M1931" t="b">
        <v>0</v>
      </c>
      <c r="N1931">
        <v>75</v>
      </c>
      <c r="O1931" t="b">
        <v>1</v>
      </c>
      <c r="P1931" t="s">
        <v>8277</v>
      </c>
      <c r="Q1931" s="7">
        <f t="shared" si="182"/>
        <v>100.3125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9">
        <f t="shared" si="180"/>
        <v>41402.558819444443</v>
      </c>
      <c r="L1932" s="9">
        <f t="shared" si="181"/>
        <v>41462.558819444443</v>
      </c>
      <c r="M1932" t="b">
        <v>0</v>
      </c>
      <c r="N1932">
        <v>26</v>
      </c>
      <c r="O1932" t="b">
        <v>1</v>
      </c>
      <c r="P1932" t="s">
        <v>8277</v>
      </c>
      <c r="Q1932" s="7">
        <f t="shared" si="182"/>
        <v>127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9">
        <f t="shared" si="180"/>
        <v>41037.892465277779</v>
      </c>
      <c r="L1933" s="9">
        <f t="shared" si="181"/>
        <v>41051.145833333336</v>
      </c>
      <c r="M1933" t="b">
        <v>0</v>
      </c>
      <c r="N1933">
        <v>50</v>
      </c>
      <c r="O1933" t="b">
        <v>1</v>
      </c>
      <c r="P1933" t="s">
        <v>8277</v>
      </c>
      <c r="Q1933" s="7">
        <f t="shared" si="182"/>
        <v>120.601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9">
        <f t="shared" si="180"/>
        <v>40911.809872685189</v>
      </c>
      <c r="L1934" s="9">
        <f t="shared" si="181"/>
        <v>40932.809872685189</v>
      </c>
      <c r="M1934" t="b">
        <v>0</v>
      </c>
      <c r="N1934">
        <v>80</v>
      </c>
      <c r="O1934" t="b">
        <v>1</v>
      </c>
      <c r="P1934" t="s">
        <v>8277</v>
      </c>
      <c r="Q1934" s="7">
        <f t="shared" si="182"/>
        <v>106.99047619047619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9">
        <f t="shared" si="180"/>
        <v>41879.130868055552</v>
      </c>
      <c r="L1935" s="9">
        <f t="shared" si="181"/>
        <v>41909.130868055552</v>
      </c>
      <c r="M1935" t="b">
        <v>0</v>
      </c>
      <c r="N1935">
        <v>110</v>
      </c>
      <c r="O1935" t="b">
        <v>1</v>
      </c>
      <c r="P1935" t="s">
        <v>8277</v>
      </c>
      <c r="Q1935" s="7">
        <f t="shared" si="182"/>
        <v>172.43333333333334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9">
        <f t="shared" si="180"/>
        <v>40865.867141203707</v>
      </c>
      <c r="L1936" s="9">
        <f t="shared" si="181"/>
        <v>40902.208333333336</v>
      </c>
      <c r="M1936" t="b">
        <v>0</v>
      </c>
      <c r="N1936">
        <v>77</v>
      </c>
      <c r="O1936" t="b">
        <v>1</v>
      </c>
      <c r="P1936" t="s">
        <v>8277</v>
      </c>
      <c r="Q1936" s="7">
        <f t="shared" si="182"/>
        <v>123.61999999999999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9">
        <f t="shared" si="180"/>
        <v>41773.932534722218</v>
      </c>
      <c r="L1937" s="9">
        <f t="shared" si="181"/>
        <v>41811.207638888889</v>
      </c>
      <c r="M1937" t="b">
        <v>0</v>
      </c>
      <c r="N1937">
        <v>50</v>
      </c>
      <c r="O1937" t="b">
        <v>1</v>
      </c>
      <c r="P1937" t="s">
        <v>8277</v>
      </c>
      <c r="Q1937" s="7">
        <f t="shared" si="182"/>
        <v>108.4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9">
        <f t="shared" si="180"/>
        <v>40852.889699074076</v>
      </c>
      <c r="L1938" s="9">
        <f t="shared" si="181"/>
        <v>40883.249305555553</v>
      </c>
      <c r="M1938" t="b">
        <v>0</v>
      </c>
      <c r="N1938">
        <v>145</v>
      </c>
      <c r="O1938" t="b">
        <v>1</v>
      </c>
      <c r="P1938" t="s">
        <v>8277</v>
      </c>
      <c r="Q1938" s="7">
        <f t="shared" si="182"/>
        <v>116.52013333333333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9">
        <f t="shared" si="180"/>
        <v>41059.118993055556</v>
      </c>
      <c r="L1939" s="9">
        <f t="shared" si="181"/>
        <v>41075.165972222225</v>
      </c>
      <c r="M1939" t="b">
        <v>0</v>
      </c>
      <c r="N1939">
        <v>29</v>
      </c>
      <c r="O1939" t="b">
        <v>1</v>
      </c>
      <c r="P1939" t="s">
        <v>8277</v>
      </c>
      <c r="Q1939" s="7">
        <f t="shared" si="182"/>
        <v>187.245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9">
        <f t="shared" si="180"/>
        <v>41426.259618055556</v>
      </c>
      <c r="L1940" s="9">
        <f t="shared" si="181"/>
        <v>41457.208333333336</v>
      </c>
      <c r="M1940" t="b">
        <v>0</v>
      </c>
      <c r="N1940">
        <v>114</v>
      </c>
      <c r="O1940" t="b">
        <v>1</v>
      </c>
      <c r="P1940" t="s">
        <v>8277</v>
      </c>
      <c r="Q1940" s="7">
        <f t="shared" si="182"/>
        <v>115.93333333333334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9">
        <f t="shared" si="180"/>
        <v>41313.985046296293</v>
      </c>
      <c r="L1941" s="9">
        <f t="shared" si="181"/>
        <v>41343.943379629629</v>
      </c>
      <c r="M1941" t="b">
        <v>0</v>
      </c>
      <c r="N1941">
        <v>96</v>
      </c>
      <c r="O1941" t="b">
        <v>1</v>
      </c>
      <c r="P1941" t="s">
        <v>8277</v>
      </c>
      <c r="Q1941" s="7">
        <f t="shared" si="182"/>
        <v>110.7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9">
        <f t="shared" si="180"/>
        <v>40670.507326388892</v>
      </c>
      <c r="L1942" s="9">
        <f t="shared" si="181"/>
        <v>40709.165972222225</v>
      </c>
      <c r="M1942" t="b">
        <v>0</v>
      </c>
      <c r="N1942">
        <v>31</v>
      </c>
      <c r="O1942" t="b">
        <v>1</v>
      </c>
      <c r="P1942" t="s">
        <v>8277</v>
      </c>
      <c r="Q1942" s="7">
        <f t="shared" si="182"/>
        <v>170.92307692307693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9">
        <f t="shared" si="180"/>
        <v>41744.290868055556</v>
      </c>
      <c r="L1943" s="9">
        <f t="shared" si="181"/>
        <v>41774.290868055556</v>
      </c>
      <c r="M1943" t="b">
        <v>1</v>
      </c>
      <c r="N1943">
        <v>4883</v>
      </c>
      <c r="O1943" t="b">
        <v>1</v>
      </c>
      <c r="P1943" t="s">
        <v>8293</v>
      </c>
      <c r="Q1943" s="7">
        <f t="shared" si="182"/>
        <v>126.11835600000001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9">
        <f t="shared" si="180"/>
        <v>40638.828009259261</v>
      </c>
      <c r="L1944" s="9">
        <f t="shared" si="181"/>
        <v>40728.828009259261</v>
      </c>
      <c r="M1944" t="b">
        <v>1</v>
      </c>
      <c r="N1944">
        <v>95</v>
      </c>
      <c r="O1944" t="b">
        <v>1</v>
      </c>
      <c r="P1944" t="s">
        <v>8293</v>
      </c>
      <c r="Q1944" s="7">
        <f t="shared" si="182"/>
        <v>138.44033333333334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9">
        <f t="shared" si="180"/>
        <v>42548.269861111112</v>
      </c>
      <c r="L1945" s="9">
        <f t="shared" si="181"/>
        <v>42593.269861111112</v>
      </c>
      <c r="M1945" t="b">
        <v>1</v>
      </c>
      <c r="N1945">
        <v>2478</v>
      </c>
      <c r="O1945" t="b">
        <v>1</v>
      </c>
      <c r="P1945" t="s">
        <v>8293</v>
      </c>
      <c r="Q1945" s="7">
        <f t="shared" si="182"/>
        <v>1705.2499999999998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9">
        <f t="shared" si="180"/>
        <v>41730.584374999999</v>
      </c>
      <c r="L1946" s="9">
        <f t="shared" si="181"/>
        <v>41760.584374999999</v>
      </c>
      <c r="M1946" t="b">
        <v>1</v>
      </c>
      <c r="N1946">
        <v>1789</v>
      </c>
      <c r="O1946" t="b">
        <v>1</v>
      </c>
      <c r="P1946" t="s">
        <v>8293</v>
      </c>
      <c r="Q1946" s="7">
        <f t="shared" si="182"/>
        <v>788.05550000000005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9">
        <f t="shared" si="180"/>
        <v>42157.251828703702</v>
      </c>
      <c r="L1947" s="9">
        <f t="shared" si="181"/>
        <v>42197.251828703702</v>
      </c>
      <c r="M1947" t="b">
        <v>1</v>
      </c>
      <c r="N1947">
        <v>680</v>
      </c>
      <c r="O1947" t="b">
        <v>1</v>
      </c>
      <c r="P1947" t="s">
        <v>8293</v>
      </c>
      <c r="Q1947" s="7">
        <f t="shared" si="182"/>
        <v>348.01799999999997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9">
        <f t="shared" si="180"/>
        <v>41689.150011574078</v>
      </c>
      <c r="L1948" s="9">
        <f t="shared" si="181"/>
        <v>41749.108344907407</v>
      </c>
      <c r="M1948" t="b">
        <v>1</v>
      </c>
      <c r="N1948">
        <v>70</v>
      </c>
      <c r="O1948" t="b">
        <v>1</v>
      </c>
      <c r="P1948" t="s">
        <v>8293</v>
      </c>
      <c r="Q1948" s="7">
        <f t="shared" si="182"/>
        <v>149.74666666666667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9">
        <f t="shared" si="180"/>
        <v>40102.918055555558</v>
      </c>
      <c r="L1949" s="9">
        <f t="shared" si="181"/>
        <v>40140.249305555553</v>
      </c>
      <c r="M1949" t="b">
        <v>1</v>
      </c>
      <c r="N1949">
        <v>23</v>
      </c>
      <c r="O1949" t="b">
        <v>1</v>
      </c>
      <c r="P1949" t="s">
        <v>8293</v>
      </c>
      <c r="Q1949" s="7">
        <f t="shared" si="182"/>
        <v>100.63375000000001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9">
        <f t="shared" si="180"/>
        <v>42473.604270833333</v>
      </c>
      <c r="L1950" s="9">
        <f t="shared" si="181"/>
        <v>42527.709722222222</v>
      </c>
      <c r="M1950" t="b">
        <v>1</v>
      </c>
      <c r="N1950">
        <v>4245</v>
      </c>
      <c r="O1950" t="b">
        <v>1</v>
      </c>
      <c r="P1950" t="s">
        <v>8293</v>
      </c>
      <c r="Q1950" s="7">
        <f t="shared" si="182"/>
        <v>800.21100000000001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9">
        <f t="shared" si="180"/>
        <v>41800.423043981486</v>
      </c>
      <c r="L1951" s="9">
        <f t="shared" si="181"/>
        <v>41830.423043981486</v>
      </c>
      <c r="M1951" t="b">
        <v>1</v>
      </c>
      <c r="N1951">
        <v>943</v>
      </c>
      <c r="O1951" t="b">
        <v>1</v>
      </c>
      <c r="P1951" t="s">
        <v>8293</v>
      </c>
      <c r="Q1951" s="7">
        <f t="shared" si="182"/>
        <v>106.00260000000002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9">
        <f t="shared" si="180"/>
        <v>40624.181400462963</v>
      </c>
      <c r="L1952" s="9">
        <f t="shared" si="181"/>
        <v>40655.181400462963</v>
      </c>
      <c r="M1952" t="b">
        <v>1</v>
      </c>
      <c r="N1952">
        <v>1876</v>
      </c>
      <c r="O1952" t="b">
        <v>1</v>
      </c>
      <c r="P1952" t="s">
        <v>8293</v>
      </c>
      <c r="Q1952" s="7">
        <f t="shared" si="182"/>
        <v>200.51866666666669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9">
        <f t="shared" si="180"/>
        <v>42651.420567129629</v>
      </c>
      <c r="L1953" s="9">
        <f t="shared" si="181"/>
        <v>42681.462233796294</v>
      </c>
      <c r="M1953" t="b">
        <v>1</v>
      </c>
      <c r="N1953">
        <v>834</v>
      </c>
      <c r="O1953" t="b">
        <v>1</v>
      </c>
      <c r="P1953" t="s">
        <v>8293</v>
      </c>
      <c r="Q1953" s="7">
        <f t="shared" si="182"/>
        <v>212.44399999999999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9">
        <f t="shared" si="180"/>
        <v>41526.60665509259</v>
      </c>
      <c r="L1954" s="9">
        <f t="shared" si="181"/>
        <v>41563.60665509259</v>
      </c>
      <c r="M1954" t="b">
        <v>1</v>
      </c>
      <c r="N1954">
        <v>682</v>
      </c>
      <c r="O1954" t="b">
        <v>1</v>
      </c>
      <c r="P1954" t="s">
        <v>8293</v>
      </c>
      <c r="Q1954" s="7">
        <f t="shared" si="182"/>
        <v>198.47237142857145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9">
        <f t="shared" si="180"/>
        <v>40941.199826388889</v>
      </c>
      <c r="L1955" s="9">
        <f t="shared" si="181"/>
        <v>40970.125</v>
      </c>
      <c r="M1955" t="b">
        <v>1</v>
      </c>
      <c r="N1955">
        <v>147</v>
      </c>
      <c r="O1955" t="b">
        <v>1</v>
      </c>
      <c r="P1955" t="s">
        <v>8293</v>
      </c>
      <c r="Q1955" s="7">
        <f t="shared" si="182"/>
        <v>225.94666666666666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9">
        <f t="shared" si="180"/>
        <v>42394.580740740741</v>
      </c>
      <c r="L1956" s="9">
        <f t="shared" si="181"/>
        <v>42441.208333333328</v>
      </c>
      <c r="M1956" t="b">
        <v>1</v>
      </c>
      <c r="N1956">
        <v>415</v>
      </c>
      <c r="O1956" t="b">
        <v>1</v>
      </c>
      <c r="P1956" t="s">
        <v>8293</v>
      </c>
      <c r="Q1956" s="7">
        <f t="shared" si="182"/>
        <v>698.94800000000009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9">
        <f t="shared" si="180"/>
        <v>41020.271770833337</v>
      </c>
      <c r="L1957" s="9">
        <f t="shared" si="181"/>
        <v>41052.791666666664</v>
      </c>
      <c r="M1957" t="b">
        <v>1</v>
      </c>
      <c r="N1957">
        <v>290</v>
      </c>
      <c r="O1957" t="b">
        <v>1</v>
      </c>
      <c r="P1957" t="s">
        <v>8293</v>
      </c>
      <c r="Q1957" s="7">
        <f t="shared" si="182"/>
        <v>398.59528571428569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9">
        <f t="shared" si="180"/>
        <v>42067.923668981486</v>
      </c>
      <c r="L1958" s="9">
        <f t="shared" si="181"/>
        <v>42112.882002314815</v>
      </c>
      <c r="M1958" t="b">
        <v>1</v>
      </c>
      <c r="N1958">
        <v>365</v>
      </c>
      <c r="O1958" t="b">
        <v>1</v>
      </c>
      <c r="P1958" t="s">
        <v>8293</v>
      </c>
      <c r="Q1958" s="7">
        <f t="shared" si="182"/>
        <v>294.0333333333333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9">
        <f t="shared" si="180"/>
        <v>41179.098530092597</v>
      </c>
      <c r="L1959" s="9">
        <f t="shared" si="181"/>
        <v>41209.098530092597</v>
      </c>
      <c r="M1959" t="b">
        <v>1</v>
      </c>
      <c r="N1959">
        <v>660</v>
      </c>
      <c r="O1959" t="b">
        <v>1</v>
      </c>
      <c r="P1959" t="s">
        <v>8293</v>
      </c>
      <c r="Q1959" s="7">
        <f t="shared" si="182"/>
        <v>167.50470000000001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9">
        <f t="shared" si="180"/>
        <v>41326.987974537034</v>
      </c>
      <c r="L1960" s="9">
        <f t="shared" si="181"/>
        <v>41356.94630787037</v>
      </c>
      <c r="M1960" t="b">
        <v>1</v>
      </c>
      <c r="N1960">
        <v>1356</v>
      </c>
      <c r="O1960" t="b">
        <v>1</v>
      </c>
      <c r="P1960" t="s">
        <v>8293</v>
      </c>
      <c r="Q1960" s="7">
        <f t="shared" si="182"/>
        <v>1435.5717142857143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9">
        <f t="shared" si="180"/>
        <v>41871.845601851848</v>
      </c>
      <c r="L1961" s="9">
        <f t="shared" si="181"/>
        <v>41913</v>
      </c>
      <c r="M1961" t="b">
        <v>1</v>
      </c>
      <c r="N1961">
        <v>424</v>
      </c>
      <c r="O1961" t="b">
        <v>1</v>
      </c>
      <c r="P1961" t="s">
        <v>8293</v>
      </c>
      <c r="Q1961" s="7">
        <f t="shared" si="182"/>
        <v>156.73439999999999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9">
        <f t="shared" si="180"/>
        <v>41964.362743055557</v>
      </c>
      <c r="L1962" s="9">
        <f t="shared" si="181"/>
        <v>41994.362743055557</v>
      </c>
      <c r="M1962" t="b">
        <v>1</v>
      </c>
      <c r="N1962">
        <v>33</v>
      </c>
      <c r="O1962" t="b">
        <v>1</v>
      </c>
      <c r="P1962" t="s">
        <v>8293</v>
      </c>
      <c r="Q1962" s="7">
        <f t="shared" si="182"/>
        <v>117.90285714285716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9">
        <f t="shared" si="180"/>
        <v>41148.194641203707</v>
      </c>
      <c r="L1963" s="9">
        <f t="shared" si="181"/>
        <v>41188.165972222225</v>
      </c>
      <c r="M1963" t="b">
        <v>1</v>
      </c>
      <c r="N1963">
        <v>1633</v>
      </c>
      <c r="O1963" t="b">
        <v>1</v>
      </c>
      <c r="P1963" t="s">
        <v>8293</v>
      </c>
      <c r="Q1963" s="7">
        <f t="shared" si="182"/>
        <v>1105.3811999999998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9">
        <f t="shared" si="180"/>
        <v>41742.780509259261</v>
      </c>
      <c r="L1964" s="9">
        <f t="shared" si="181"/>
        <v>41772.780509259261</v>
      </c>
      <c r="M1964" t="b">
        <v>1</v>
      </c>
      <c r="N1964">
        <v>306</v>
      </c>
      <c r="O1964" t="b">
        <v>1</v>
      </c>
      <c r="P1964" t="s">
        <v>8293</v>
      </c>
      <c r="Q1964" s="7">
        <f t="shared" si="182"/>
        <v>192.92499999999998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9">
        <f t="shared" si="180"/>
        <v>41863.429791666669</v>
      </c>
      <c r="L1965" s="9">
        <f t="shared" si="181"/>
        <v>41898.429791666669</v>
      </c>
      <c r="M1965" t="b">
        <v>1</v>
      </c>
      <c r="N1965">
        <v>205</v>
      </c>
      <c r="O1965" t="b">
        <v>1</v>
      </c>
      <c r="P1965" t="s">
        <v>8293</v>
      </c>
      <c r="Q1965" s="7">
        <f t="shared" si="182"/>
        <v>126.8842105263158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9">
        <f t="shared" si="180"/>
        <v>42452.272824074069</v>
      </c>
      <c r="L1966" s="9">
        <f t="shared" si="181"/>
        <v>42482.272824074069</v>
      </c>
      <c r="M1966" t="b">
        <v>1</v>
      </c>
      <c r="N1966">
        <v>1281</v>
      </c>
      <c r="O1966" t="b">
        <v>1</v>
      </c>
      <c r="P1966" t="s">
        <v>8293</v>
      </c>
      <c r="Q1966" s="7">
        <f t="shared" si="182"/>
        <v>259.57748878923763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9">
        <f t="shared" si="180"/>
        <v>40898.089236111111</v>
      </c>
      <c r="L1967" s="9">
        <f t="shared" si="181"/>
        <v>40920.041666666664</v>
      </c>
      <c r="M1967" t="b">
        <v>1</v>
      </c>
      <c r="N1967">
        <v>103</v>
      </c>
      <c r="O1967" t="b">
        <v>1</v>
      </c>
      <c r="P1967" t="s">
        <v>8293</v>
      </c>
      <c r="Q1967" s="7">
        <f t="shared" si="182"/>
        <v>262.27999999999997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9">
        <f t="shared" si="180"/>
        <v>41835.540486111109</v>
      </c>
      <c r="L1968" s="9">
        <f t="shared" si="181"/>
        <v>41865.540486111109</v>
      </c>
      <c r="M1968" t="b">
        <v>1</v>
      </c>
      <c r="N1968">
        <v>1513</v>
      </c>
      <c r="O1968" t="b">
        <v>1</v>
      </c>
      <c r="P1968" t="s">
        <v>8293</v>
      </c>
      <c r="Q1968" s="7">
        <f t="shared" si="182"/>
        <v>206.74309000000002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9">
        <f t="shared" si="180"/>
        <v>41730.663530092592</v>
      </c>
      <c r="L1969" s="9">
        <f t="shared" si="181"/>
        <v>41760.663530092592</v>
      </c>
      <c r="M1969" t="b">
        <v>1</v>
      </c>
      <c r="N1969">
        <v>405</v>
      </c>
      <c r="O1969" t="b">
        <v>1</v>
      </c>
      <c r="P1969" t="s">
        <v>8293</v>
      </c>
      <c r="Q1969" s="7">
        <f t="shared" si="182"/>
        <v>370.13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9">
        <f t="shared" si="180"/>
        <v>42676.586979166663</v>
      </c>
      <c r="L1970" s="9">
        <f t="shared" si="181"/>
        <v>42707.628645833334</v>
      </c>
      <c r="M1970" t="b">
        <v>1</v>
      </c>
      <c r="N1970">
        <v>510</v>
      </c>
      <c r="O1970" t="b">
        <v>1</v>
      </c>
      <c r="P1970" t="s">
        <v>8293</v>
      </c>
      <c r="Q1970" s="7">
        <f t="shared" si="182"/>
        <v>284.96600000000001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9">
        <f t="shared" si="180"/>
        <v>42557.792453703703</v>
      </c>
      <c r="L1971" s="9">
        <f t="shared" si="181"/>
        <v>42587.792453703703</v>
      </c>
      <c r="M1971" t="b">
        <v>1</v>
      </c>
      <c r="N1971">
        <v>1887</v>
      </c>
      <c r="O1971" t="b">
        <v>1</v>
      </c>
      <c r="P1971" t="s">
        <v>8293</v>
      </c>
      <c r="Q1971" s="7">
        <f t="shared" si="182"/>
        <v>579.08000000000004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9">
        <f t="shared" si="180"/>
        <v>41324.193298611113</v>
      </c>
      <c r="L1972" s="9">
        <f t="shared" si="181"/>
        <v>41384.151631944442</v>
      </c>
      <c r="M1972" t="b">
        <v>1</v>
      </c>
      <c r="N1972">
        <v>701</v>
      </c>
      <c r="O1972" t="b">
        <v>1</v>
      </c>
      <c r="P1972" t="s">
        <v>8293</v>
      </c>
      <c r="Q1972" s="7">
        <f t="shared" si="182"/>
        <v>1131.8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9">
        <f t="shared" si="180"/>
        <v>41561.500706018516</v>
      </c>
      <c r="L1973" s="9">
        <f t="shared" si="181"/>
        <v>41593.166666666664</v>
      </c>
      <c r="M1973" t="b">
        <v>1</v>
      </c>
      <c r="N1973">
        <v>3863</v>
      </c>
      <c r="O1973" t="b">
        <v>1</v>
      </c>
      <c r="P1973" t="s">
        <v>8293</v>
      </c>
      <c r="Q1973" s="7">
        <f t="shared" si="182"/>
        <v>263.02771750000005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9">
        <f t="shared" si="180"/>
        <v>41201.012083333335</v>
      </c>
      <c r="L1974" s="9">
        <f t="shared" si="181"/>
        <v>41231.053749999999</v>
      </c>
      <c r="M1974" t="b">
        <v>1</v>
      </c>
      <c r="N1974">
        <v>238</v>
      </c>
      <c r="O1974" t="b">
        <v>1</v>
      </c>
      <c r="P1974" t="s">
        <v>8293</v>
      </c>
      <c r="Q1974" s="7">
        <f t="shared" si="182"/>
        <v>674.48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9">
        <f t="shared" si="180"/>
        <v>42549.722962962958</v>
      </c>
      <c r="L1975" s="9">
        <f t="shared" si="181"/>
        <v>42588.291666666672</v>
      </c>
      <c r="M1975" t="b">
        <v>1</v>
      </c>
      <c r="N1975">
        <v>2051</v>
      </c>
      <c r="O1975" t="b">
        <v>1</v>
      </c>
      <c r="P1975" t="s">
        <v>8293</v>
      </c>
      <c r="Q1975" s="7">
        <f t="shared" si="182"/>
        <v>256.83081313131316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9">
        <f t="shared" si="180"/>
        <v>41445.334131944444</v>
      </c>
      <c r="L1976" s="9">
        <f t="shared" si="181"/>
        <v>41505.334131944444</v>
      </c>
      <c r="M1976" t="b">
        <v>1</v>
      </c>
      <c r="N1976">
        <v>402</v>
      </c>
      <c r="O1976" t="b">
        <v>1</v>
      </c>
      <c r="P1976" t="s">
        <v>8293</v>
      </c>
      <c r="Q1976" s="7">
        <f t="shared" si="182"/>
        <v>375.49599999999998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9">
        <f t="shared" si="180"/>
        <v>41313.755219907405</v>
      </c>
      <c r="L1977" s="9">
        <f t="shared" si="181"/>
        <v>41343.755219907405</v>
      </c>
      <c r="M1977" t="b">
        <v>1</v>
      </c>
      <c r="N1977">
        <v>253</v>
      </c>
      <c r="O1977" t="b">
        <v>1</v>
      </c>
      <c r="P1977" t="s">
        <v>8293</v>
      </c>
      <c r="Q1977" s="7">
        <f t="shared" si="182"/>
        <v>208.70837499999996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9">
        <f t="shared" si="180"/>
        <v>41438.899594907409</v>
      </c>
      <c r="L1978" s="9">
        <f t="shared" si="181"/>
        <v>41468.899594907409</v>
      </c>
      <c r="M1978" t="b">
        <v>1</v>
      </c>
      <c r="N1978">
        <v>473</v>
      </c>
      <c r="O1978" t="b">
        <v>1</v>
      </c>
      <c r="P1978" t="s">
        <v>8293</v>
      </c>
      <c r="Q1978" s="7">
        <f t="shared" si="182"/>
        <v>346.6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9">
        <f t="shared" si="180"/>
        <v>42311.216898148152</v>
      </c>
      <c r="L1979" s="9">
        <f t="shared" si="181"/>
        <v>42357.332638888889</v>
      </c>
      <c r="M1979" t="b">
        <v>1</v>
      </c>
      <c r="N1979">
        <v>821</v>
      </c>
      <c r="O1979" t="b">
        <v>1</v>
      </c>
      <c r="P1979" t="s">
        <v>8293</v>
      </c>
      <c r="Q1979" s="7">
        <f t="shared" si="182"/>
        <v>402.33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9">
        <f t="shared" si="180"/>
        <v>41039.225601851853</v>
      </c>
      <c r="L1980" s="9">
        <f t="shared" si="181"/>
        <v>41072.291666666664</v>
      </c>
      <c r="M1980" t="b">
        <v>1</v>
      </c>
      <c r="N1980">
        <v>388</v>
      </c>
      <c r="O1980" t="b">
        <v>1</v>
      </c>
      <c r="P1980" t="s">
        <v>8293</v>
      </c>
      <c r="Q1980" s="7">
        <f t="shared" si="182"/>
        <v>1026.8451399999999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9">
        <f t="shared" si="180"/>
        <v>42290.460023148145</v>
      </c>
      <c r="L1981" s="9">
        <f t="shared" si="181"/>
        <v>42327.207638888889</v>
      </c>
      <c r="M1981" t="b">
        <v>1</v>
      </c>
      <c r="N1981">
        <v>813</v>
      </c>
      <c r="O1981" t="b">
        <v>1</v>
      </c>
      <c r="P1981" t="s">
        <v>8293</v>
      </c>
      <c r="Q1981" s="7">
        <f t="shared" si="182"/>
        <v>114.901155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9">
        <f t="shared" si="180"/>
        <v>42423.542384259257</v>
      </c>
      <c r="L1982" s="9">
        <f t="shared" si="181"/>
        <v>42463.500717592593</v>
      </c>
      <c r="M1982" t="b">
        <v>1</v>
      </c>
      <c r="N1982">
        <v>1945</v>
      </c>
      <c r="O1982" t="b">
        <v>1</v>
      </c>
      <c r="P1982" t="s">
        <v>8293</v>
      </c>
      <c r="Q1982" s="7">
        <f t="shared" si="182"/>
        <v>354.82402000000002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9">
        <f t="shared" si="180"/>
        <v>41799.725289351853</v>
      </c>
      <c r="L1983" s="9">
        <f t="shared" si="181"/>
        <v>41829.725289351853</v>
      </c>
      <c r="M1983" t="b">
        <v>0</v>
      </c>
      <c r="N1983">
        <v>12</v>
      </c>
      <c r="O1983" t="b">
        <v>0</v>
      </c>
      <c r="P1983" t="s">
        <v>8294</v>
      </c>
      <c r="Q1983" s="7">
        <f t="shared" si="182"/>
        <v>5.08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9">
        <f t="shared" si="180"/>
        <v>42678.586655092593</v>
      </c>
      <c r="L1984" s="9">
        <f t="shared" si="181"/>
        <v>42708.628321759257</v>
      </c>
      <c r="M1984" t="b">
        <v>0</v>
      </c>
      <c r="N1984">
        <v>0</v>
      </c>
      <c r="O1984" t="b">
        <v>0</v>
      </c>
      <c r="P1984" t="s">
        <v>8294</v>
      </c>
      <c r="Q1984" s="7">
        <f t="shared" si="182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9">
        <f t="shared" si="180"/>
        <v>42593.011782407411</v>
      </c>
      <c r="L1985" s="9">
        <f t="shared" si="181"/>
        <v>42615.291666666672</v>
      </c>
      <c r="M1985" t="b">
        <v>0</v>
      </c>
      <c r="N1985">
        <v>16</v>
      </c>
      <c r="O1985" t="b">
        <v>0</v>
      </c>
      <c r="P1985" t="s">
        <v>8294</v>
      </c>
      <c r="Q1985" s="7">
        <f t="shared" si="182"/>
        <v>4.3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9">
        <f t="shared" si="180"/>
        <v>41913.790289351848</v>
      </c>
      <c r="L1986" s="9">
        <f t="shared" si="181"/>
        <v>41973.831956018519</v>
      </c>
      <c r="M1986" t="b">
        <v>0</v>
      </c>
      <c r="N1986">
        <v>7</v>
      </c>
      <c r="O1986" t="b">
        <v>0</v>
      </c>
      <c r="P1986" t="s">
        <v>8294</v>
      </c>
      <c r="Q1986" s="7">
        <f t="shared" si="182"/>
        <v>21.146666666666665</v>
      </c>
      <c r="R1986" s="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9">
        <f t="shared" ref="K1987:K2050" si="186">(J1987/86400)+DATE(1970,1,1)</f>
        <v>42555.698738425926</v>
      </c>
      <c r="L1987" s="9">
        <f t="shared" ref="L1987:L2050" si="187">(I1987/86400)+DATE(1970,1,1)</f>
        <v>42584.958333333328</v>
      </c>
      <c r="M1987" t="b">
        <v>0</v>
      </c>
      <c r="N1987">
        <v>4</v>
      </c>
      <c r="O1987" t="b">
        <v>0</v>
      </c>
      <c r="P1987" t="s">
        <v>8294</v>
      </c>
      <c r="Q1987" s="7">
        <f t="shared" ref="Q1987:Q2050" si="188">(E1987/D1987)*100</f>
        <v>3.1875</v>
      </c>
      <c r="R1987" s="6">
        <f t="shared" ref="R1987:R2050" si="189">E1987/N1987</f>
        <v>12.75</v>
      </c>
      <c r="S1987" t="str">
        <f t="shared" ref="S1987:S2050" si="190">LEFT(P1987,FIND("/",P1987)-1)</f>
        <v>photography</v>
      </c>
      <c r="T1987" t="str">
        <f t="shared" ref="T1987:T2050" si="191">RIGHT(P1987, LEN(P1987) - FIND("/",P1987))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9">
        <f t="shared" si="186"/>
        <v>42413.433831018519</v>
      </c>
      <c r="L1988" s="9">
        <f t="shared" si="187"/>
        <v>42443.392164351855</v>
      </c>
      <c r="M1988" t="b">
        <v>0</v>
      </c>
      <c r="N1988">
        <v>1</v>
      </c>
      <c r="O1988" t="b">
        <v>0</v>
      </c>
      <c r="P1988" t="s">
        <v>8294</v>
      </c>
      <c r="Q1988" s="7">
        <f t="shared" si="188"/>
        <v>0.05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9">
        <f t="shared" si="186"/>
        <v>42034.639768518522</v>
      </c>
      <c r="L1989" s="9">
        <f t="shared" si="187"/>
        <v>42064.639768518522</v>
      </c>
      <c r="M1989" t="b">
        <v>0</v>
      </c>
      <c r="N1989">
        <v>28</v>
      </c>
      <c r="O1989" t="b">
        <v>0</v>
      </c>
      <c r="P1989" t="s">
        <v>8294</v>
      </c>
      <c r="Q1989" s="7">
        <f t="shared" si="188"/>
        <v>42.472727272727276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9">
        <f t="shared" si="186"/>
        <v>42206.763217592597</v>
      </c>
      <c r="L1990" s="9">
        <f t="shared" si="187"/>
        <v>42236.763217592597</v>
      </c>
      <c r="M1990" t="b">
        <v>0</v>
      </c>
      <c r="N1990">
        <v>1</v>
      </c>
      <c r="O1990" t="b">
        <v>0</v>
      </c>
      <c r="P1990" t="s">
        <v>8294</v>
      </c>
      <c r="Q1990" s="7">
        <f t="shared" si="188"/>
        <v>0.41666666666666669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9">
        <f t="shared" si="186"/>
        <v>42685.680648148147</v>
      </c>
      <c r="L1991" s="9">
        <f t="shared" si="187"/>
        <v>42715.680648148147</v>
      </c>
      <c r="M1991" t="b">
        <v>0</v>
      </c>
      <c r="N1991">
        <v>1</v>
      </c>
      <c r="O1991" t="b">
        <v>0</v>
      </c>
      <c r="P1991" t="s">
        <v>8294</v>
      </c>
      <c r="Q1991" s="7">
        <f t="shared" si="188"/>
        <v>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9">
        <f t="shared" si="186"/>
        <v>42398.195972222224</v>
      </c>
      <c r="L1992" s="9">
        <f t="shared" si="187"/>
        <v>42413.195972222224</v>
      </c>
      <c r="M1992" t="b">
        <v>0</v>
      </c>
      <c r="N1992">
        <v>5</v>
      </c>
      <c r="O1992" t="b">
        <v>0</v>
      </c>
      <c r="P1992" t="s">
        <v>8294</v>
      </c>
      <c r="Q1992" s="7">
        <f t="shared" si="188"/>
        <v>16.966666666666665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9">
        <f t="shared" si="186"/>
        <v>42167.89335648148</v>
      </c>
      <c r="L1993" s="9">
        <f t="shared" si="187"/>
        <v>42188.89335648148</v>
      </c>
      <c r="M1993" t="b">
        <v>0</v>
      </c>
      <c r="N1993">
        <v>3</v>
      </c>
      <c r="O1993" t="b">
        <v>0</v>
      </c>
      <c r="P1993" t="s">
        <v>8294</v>
      </c>
      <c r="Q1993" s="7">
        <f t="shared" si="188"/>
        <v>7.0000000000000009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9">
        <f t="shared" si="186"/>
        <v>42023.143414351856</v>
      </c>
      <c r="L1994" s="9">
        <f t="shared" si="187"/>
        <v>42053.143414351856</v>
      </c>
      <c r="M1994" t="b">
        <v>0</v>
      </c>
      <c r="N1994">
        <v>2</v>
      </c>
      <c r="O1994" t="b">
        <v>0</v>
      </c>
      <c r="P1994" t="s">
        <v>8294</v>
      </c>
      <c r="Q1994" s="7">
        <f t="shared" si="188"/>
        <v>0.13333333333333333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9">
        <f t="shared" si="186"/>
        <v>42329.588391203702</v>
      </c>
      <c r="L1995" s="9">
        <f t="shared" si="187"/>
        <v>42359.588391203702</v>
      </c>
      <c r="M1995" t="b">
        <v>0</v>
      </c>
      <c r="N1995">
        <v>0</v>
      </c>
      <c r="O1995" t="b">
        <v>0</v>
      </c>
      <c r="P1995" t="s">
        <v>8294</v>
      </c>
      <c r="Q1995" s="7">
        <f t="shared" si="188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9">
        <f t="shared" si="186"/>
        <v>42651.006273148145</v>
      </c>
      <c r="L1996" s="9">
        <f t="shared" si="187"/>
        <v>42711.047939814816</v>
      </c>
      <c r="M1996" t="b">
        <v>0</v>
      </c>
      <c r="N1996">
        <v>0</v>
      </c>
      <c r="O1996" t="b">
        <v>0</v>
      </c>
      <c r="P1996" t="s">
        <v>8294</v>
      </c>
      <c r="Q1996" s="7">
        <f t="shared" si="188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9">
        <f t="shared" si="186"/>
        <v>42181.902037037042</v>
      </c>
      <c r="L1997" s="9">
        <f t="shared" si="187"/>
        <v>42201.902037037042</v>
      </c>
      <c r="M1997" t="b">
        <v>0</v>
      </c>
      <c r="N1997">
        <v>3</v>
      </c>
      <c r="O1997" t="b">
        <v>0</v>
      </c>
      <c r="P1997" t="s">
        <v>8294</v>
      </c>
      <c r="Q1997" s="7">
        <f t="shared" si="188"/>
        <v>7.8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9">
        <f t="shared" si="186"/>
        <v>41800.819571759261</v>
      </c>
      <c r="L1998" s="9">
        <f t="shared" si="187"/>
        <v>41830.819571759261</v>
      </c>
      <c r="M1998" t="b">
        <v>0</v>
      </c>
      <c r="N1998">
        <v>0</v>
      </c>
      <c r="O1998" t="b">
        <v>0</v>
      </c>
      <c r="P1998" t="s">
        <v>8294</v>
      </c>
      <c r="Q1998" s="7">
        <f t="shared" si="188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9">
        <f t="shared" si="186"/>
        <v>41847.930694444447</v>
      </c>
      <c r="L1999" s="9">
        <f t="shared" si="187"/>
        <v>41877.930694444447</v>
      </c>
      <c r="M1999" t="b">
        <v>0</v>
      </c>
      <c r="N1999">
        <v>0</v>
      </c>
      <c r="O1999" t="b">
        <v>0</v>
      </c>
      <c r="P1999" t="s">
        <v>8294</v>
      </c>
      <c r="Q1999" s="7">
        <f t="shared" si="188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9">
        <f t="shared" si="186"/>
        <v>41807.118495370371</v>
      </c>
      <c r="L2000" s="9">
        <f t="shared" si="187"/>
        <v>41852.118495370371</v>
      </c>
      <c r="M2000" t="b">
        <v>0</v>
      </c>
      <c r="N2000">
        <v>3</v>
      </c>
      <c r="O2000" t="b">
        <v>0</v>
      </c>
      <c r="P2000" t="s">
        <v>8294</v>
      </c>
      <c r="Q2000" s="7">
        <f t="shared" si="188"/>
        <v>26.200000000000003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9">
        <f t="shared" si="186"/>
        <v>41926.482731481483</v>
      </c>
      <c r="L2001" s="9">
        <f t="shared" si="187"/>
        <v>41956.524398148147</v>
      </c>
      <c r="M2001" t="b">
        <v>0</v>
      </c>
      <c r="N2001">
        <v>7</v>
      </c>
      <c r="O2001" t="b">
        <v>0</v>
      </c>
      <c r="P2001" t="s">
        <v>8294</v>
      </c>
      <c r="Q2001" s="7">
        <f t="shared" si="188"/>
        <v>0.76129032258064511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9">
        <f t="shared" si="186"/>
        <v>42345.951539351852</v>
      </c>
      <c r="L2002" s="9">
        <f t="shared" si="187"/>
        <v>42375.951539351852</v>
      </c>
      <c r="M2002" t="b">
        <v>0</v>
      </c>
      <c r="N2002">
        <v>25</v>
      </c>
      <c r="O2002" t="b">
        <v>0</v>
      </c>
      <c r="P2002" t="s">
        <v>8294</v>
      </c>
      <c r="Q2002" s="7">
        <f t="shared" si="188"/>
        <v>12.5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9">
        <f t="shared" si="186"/>
        <v>42136.209675925929</v>
      </c>
      <c r="L2003" s="9">
        <f t="shared" si="187"/>
        <v>42167.833333333328</v>
      </c>
      <c r="M2003" t="b">
        <v>1</v>
      </c>
      <c r="N2003">
        <v>1637</v>
      </c>
      <c r="O2003" t="b">
        <v>1</v>
      </c>
      <c r="P2003" t="s">
        <v>8293</v>
      </c>
      <c r="Q2003" s="7">
        <f t="shared" si="188"/>
        <v>382.12909090909091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9">
        <f t="shared" si="186"/>
        <v>42728.71230324074</v>
      </c>
      <c r="L2004" s="9">
        <f t="shared" si="187"/>
        <v>42758.71230324074</v>
      </c>
      <c r="M2004" t="b">
        <v>1</v>
      </c>
      <c r="N2004">
        <v>1375</v>
      </c>
      <c r="O2004" t="b">
        <v>1</v>
      </c>
      <c r="P2004" t="s">
        <v>8293</v>
      </c>
      <c r="Q2004" s="7">
        <f t="shared" si="188"/>
        <v>216.79422000000002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9">
        <f t="shared" si="186"/>
        <v>40347.125601851854</v>
      </c>
      <c r="L2005" s="9">
        <f t="shared" si="187"/>
        <v>40361.958333333336</v>
      </c>
      <c r="M2005" t="b">
        <v>1</v>
      </c>
      <c r="N2005">
        <v>17</v>
      </c>
      <c r="O2005" t="b">
        <v>1</v>
      </c>
      <c r="P2005" t="s">
        <v>8293</v>
      </c>
      <c r="Q2005" s="7">
        <f t="shared" si="188"/>
        <v>312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9">
        <f t="shared" si="186"/>
        <v>41800.604895833334</v>
      </c>
      <c r="L2006" s="9">
        <f t="shared" si="187"/>
        <v>41830.604895833334</v>
      </c>
      <c r="M2006" t="b">
        <v>1</v>
      </c>
      <c r="N2006">
        <v>354</v>
      </c>
      <c r="O2006" t="b">
        <v>1</v>
      </c>
      <c r="P2006" t="s">
        <v>8293</v>
      </c>
      <c r="Q2006" s="7">
        <f t="shared" si="188"/>
        <v>234.42048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9">
        <f t="shared" si="186"/>
        <v>41535.812708333331</v>
      </c>
      <c r="L2007" s="9">
        <f t="shared" si="187"/>
        <v>41563.165972222225</v>
      </c>
      <c r="M2007" t="b">
        <v>1</v>
      </c>
      <c r="N2007">
        <v>191</v>
      </c>
      <c r="O2007" t="b">
        <v>1</v>
      </c>
      <c r="P2007" t="s">
        <v>8293</v>
      </c>
      <c r="Q2007" s="7">
        <f t="shared" si="188"/>
        <v>123.68010000000001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9">
        <f t="shared" si="186"/>
        <v>41941.500520833331</v>
      </c>
      <c r="L2008" s="9">
        <f t="shared" si="187"/>
        <v>41976.542187500003</v>
      </c>
      <c r="M2008" t="b">
        <v>1</v>
      </c>
      <c r="N2008">
        <v>303</v>
      </c>
      <c r="O2008" t="b">
        <v>1</v>
      </c>
      <c r="P2008" t="s">
        <v>8293</v>
      </c>
      <c r="Q2008" s="7">
        <f t="shared" si="188"/>
        <v>247.84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9">
        <f t="shared" si="186"/>
        <v>40347.837800925925</v>
      </c>
      <c r="L2009" s="9">
        <f t="shared" si="187"/>
        <v>40414.166666666664</v>
      </c>
      <c r="M2009" t="b">
        <v>1</v>
      </c>
      <c r="N2009">
        <v>137</v>
      </c>
      <c r="O2009" t="b">
        <v>1</v>
      </c>
      <c r="P2009" t="s">
        <v>8293</v>
      </c>
      <c r="Q2009" s="7">
        <f t="shared" si="188"/>
        <v>115.7092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9">
        <f t="shared" si="186"/>
        <v>40761.604421296295</v>
      </c>
      <c r="L2010" s="9">
        <f t="shared" si="187"/>
        <v>40805.604421296295</v>
      </c>
      <c r="M2010" t="b">
        <v>1</v>
      </c>
      <c r="N2010">
        <v>41</v>
      </c>
      <c r="O2010" t="b">
        <v>1</v>
      </c>
      <c r="P2010" t="s">
        <v>8293</v>
      </c>
      <c r="Q2010" s="7">
        <f t="shared" si="188"/>
        <v>117.07484768810599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9">
        <f t="shared" si="186"/>
        <v>42661.323414351849</v>
      </c>
      <c r="L2011" s="9">
        <f t="shared" si="187"/>
        <v>42697.365081018521</v>
      </c>
      <c r="M2011" t="b">
        <v>1</v>
      </c>
      <c r="N2011">
        <v>398</v>
      </c>
      <c r="O2011" t="b">
        <v>1</v>
      </c>
      <c r="P2011" t="s">
        <v>8293</v>
      </c>
      <c r="Q2011" s="7">
        <f t="shared" si="188"/>
        <v>305.15800000000002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9">
        <f t="shared" si="186"/>
        <v>42570.996423611112</v>
      </c>
      <c r="L2012" s="9">
        <f t="shared" si="187"/>
        <v>42600.996423611112</v>
      </c>
      <c r="M2012" t="b">
        <v>1</v>
      </c>
      <c r="N2012">
        <v>1737</v>
      </c>
      <c r="O2012" t="b">
        <v>1</v>
      </c>
      <c r="P2012" t="s">
        <v>8293</v>
      </c>
      <c r="Q2012" s="7">
        <f t="shared" si="188"/>
        <v>320.05299999999994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9">
        <f t="shared" si="186"/>
        <v>42347.358483796299</v>
      </c>
      <c r="L2013" s="9">
        <f t="shared" si="187"/>
        <v>42380.958333333328</v>
      </c>
      <c r="M2013" t="b">
        <v>1</v>
      </c>
      <c r="N2013">
        <v>971</v>
      </c>
      <c r="O2013" t="b">
        <v>1</v>
      </c>
      <c r="P2013" t="s">
        <v>8293</v>
      </c>
      <c r="Q2013" s="7">
        <f t="shared" si="188"/>
        <v>819.56399999999996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9">
        <f t="shared" si="186"/>
        <v>42010.822233796294</v>
      </c>
      <c r="L2014" s="9">
        <f t="shared" si="187"/>
        <v>42040.822233796294</v>
      </c>
      <c r="M2014" t="b">
        <v>1</v>
      </c>
      <c r="N2014">
        <v>183</v>
      </c>
      <c r="O2014" t="b">
        <v>1</v>
      </c>
      <c r="P2014" t="s">
        <v>8293</v>
      </c>
      <c r="Q2014" s="7">
        <f t="shared" si="188"/>
        <v>234.90000000000003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9">
        <f t="shared" si="186"/>
        <v>42499.960810185185</v>
      </c>
      <c r="L2015" s="9">
        <f t="shared" si="187"/>
        <v>42559.960810185185</v>
      </c>
      <c r="M2015" t="b">
        <v>1</v>
      </c>
      <c r="N2015">
        <v>4562</v>
      </c>
      <c r="O2015" t="b">
        <v>1</v>
      </c>
      <c r="P2015" t="s">
        <v>8293</v>
      </c>
      <c r="Q2015" s="7">
        <f t="shared" si="188"/>
        <v>494.91374999999999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9">
        <f t="shared" si="186"/>
        <v>41324.214571759258</v>
      </c>
      <c r="L2016" s="9">
        <f t="shared" si="187"/>
        <v>41358.172905092593</v>
      </c>
      <c r="M2016" t="b">
        <v>1</v>
      </c>
      <c r="N2016">
        <v>26457</v>
      </c>
      <c r="O2016" t="b">
        <v>1</v>
      </c>
      <c r="P2016" t="s">
        <v>8293</v>
      </c>
      <c r="Q2016" s="7">
        <f t="shared" si="188"/>
        <v>7813.7822333333334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9">
        <f t="shared" si="186"/>
        <v>40765.876886574071</v>
      </c>
      <c r="L2017" s="9">
        <f t="shared" si="187"/>
        <v>40795.876886574071</v>
      </c>
      <c r="M2017" t="b">
        <v>1</v>
      </c>
      <c r="N2017">
        <v>162</v>
      </c>
      <c r="O2017" t="b">
        <v>1</v>
      </c>
      <c r="P2017" t="s">
        <v>8293</v>
      </c>
      <c r="Q2017" s="7">
        <f t="shared" si="188"/>
        <v>113.00013888888888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9">
        <f t="shared" si="186"/>
        <v>41312.880775462967</v>
      </c>
      <c r="L2018" s="9">
        <f t="shared" si="187"/>
        <v>41342.880775462967</v>
      </c>
      <c r="M2018" t="b">
        <v>1</v>
      </c>
      <c r="N2018">
        <v>479</v>
      </c>
      <c r="O2018" t="b">
        <v>1</v>
      </c>
      <c r="P2018" t="s">
        <v>8293</v>
      </c>
      <c r="Q2018" s="7">
        <f t="shared" si="188"/>
        <v>921.54219999999998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9">
        <f t="shared" si="186"/>
        <v>40961.057349537034</v>
      </c>
      <c r="L2019" s="9">
        <f t="shared" si="187"/>
        <v>40992.166666666664</v>
      </c>
      <c r="M2019" t="b">
        <v>1</v>
      </c>
      <c r="N2019">
        <v>426</v>
      </c>
      <c r="O2019" t="b">
        <v>1</v>
      </c>
      <c r="P2019" t="s">
        <v>8293</v>
      </c>
      <c r="Q2019" s="7">
        <f t="shared" si="188"/>
        <v>125.10239999999999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9">
        <f t="shared" si="186"/>
        <v>42199.365844907406</v>
      </c>
      <c r="L2020" s="9">
        <f t="shared" si="187"/>
        <v>42229.365844907406</v>
      </c>
      <c r="M2020" t="b">
        <v>1</v>
      </c>
      <c r="N2020">
        <v>450</v>
      </c>
      <c r="O2020" t="b">
        <v>1</v>
      </c>
      <c r="P2020" t="s">
        <v>8293</v>
      </c>
      <c r="Q2020" s="7">
        <f t="shared" si="188"/>
        <v>102.24343076923077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9">
        <f t="shared" si="186"/>
        <v>42605.70857638889</v>
      </c>
      <c r="L2021" s="9">
        <f t="shared" si="187"/>
        <v>42635.70857638889</v>
      </c>
      <c r="M2021" t="b">
        <v>1</v>
      </c>
      <c r="N2021">
        <v>1780</v>
      </c>
      <c r="O2021" t="b">
        <v>1</v>
      </c>
      <c r="P2021" t="s">
        <v>8293</v>
      </c>
      <c r="Q2021" s="7">
        <f t="shared" si="188"/>
        <v>484.90975000000003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9">
        <f t="shared" si="186"/>
        <v>41737.097500000003</v>
      </c>
      <c r="L2022" s="9">
        <f t="shared" si="187"/>
        <v>41773.961111111115</v>
      </c>
      <c r="M2022" t="b">
        <v>1</v>
      </c>
      <c r="N2022">
        <v>122</v>
      </c>
      <c r="O2022" t="b">
        <v>1</v>
      </c>
      <c r="P2022" t="s">
        <v>8293</v>
      </c>
      <c r="Q2022" s="7">
        <f t="shared" si="188"/>
        <v>192.33333333333334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9">
        <f t="shared" si="186"/>
        <v>41861.070567129631</v>
      </c>
      <c r="L2023" s="9">
        <f t="shared" si="187"/>
        <v>41906.070567129631</v>
      </c>
      <c r="M2023" t="b">
        <v>1</v>
      </c>
      <c r="N2023">
        <v>95</v>
      </c>
      <c r="O2023" t="b">
        <v>1</v>
      </c>
      <c r="P2023" t="s">
        <v>8293</v>
      </c>
      <c r="Q2023" s="7">
        <f t="shared" si="188"/>
        <v>281.10000000000002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9">
        <f t="shared" si="186"/>
        <v>42502.569120370375</v>
      </c>
      <c r="L2024" s="9">
        <f t="shared" si="187"/>
        <v>42532.569120370375</v>
      </c>
      <c r="M2024" t="b">
        <v>1</v>
      </c>
      <c r="N2024">
        <v>325</v>
      </c>
      <c r="O2024" t="b">
        <v>1</v>
      </c>
      <c r="P2024" t="s">
        <v>8293</v>
      </c>
      <c r="Q2024" s="7">
        <f t="shared" si="188"/>
        <v>125.13700000000001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9">
        <f t="shared" si="186"/>
        <v>42136.420752314814</v>
      </c>
      <c r="L2025" s="9">
        <f t="shared" si="187"/>
        <v>42166.420752314814</v>
      </c>
      <c r="M2025" t="b">
        <v>1</v>
      </c>
      <c r="N2025">
        <v>353</v>
      </c>
      <c r="O2025" t="b">
        <v>1</v>
      </c>
      <c r="P2025" t="s">
        <v>8293</v>
      </c>
      <c r="Q2025" s="7">
        <f t="shared" si="188"/>
        <v>161.459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9">
        <f t="shared" si="186"/>
        <v>41099.966944444444</v>
      </c>
      <c r="L2026" s="9">
        <f t="shared" si="187"/>
        <v>41134.125</v>
      </c>
      <c r="M2026" t="b">
        <v>1</v>
      </c>
      <c r="N2026">
        <v>105</v>
      </c>
      <c r="O2026" t="b">
        <v>1</v>
      </c>
      <c r="P2026" t="s">
        <v>8293</v>
      </c>
      <c r="Q2026" s="7">
        <f t="shared" si="188"/>
        <v>585.35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9">
        <f t="shared" si="186"/>
        <v>42136.184560185182</v>
      </c>
      <c r="L2027" s="9">
        <f t="shared" si="187"/>
        <v>42166.184560185182</v>
      </c>
      <c r="M2027" t="b">
        <v>1</v>
      </c>
      <c r="N2027">
        <v>729</v>
      </c>
      <c r="O2027" t="b">
        <v>1</v>
      </c>
      <c r="P2027" t="s">
        <v>8293</v>
      </c>
      <c r="Q2027" s="7">
        <f t="shared" si="188"/>
        <v>201.14999999999998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9">
        <f t="shared" si="186"/>
        <v>41704.735937500001</v>
      </c>
      <c r="L2028" s="9">
        <f t="shared" si="187"/>
        <v>41750.165972222225</v>
      </c>
      <c r="M2028" t="b">
        <v>1</v>
      </c>
      <c r="N2028">
        <v>454</v>
      </c>
      <c r="O2028" t="b">
        <v>1</v>
      </c>
      <c r="P2028" t="s">
        <v>8293</v>
      </c>
      <c r="Q2028" s="7">
        <f t="shared" si="188"/>
        <v>133.48307999999997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9">
        <f t="shared" si="186"/>
        <v>42048.813877314809</v>
      </c>
      <c r="L2029" s="9">
        <f t="shared" si="187"/>
        <v>42093.772210648152</v>
      </c>
      <c r="M2029" t="b">
        <v>1</v>
      </c>
      <c r="N2029">
        <v>539</v>
      </c>
      <c r="O2029" t="b">
        <v>1</v>
      </c>
      <c r="P2029" t="s">
        <v>8293</v>
      </c>
      <c r="Q2029" s="7">
        <f t="shared" si="188"/>
        <v>120.24900000000001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9">
        <f t="shared" si="186"/>
        <v>40215.919050925928</v>
      </c>
      <c r="L2030" s="9">
        <f t="shared" si="187"/>
        <v>40252.913194444445</v>
      </c>
      <c r="M2030" t="b">
        <v>1</v>
      </c>
      <c r="N2030">
        <v>79</v>
      </c>
      <c r="O2030" t="b">
        <v>1</v>
      </c>
      <c r="P2030" t="s">
        <v>8293</v>
      </c>
      <c r="Q2030" s="7">
        <f t="shared" si="188"/>
        <v>126.16666666666667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9">
        <f t="shared" si="186"/>
        <v>41848.021770833337</v>
      </c>
      <c r="L2031" s="9">
        <f t="shared" si="187"/>
        <v>41878.021770833337</v>
      </c>
      <c r="M2031" t="b">
        <v>1</v>
      </c>
      <c r="N2031">
        <v>94</v>
      </c>
      <c r="O2031" t="b">
        <v>1</v>
      </c>
      <c r="P2031" t="s">
        <v>8293</v>
      </c>
      <c r="Q2031" s="7">
        <f t="shared" si="188"/>
        <v>361.2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9">
        <f t="shared" si="186"/>
        <v>41212.996481481481</v>
      </c>
      <c r="L2032" s="9">
        <f t="shared" si="187"/>
        <v>41242.996481481481</v>
      </c>
      <c r="M2032" t="b">
        <v>1</v>
      </c>
      <c r="N2032">
        <v>625</v>
      </c>
      <c r="O2032" t="b">
        <v>1</v>
      </c>
      <c r="P2032" t="s">
        <v>8293</v>
      </c>
      <c r="Q2032" s="7">
        <f t="shared" si="188"/>
        <v>226.239013671875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9">
        <f t="shared" si="186"/>
        <v>41975.329317129625</v>
      </c>
      <c r="L2033" s="9">
        <f t="shared" si="187"/>
        <v>42013.041666666672</v>
      </c>
      <c r="M2033" t="b">
        <v>1</v>
      </c>
      <c r="N2033">
        <v>508</v>
      </c>
      <c r="O2033" t="b">
        <v>1</v>
      </c>
      <c r="P2033" t="s">
        <v>8293</v>
      </c>
      <c r="Q2033" s="7">
        <f t="shared" si="188"/>
        <v>120.35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9">
        <f t="shared" si="186"/>
        <v>42689.565671296295</v>
      </c>
      <c r="L2034" s="9">
        <f t="shared" si="187"/>
        <v>42719.208333333328</v>
      </c>
      <c r="M2034" t="b">
        <v>1</v>
      </c>
      <c r="N2034">
        <v>531</v>
      </c>
      <c r="O2034" t="b">
        <v>1</v>
      </c>
      <c r="P2034" t="s">
        <v>8293</v>
      </c>
      <c r="Q2034" s="7">
        <f t="shared" si="188"/>
        <v>304.18799999999999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9">
        <f t="shared" si="186"/>
        <v>41725.082384259258</v>
      </c>
      <c r="L2035" s="9">
        <f t="shared" si="187"/>
        <v>41755.082384259258</v>
      </c>
      <c r="M2035" t="b">
        <v>1</v>
      </c>
      <c r="N2035">
        <v>158</v>
      </c>
      <c r="O2035" t="b">
        <v>1</v>
      </c>
      <c r="P2035" t="s">
        <v>8293</v>
      </c>
      <c r="Q2035" s="7">
        <f t="shared" si="188"/>
        <v>178.67599999999999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9">
        <f t="shared" si="186"/>
        <v>42076.130011574074</v>
      </c>
      <c r="L2036" s="9">
        <f t="shared" si="187"/>
        <v>42131.290277777778</v>
      </c>
      <c r="M2036" t="b">
        <v>1</v>
      </c>
      <c r="N2036">
        <v>508</v>
      </c>
      <c r="O2036" t="b">
        <v>1</v>
      </c>
      <c r="P2036" t="s">
        <v>8293</v>
      </c>
      <c r="Q2036" s="7">
        <f t="shared" si="188"/>
        <v>386.81998717948721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9">
        <f t="shared" si="186"/>
        <v>42311.625081018516</v>
      </c>
      <c r="L2037" s="9">
        <f t="shared" si="187"/>
        <v>42357.041666666672</v>
      </c>
      <c r="M2037" t="b">
        <v>1</v>
      </c>
      <c r="N2037">
        <v>644</v>
      </c>
      <c r="O2037" t="b">
        <v>1</v>
      </c>
      <c r="P2037" t="s">
        <v>8293</v>
      </c>
      <c r="Q2037" s="7">
        <f t="shared" si="188"/>
        <v>211.03642500000004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9">
        <f t="shared" si="186"/>
        <v>41738.864803240736</v>
      </c>
      <c r="L2038" s="9">
        <f t="shared" si="187"/>
        <v>41768.864803240736</v>
      </c>
      <c r="M2038" t="b">
        <v>1</v>
      </c>
      <c r="N2038">
        <v>848</v>
      </c>
      <c r="O2038" t="b">
        <v>1</v>
      </c>
      <c r="P2038" t="s">
        <v>8293</v>
      </c>
      <c r="Q2038" s="7">
        <f t="shared" si="188"/>
        <v>131.66833333333335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9">
        <f t="shared" si="186"/>
        <v>41578.210104166668</v>
      </c>
      <c r="L2039" s="9">
        <f t="shared" si="187"/>
        <v>41638.251770833333</v>
      </c>
      <c r="M2039" t="b">
        <v>1</v>
      </c>
      <c r="N2039">
        <v>429</v>
      </c>
      <c r="O2039" t="b">
        <v>1</v>
      </c>
      <c r="P2039" t="s">
        <v>8293</v>
      </c>
      <c r="Q2039" s="7">
        <f t="shared" si="188"/>
        <v>300.47639999999996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9">
        <f t="shared" si="186"/>
        <v>41424.27107638889</v>
      </c>
      <c r="L2040" s="9">
        <f t="shared" si="187"/>
        <v>41456.75</v>
      </c>
      <c r="M2040" t="b">
        <v>1</v>
      </c>
      <c r="N2040">
        <v>204</v>
      </c>
      <c r="O2040" t="b">
        <v>1</v>
      </c>
      <c r="P2040" t="s">
        <v>8293</v>
      </c>
      <c r="Q2040" s="7">
        <f t="shared" si="188"/>
        <v>420.51249999999999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9">
        <f t="shared" si="186"/>
        <v>42675.438946759255</v>
      </c>
      <c r="L2041" s="9">
        <f t="shared" si="187"/>
        <v>42705.207638888889</v>
      </c>
      <c r="M2041" t="b">
        <v>1</v>
      </c>
      <c r="N2041">
        <v>379</v>
      </c>
      <c r="O2041" t="b">
        <v>1</v>
      </c>
      <c r="P2041" t="s">
        <v>8293</v>
      </c>
      <c r="Q2041" s="7">
        <f t="shared" si="188"/>
        <v>136.21680000000001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9">
        <f t="shared" si="186"/>
        <v>41578.927118055552</v>
      </c>
      <c r="L2042" s="9">
        <f t="shared" si="187"/>
        <v>41593.968784722223</v>
      </c>
      <c r="M2042" t="b">
        <v>1</v>
      </c>
      <c r="N2042">
        <v>271</v>
      </c>
      <c r="O2042" t="b">
        <v>1</v>
      </c>
      <c r="P2042" t="s">
        <v>8293</v>
      </c>
      <c r="Q2042" s="7">
        <f t="shared" si="188"/>
        <v>248.17133333333334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9">
        <f t="shared" si="186"/>
        <v>42654.525775462964</v>
      </c>
      <c r="L2043" s="9">
        <f t="shared" si="187"/>
        <v>42684.567442129628</v>
      </c>
      <c r="M2043" t="b">
        <v>0</v>
      </c>
      <c r="N2043">
        <v>120</v>
      </c>
      <c r="O2043" t="b">
        <v>1</v>
      </c>
      <c r="P2043" t="s">
        <v>8293</v>
      </c>
      <c r="Q2043" s="7">
        <f t="shared" si="188"/>
        <v>181.86315789473684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9">
        <f t="shared" si="186"/>
        <v>42331.708032407405</v>
      </c>
      <c r="L2044" s="9">
        <f t="shared" si="187"/>
        <v>42391.708032407405</v>
      </c>
      <c r="M2044" t="b">
        <v>0</v>
      </c>
      <c r="N2044">
        <v>140</v>
      </c>
      <c r="O2044" t="b">
        <v>1</v>
      </c>
      <c r="P2044" t="s">
        <v>8293</v>
      </c>
      <c r="Q2044" s="7">
        <f t="shared" si="188"/>
        <v>123.53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9">
        <f t="shared" si="186"/>
        <v>42661.176817129628</v>
      </c>
      <c r="L2045" s="9">
        <f t="shared" si="187"/>
        <v>42715.207638888889</v>
      </c>
      <c r="M2045" t="b">
        <v>0</v>
      </c>
      <c r="N2045">
        <v>193</v>
      </c>
      <c r="O2045" t="b">
        <v>1</v>
      </c>
      <c r="P2045" t="s">
        <v>8293</v>
      </c>
      <c r="Q2045" s="7">
        <f t="shared" si="188"/>
        <v>506.20938628158842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9">
        <f t="shared" si="186"/>
        <v>42138.684189814812</v>
      </c>
      <c r="L2046" s="9">
        <f t="shared" si="187"/>
        <v>42168.684189814812</v>
      </c>
      <c r="M2046" t="b">
        <v>0</v>
      </c>
      <c r="N2046">
        <v>180</v>
      </c>
      <c r="O2046" t="b">
        <v>1</v>
      </c>
      <c r="P2046" t="s">
        <v>8293</v>
      </c>
      <c r="Q2046" s="7">
        <f t="shared" si="188"/>
        <v>108.21333333333334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9">
        <f t="shared" si="186"/>
        <v>41069.088506944448</v>
      </c>
      <c r="L2047" s="9">
        <f t="shared" si="187"/>
        <v>41099.088506944448</v>
      </c>
      <c r="M2047" t="b">
        <v>0</v>
      </c>
      <c r="N2047">
        <v>263</v>
      </c>
      <c r="O2047" t="b">
        <v>1</v>
      </c>
      <c r="P2047" t="s">
        <v>8293</v>
      </c>
      <c r="Q2047" s="7">
        <f t="shared" si="188"/>
        <v>819.18387755102037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9">
        <f t="shared" si="186"/>
        <v>41387.171805555554</v>
      </c>
      <c r="L2048" s="9">
        <f t="shared" si="187"/>
        <v>41417.171805555554</v>
      </c>
      <c r="M2048" t="b">
        <v>0</v>
      </c>
      <c r="N2048">
        <v>217</v>
      </c>
      <c r="O2048" t="b">
        <v>1</v>
      </c>
      <c r="P2048" t="s">
        <v>8293</v>
      </c>
      <c r="Q2048" s="7">
        <f t="shared" si="188"/>
        <v>121.10000000000001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9">
        <f t="shared" si="186"/>
        <v>42081.903587962966</v>
      </c>
      <c r="L2049" s="9">
        <f t="shared" si="187"/>
        <v>42111</v>
      </c>
      <c r="M2049" t="b">
        <v>0</v>
      </c>
      <c r="N2049">
        <v>443</v>
      </c>
      <c r="O2049" t="b">
        <v>1</v>
      </c>
      <c r="P2049" t="s">
        <v>8293</v>
      </c>
      <c r="Q2049" s="7">
        <f t="shared" si="188"/>
        <v>102.99897959183673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9">
        <f t="shared" si="186"/>
        <v>41387.651516203703</v>
      </c>
      <c r="L2050" s="9">
        <f t="shared" si="187"/>
        <v>41417.651516203703</v>
      </c>
      <c r="M2050" t="b">
        <v>0</v>
      </c>
      <c r="N2050">
        <v>1373</v>
      </c>
      <c r="O2050" t="b">
        <v>1</v>
      </c>
      <c r="P2050" t="s">
        <v>8293</v>
      </c>
      <c r="Q2050" s="7">
        <f t="shared" si="188"/>
        <v>148.33229411764705</v>
      </c>
      <c r="R2050" s="6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9">
        <f t="shared" ref="K2051:K2114" si="192">(J2051/86400)+DATE(1970,1,1)</f>
        <v>41575.527349537035</v>
      </c>
      <c r="L2051" s="9">
        <f t="shared" ref="L2051:L2114" si="193">(I2051/86400)+DATE(1970,1,1)</f>
        <v>41610.957638888889</v>
      </c>
      <c r="M2051" t="b">
        <v>0</v>
      </c>
      <c r="N2051">
        <v>742</v>
      </c>
      <c r="O2051" t="b">
        <v>1</v>
      </c>
      <c r="P2051" t="s">
        <v>8293</v>
      </c>
      <c r="Q2051" s="7">
        <f t="shared" ref="Q2051:Q2114" si="194">(E2051/D2051)*100</f>
        <v>120.19070000000001</v>
      </c>
      <c r="R2051" s="6">
        <f t="shared" ref="R2051:R2114" si="195">E2051/N2051</f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 LEN(P2051) - FIND("/",P2051))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9">
        <f t="shared" si="192"/>
        <v>42115.071504629625</v>
      </c>
      <c r="L2052" s="9">
        <f t="shared" si="193"/>
        <v>42155.071504629625</v>
      </c>
      <c r="M2052" t="b">
        <v>0</v>
      </c>
      <c r="N2052">
        <v>170</v>
      </c>
      <c r="O2052" t="b">
        <v>1</v>
      </c>
      <c r="P2052" t="s">
        <v>8293</v>
      </c>
      <c r="Q2052" s="7">
        <f t="shared" si="194"/>
        <v>473.27000000000004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9">
        <f t="shared" si="192"/>
        <v>41604.022418981483</v>
      </c>
      <c r="L2053" s="9">
        <f t="shared" si="193"/>
        <v>41634.022418981483</v>
      </c>
      <c r="M2053" t="b">
        <v>0</v>
      </c>
      <c r="N2053">
        <v>242</v>
      </c>
      <c r="O2053" t="b">
        <v>1</v>
      </c>
      <c r="P2053" t="s">
        <v>8293</v>
      </c>
      <c r="Q2053" s="7">
        <f t="shared" si="194"/>
        <v>130.36250000000001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9">
        <f t="shared" si="192"/>
        <v>42375.08394675926</v>
      </c>
      <c r="L2054" s="9">
        <f t="shared" si="193"/>
        <v>42420.08394675926</v>
      </c>
      <c r="M2054" t="b">
        <v>0</v>
      </c>
      <c r="N2054">
        <v>541</v>
      </c>
      <c r="O2054" t="b">
        <v>1</v>
      </c>
      <c r="P2054" t="s">
        <v>8293</v>
      </c>
      <c r="Q2054" s="7">
        <f t="shared" si="194"/>
        <v>353.048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9">
        <f t="shared" si="192"/>
        <v>42303.617488425924</v>
      </c>
      <c r="L2055" s="9">
        <f t="shared" si="193"/>
        <v>42333.659155092595</v>
      </c>
      <c r="M2055" t="b">
        <v>0</v>
      </c>
      <c r="N2055">
        <v>121</v>
      </c>
      <c r="O2055" t="b">
        <v>1</v>
      </c>
      <c r="P2055" t="s">
        <v>8293</v>
      </c>
      <c r="Q2055" s="7">
        <f t="shared" si="194"/>
        <v>101.02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9">
        <f t="shared" si="192"/>
        <v>41731.520949074074</v>
      </c>
      <c r="L2056" s="9">
        <f t="shared" si="193"/>
        <v>41761.520949074074</v>
      </c>
      <c r="M2056" t="b">
        <v>0</v>
      </c>
      <c r="N2056">
        <v>621</v>
      </c>
      <c r="O2056" t="b">
        <v>1</v>
      </c>
      <c r="P2056" t="s">
        <v>8293</v>
      </c>
      <c r="Q2056" s="7">
        <f t="shared" si="194"/>
        <v>113.59142857142857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9">
        <f t="shared" si="192"/>
        <v>41946.674108796295</v>
      </c>
      <c r="L2057" s="9">
        <f t="shared" si="193"/>
        <v>41976.166666666672</v>
      </c>
      <c r="M2057" t="b">
        <v>0</v>
      </c>
      <c r="N2057">
        <v>101</v>
      </c>
      <c r="O2057" t="b">
        <v>1</v>
      </c>
      <c r="P2057" t="s">
        <v>8293</v>
      </c>
      <c r="Q2057" s="7">
        <f t="shared" si="194"/>
        <v>167.41666666666666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9">
        <f t="shared" si="192"/>
        <v>41351.76090277778</v>
      </c>
      <c r="L2058" s="9">
        <f t="shared" si="193"/>
        <v>41381.76090277778</v>
      </c>
      <c r="M2058" t="b">
        <v>0</v>
      </c>
      <c r="N2058">
        <v>554</v>
      </c>
      <c r="O2058" t="b">
        <v>1</v>
      </c>
      <c r="P2058" t="s">
        <v>8293</v>
      </c>
      <c r="Q2058" s="7">
        <f t="shared" si="194"/>
        <v>153.452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9">
        <f t="shared" si="192"/>
        <v>42396.494583333333</v>
      </c>
      <c r="L2059" s="9">
        <f t="shared" si="193"/>
        <v>42426.494583333333</v>
      </c>
      <c r="M2059" t="b">
        <v>0</v>
      </c>
      <c r="N2059">
        <v>666</v>
      </c>
      <c r="O2059" t="b">
        <v>1</v>
      </c>
      <c r="P2059" t="s">
        <v>8293</v>
      </c>
      <c r="Q2059" s="7">
        <f t="shared" si="194"/>
        <v>202.23220000000001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9">
        <f t="shared" si="192"/>
        <v>42026.370717592596</v>
      </c>
      <c r="L2060" s="9">
        <f t="shared" si="193"/>
        <v>42065.833333333328</v>
      </c>
      <c r="M2060" t="b">
        <v>0</v>
      </c>
      <c r="N2060">
        <v>410</v>
      </c>
      <c r="O2060" t="b">
        <v>1</v>
      </c>
      <c r="P2060" t="s">
        <v>8293</v>
      </c>
      <c r="Q2060" s="7">
        <f t="shared" si="194"/>
        <v>168.28125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9">
        <f t="shared" si="192"/>
        <v>42361.602476851855</v>
      </c>
      <c r="L2061" s="9">
        <f t="shared" si="193"/>
        <v>42400.915972222225</v>
      </c>
      <c r="M2061" t="b">
        <v>0</v>
      </c>
      <c r="N2061">
        <v>375</v>
      </c>
      <c r="O2061" t="b">
        <v>1</v>
      </c>
      <c r="P2061" t="s">
        <v>8293</v>
      </c>
      <c r="Q2061" s="7">
        <f t="shared" si="194"/>
        <v>143.45666666666668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9">
        <f t="shared" si="192"/>
        <v>41783.642939814818</v>
      </c>
      <c r="L2062" s="9">
        <f t="shared" si="193"/>
        <v>41843.642939814818</v>
      </c>
      <c r="M2062" t="b">
        <v>0</v>
      </c>
      <c r="N2062">
        <v>1364</v>
      </c>
      <c r="O2062" t="b">
        <v>1</v>
      </c>
      <c r="P2062" t="s">
        <v>8293</v>
      </c>
      <c r="Q2062" s="7">
        <f t="shared" si="194"/>
        <v>196.4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9">
        <f t="shared" si="192"/>
        <v>42705.764513888891</v>
      </c>
      <c r="L2063" s="9">
        <f t="shared" si="193"/>
        <v>42735.764513888891</v>
      </c>
      <c r="M2063" t="b">
        <v>0</v>
      </c>
      <c r="N2063">
        <v>35</v>
      </c>
      <c r="O2063" t="b">
        <v>1</v>
      </c>
      <c r="P2063" t="s">
        <v>8293</v>
      </c>
      <c r="Q2063" s="7">
        <f t="shared" si="194"/>
        <v>107.91999999999999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9">
        <f t="shared" si="192"/>
        <v>42423.3830787037</v>
      </c>
      <c r="L2064" s="9">
        <f t="shared" si="193"/>
        <v>42453.341412037036</v>
      </c>
      <c r="M2064" t="b">
        <v>0</v>
      </c>
      <c r="N2064">
        <v>203</v>
      </c>
      <c r="O2064" t="b">
        <v>1</v>
      </c>
      <c r="P2064" t="s">
        <v>8293</v>
      </c>
      <c r="Q2064" s="7">
        <f t="shared" si="194"/>
        <v>114.97699999999999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9">
        <f t="shared" si="192"/>
        <v>42472.73265046296</v>
      </c>
      <c r="L2065" s="9">
        <f t="shared" si="193"/>
        <v>42505.73265046296</v>
      </c>
      <c r="M2065" t="b">
        <v>0</v>
      </c>
      <c r="N2065">
        <v>49</v>
      </c>
      <c r="O2065" t="b">
        <v>1</v>
      </c>
      <c r="P2065" t="s">
        <v>8293</v>
      </c>
      <c r="Q2065" s="7">
        <f t="shared" si="194"/>
        <v>148.04999999999998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9">
        <f t="shared" si="192"/>
        <v>41389.364849537036</v>
      </c>
      <c r="L2066" s="9">
        <f t="shared" si="193"/>
        <v>41425.5</v>
      </c>
      <c r="M2066" t="b">
        <v>0</v>
      </c>
      <c r="N2066">
        <v>5812</v>
      </c>
      <c r="O2066" t="b">
        <v>1</v>
      </c>
      <c r="P2066" t="s">
        <v>8293</v>
      </c>
      <c r="Q2066" s="7">
        <f t="shared" si="194"/>
        <v>191.16676082790633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9">
        <f t="shared" si="192"/>
        <v>41603.333668981482</v>
      </c>
      <c r="L2067" s="9">
        <f t="shared" si="193"/>
        <v>41633.333668981482</v>
      </c>
      <c r="M2067" t="b">
        <v>0</v>
      </c>
      <c r="N2067">
        <v>1556</v>
      </c>
      <c r="O2067" t="b">
        <v>1</v>
      </c>
      <c r="P2067" t="s">
        <v>8293</v>
      </c>
      <c r="Q2067" s="7">
        <f t="shared" si="194"/>
        <v>199.215125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9">
        <f t="shared" si="192"/>
        <v>41844.771793981483</v>
      </c>
      <c r="L2068" s="9">
        <f t="shared" si="193"/>
        <v>41874.771793981483</v>
      </c>
      <c r="M2068" t="b">
        <v>0</v>
      </c>
      <c r="N2068">
        <v>65</v>
      </c>
      <c r="O2068" t="b">
        <v>1</v>
      </c>
      <c r="P2068" t="s">
        <v>8293</v>
      </c>
      <c r="Q2068" s="7">
        <f t="shared" si="194"/>
        <v>218.6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9">
        <f t="shared" si="192"/>
        <v>42115.853888888887</v>
      </c>
      <c r="L2069" s="9">
        <f t="shared" si="193"/>
        <v>42148.853888888887</v>
      </c>
      <c r="M2069" t="b">
        <v>0</v>
      </c>
      <c r="N2069">
        <v>10</v>
      </c>
      <c r="O2069" t="b">
        <v>1</v>
      </c>
      <c r="P2069" t="s">
        <v>8293</v>
      </c>
      <c r="Q2069" s="7">
        <f t="shared" si="194"/>
        <v>126.86868686868686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9">
        <f t="shared" si="192"/>
        <v>42633.841608796298</v>
      </c>
      <c r="L2070" s="9">
        <f t="shared" si="193"/>
        <v>42663.841608796298</v>
      </c>
      <c r="M2070" t="b">
        <v>0</v>
      </c>
      <c r="N2070">
        <v>76</v>
      </c>
      <c r="O2070" t="b">
        <v>1</v>
      </c>
      <c r="P2070" t="s">
        <v>8293</v>
      </c>
      <c r="Q2070" s="7">
        <f t="shared" si="194"/>
        <v>105.22388000000001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9">
        <f t="shared" si="192"/>
        <v>42340.972118055557</v>
      </c>
      <c r="L2071" s="9">
        <f t="shared" si="193"/>
        <v>42371.972118055557</v>
      </c>
      <c r="M2071" t="b">
        <v>0</v>
      </c>
      <c r="N2071">
        <v>263</v>
      </c>
      <c r="O2071" t="b">
        <v>1</v>
      </c>
      <c r="P2071" t="s">
        <v>8293</v>
      </c>
      <c r="Q2071" s="7">
        <f t="shared" si="194"/>
        <v>128.40666000000002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9">
        <f t="shared" si="192"/>
        <v>42519.6565162037</v>
      </c>
      <c r="L2072" s="9">
        <f t="shared" si="193"/>
        <v>42549.6565162037</v>
      </c>
      <c r="M2072" t="b">
        <v>0</v>
      </c>
      <c r="N2072">
        <v>1530</v>
      </c>
      <c r="O2072" t="b">
        <v>1</v>
      </c>
      <c r="P2072" t="s">
        <v>8293</v>
      </c>
      <c r="Q2072" s="7">
        <f t="shared" si="194"/>
        <v>317.3272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9">
        <f t="shared" si="192"/>
        <v>42600.278749999998</v>
      </c>
      <c r="L2073" s="9">
        <f t="shared" si="193"/>
        <v>42645.278749999998</v>
      </c>
      <c r="M2073" t="b">
        <v>0</v>
      </c>
      <c r="N2073">
        <v>278</v>
      </c>
      <c r="O2073" t="b">
        <v>1</v>
      </c>
      <c r="P2073" t="s">
        <v>8293</v>
      </c>
      <c r="Q2073" s="7">
        <f t="shared" si="194"/>
        <v>280.73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9">
        <f t="shared" si="192"/>
        <v>42467.581388888888</v>
      </c>
      <c r="L2074" s="9">
        <f t="shared" si="193"/>
        <v>42497.581388888888</v>
      </c>
      <c r="M2074" t="b">
        <v>0</v>
      </c>
      <c r="N2074">
        <v>350</v>
      </c>
      <c r="O2074" t="b">
        <v>1</v>
      </c>
      <c r="P2074" t="s">
        <v>8293</v>
      </c>
      <c r="Q2074" s="7">
        <f t="shared" si="194"/>
        <v>110.73146853146854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9">
        <f t="shared" si="192"/>
        <v>42087.668032407411</v>
      </c>
      <c r="L2075" s="9">
        <f t="shared" si="193"/>
        <v>42132.668032407411</v>
      </c>
      <c r="M2075" t="b">
        <v>0</v>
      </c>
      <c r="N2075">
        <v>470</v>
      </c>
      <c r="O2075" t="b">
        <v>1</v>
      </c>
      <c r="P2075" t="s">
        <v>8293</v>
      </c>
      <c r="Q2075" s="7">
        <f t="shared" si="194"/>
        <v>152.60429999999999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9">
        <f t="shared" si="192"/>
        <v>42466.826180555552</v>
      </c>
      <c r="L2076" s="9">
        <f t="shared" si="193"/>
        <v>42496.826180555552</v>
      </c>
      <c r="M2076" t="b">
        <v>0</v>
      </c>
      <c r="N2076">
        <v>3</v>
      </c>
      <c r="O2076" t="b">
        <v>1</v>
      </c>
      <c r="P2076" t="s">
        <v>8293</v>
      </c>
      <c r="Q2076" s="7">
        <f t="shared" si="194"/>
        <v>102.49999999999999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9">
        <f t="shared" si="192"/>
        <v>41450.681574074071</v>
      </c>
      <c r="L2077" s="9">
        <f t="shared" si="193"/>
        <v>41480.681574074071</v>
      </c>
      <c r="M2077" t="b">
        <v>0</v>
      </c>
      <c r="N2077">
        <v>8200</v>
      </c>
      <c r="O2077" t="b">
        <v>1</v>
      </c>
      <c r="P2077" t="s">
        <v>8293</v>
      </c>
      <c r="Q2077" s="7">
        <f t="shared" si="194"/>
        <v>1678.3738373837384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9">
        <f t="shared" si="192"/>
        <v>41803.880659722221</v>
      </c>
      <c r="L2078" s="9">
        <f t="shared" si="193"/>
        <v>41843.880659722221</v>
      </c>
      <c r="M2078" t="b">
        <v>0</v>
      </c>
      <c r="N2078">
        <v>8359</v>
      </c>
      <c r="O2078" t="b">
        <v>1</v>
      </c>
      <c r="P2078" t="s">
        <v>8293</v>
      </c>
      <c r="Q2078" s="7">
        <f t="shared" si="194"/>
        <v>543.349156424581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9">
        <f t="shared" si="192"/>
        <v>42103.042546296296</v>
      </c>
      <c r="L2079" s="9">
        <f t="shared" si="193"/>
        <v>42160.875</v>
      </c>
      <c r="M2079" t="b">
        <v>0</v>
      </c>
      <c r="N2079">
        <v>188</v>
      </c>
      <c r="O2079" t="b">
        <v>1</v>
      </c>
      <c r="P2079" t="s">
        <v>8293</v>
      </c>
      <c r="Q2079" s="7">
        <f t="shared" si="194"/>
        <v>115.50800000000001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9">
        <f t="shared" si="192"/>
        <v>42692.771493055552</v>
      </c>
      <c r="L2080" s="9">
        <f t="shared" si="193"/>
        <v>42722.771493055552</v>
      </c>
      <c r="M2080" t="b">
        <v>0</v>
      </c>
      <c r="N2080">
        <v>48</v>
      </c>
      <c r="O2080" t="b">
        <v>1</v>
      </c>
      <c r="P2080" t="s">
        <v>8293</v>
      </c>
      <c r="Q2080" s="7">
        <f t="shared" si="194"/>
        <v>131.20499999999998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9">
        <f t="shared" si="192"/>
        <v>42150.71056712963</v>
      </c>
      <c r="L2081" s="9">
        <f t="shared" si="193"/>
        <v>42180.791666666672</v>
      </c>
      <c r="M2081" t="b">
        <v>0</v>
      </c>
      <c r="N2081">
        <v>607</v>
      </c>
      <c r="O2081" t="b">
        <v>1</v>
      </c>
      <c r="P2081" t="s">
        <v>8293</v>
      </c>
      <c r="Q2081" s="7">
        <f t="shared" si="194"/>
        <v>288.17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9">
        <f t="shared" si="192"/>
        <v>42289.957175925927</v>
      </c>
      <c r="L2082" s="9">
        <f t="shared" si="193"/>
        <v>42319.998842592591</v>
      </c>
      <c r="M2082" t="b">
        <v>0</v>
      </c>
      <c r="N2082">
        <v>50</v>
      </c>
      <c r="O2082" t="b">
        <v>1</v>
      </c>
      <c r="P2082" t="s">
        <v>8293</v>
      </c>
      <c r="Q2082" s="7">
        <f t="shared" si="194"/>
        <v>507.8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9">
        <f t="shared" si="192"/>
        <v>41004.15688657407</v>
      </c>
      <c r="L2083" s="9">
        <f t="shared" si="193"/>
        <v>41045.207638888889</v>
      </c>
      <c r="M2083" t="b">
        <v>0</v>
      </c>
      <c r="N2083">
        <v>55</v>
      </c>
      <c r="O2083" t="b">
        <v>1</v>
      </c>
      <c r="P2083" t="s">
        <v>8277</v>
      </c>
      <c r="Q2083" s="7">
        <f t="shared" si="194"/>
        <v>114.57142857142857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9">
        <f t="shared" si="192"/>
        <v>40811.120324074072</v>
      </c>
      <c r="L2084" s="9">
        <f t="shared" si="193"/>
        <v>40871.161990740744</v>
      </c>
      <c r="M2084" t="b">
        <v>0</v>
      </c>
      <c r="N2084">
        <v>38</v>
      </c>
      <c r="O2084" t="b">
        <v>1</v>
      </c>
      <c r="P2084" t="s">
        <v>8277</v>
      </c>
      <c r="Q2084" s="7">
        <f t="shared" si="194"/>
        <v>110.73333333333333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9">
        <f t="shared" si="192"/>
        <v>41034.72216435185</v>
      </c>
      <c r="L2085" s="9">
        <f t="shared" si="193"/>
        <v>41064.72216435185</v>
      </c>
      <c r="M2085" t="b">
        <v>0</v>
      </c>
      <c r="N2085">
        <v>25</v>
      </c>
      <c r="O2085" t="b">
        <v>1</v>
      </c>
      <c r="P2085" t="s">
        <v>8277</v>
      </c>
      <c r="Q2085" s="7">
        <f t="shared" si="194"/>
        <v>113.33333333333333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9">
        <f t="shared" si="192"/>
        <v>41731.833124999997</v>
      </c>
      <c r="L2086" s="9">
        <f t="shared" si="193"/>
        <v>41763.290972222225</v>
      </c>
      <c r="M2086" t="b">
        <v>0</v>
      </c>
      <c r="N2086">
        <v>46</v>
      </c>
      <c r="O2086" t="b">
        <v>1</v>
      </c>
      <c r="P2086" t="s">
        <v>8277</v>
      </c>
      <c r="Q2086" s="7">
        <f t="shared" si="194"/>
        <v>108.33333333333333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9">
        <f t="shared" si="192"/>
        <v>41075.835497685184</v>
      </c>
      <c r="L2087" s="9">
        <f t="shared" si="193"/>
        <v>41105.835497685184</v>
      </c>
      <c r="M2087" t="b">
        <v>0</v>
      </c>
      <c r="N2087">
        <v>83</v>
      </c>
      <c r="O2087" t="b">
        <v>1</v>
      </c>
      <c r="P2087" t="s">
        <v>8277</v>
      </c>
      <c r="Q2087" s="7">
        <f t="shared" si="194"/>
        <v>123.53333333333335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9">
        <f t="shared" si="192"/>
        <v>40860.67050925926</v>
      </c>
      <c r="L2088" s="9">
        <f t="shared" si="193"/>
        <v>40891.207638888889</v>
      </c>
      <c r="M2088" t="b">
        <v>0</v>
      </c>
      <c r="N2088">
        <v>35</v>
      </c>
      <c r="O2088" t="b">
        <v>1</v>
      </c>
      <c r="P2088" t="s">
        <v>8277</v>
      </c>
      <c r="Q2088" s="7">
        <f t="shared" si="194"/>
        <v>100.69999999999999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9">
        <f t="shared" si="192"/>
        <v>40764.204375000001</v>
      </c>
      <c r="L2089" s="9">
        <f t="shared" si="193"/>
        <v>40794.204375000001</v>
      </c>
      <c r="M2089" t="b">
        <v>0</v>
      </c>
      <c r="N2089">
        <v>25</v>
      </c>
      <c r="O2089" t="b">
        <v>1</v>
      </c>
      <c r="P2089" t="s">
        <v>8277</v>
      </c>
      <c r="Q2089" s="7">
        <f t="shared" si="194"/>
        <v>103.53333333333335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9">
        <f t="shared" si="192"/>
        <v>40395.714722222227</v>
      </c>
      <c r="L2090" s="9">
        <f t="shared" si="193"/>
        <v>40432.165972222225</v>
      </c>
      <c r="M2090" t="b">
        <v>0</v>
      </c>
      <c r="N2090">
        <v>75</v>
      </c>
      <c r="O2090" t="b">
        <v>1</v>
      </c>
      <c r="P2090" t="s">
        <v>8277</v>
      </c>
      <c r="Q2090" s="7">
        <f t="shared" si="194"/>
        <v>115.51066666666668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9">
        <f t="shared" si="192"/>
        <v>41453.076319444444</v>
      </c>
      <c r="L2091" s="9">
        <f t="shared" si="193"/>
        <v>41488.076319444444</v>
      </c>
      <c r="M2091" t="b">
        <v>0</v>
      </c>
      <c r="N2091">
        <v>62</v>
      </c>
      <c r="O2091" t="b">
        <v>1</v>
      </c>
      <c r="P2091" t="s">
        <v>8277</v>
      </c>
      <c r="Q2091" s="7">
        <f t="shared" si="194"/>
        <v>120.4004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9">
        <f t="shared" si="192"/>
        <v>41299.381423611107</v>
      </c>
      <c r="L2092" s="9">
        <f t="shared" si="193"/>
        <v>41329.381423611107</v>
      </c>
      <c r="M2092" t="b">
        <v>0</v>
      </c>
      <c r="N2092">
        <v>160</v>
      </c>
      <c r="O2092" t="b">
        <v>1</v>
      </c>
      <c r="P2092" t="s">
        <v>8277</v>
      </c>
      <c r="Q2092" s="7">
        <f t="shared" si="194"/>
        <v>115.040375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9">
        <f t="shared" si="192"/>
        <v>40555.322662037041</v>
      </c>
      <c r="L2093" s="9">
        <f t="shared" si="193"/>
        <v>40603.833333333336</v>
      </c>
      <c r="M2093" t="b">
        <v>0</v>
      </c>
      <c r="N2093">
        <v>246</v>
      </c>
      <c r="O2093" t="b">
        <v>1</v>
      </c>
      <c r="P2093" t="s">
        <v>8277</v>
      </c>
      <c r="Q2093" s="7">
        <f t="shared" si="194"/>
        <v>120.46777777777777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9">
        <f t="shared" si="192"/>
        <v>40763.707546296297</v>
      </c>
      <c r="L2094" s="9">
        <f t="shared" si="193"/>
        <v>40823.707546296297</v>
      </c>
      <c r="M2094" t="b">
        <v>0</v>
      </c>
      <c r="N2094">
        <v>55</v>
      </c>
      <c r="O2094" t="b">
        <v>1</v>
      </c>
      <c r="P2094" t="s">
        <v>8277</v>
      </c>
      <c r="Q2094" s="7">
        <f t="shared" si="194"/>
        <v>101.28333333333333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9">
        <f t="shared" si="192"/>
        <v>41205.854537037041</v>
      </c>
      <c r="L2095" s="9">
        <f t="shared" si="193"/>
        <v>41265.896203703705</v>
      </c>
      <c r="M2095" t="b">
        <v>0</v>
      </c>
      <c r="N2095">
        <v>23</v>
      </c>
      <c r="O2095" t="b">
        <v>1</v>
      </c>
      <c r="P2095" t="s">
        <v>8277</v>
      </c>
      <c r="Q2095" s="7">
        <f t="shared" si="194"/>
        <v>102.46666666666667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9">
        <f t="shared" si="192"/>
        <v>40939.02002314815</v>
      </c>
      <c r="L2096" s="9">
        <f t="shared" si="193"/>
        <v>40973.125</v>
      </c>
      <c r="M2096" t="b">
        <v>0</v>
      </c>
      <c r="N2096">
        <v>72</v>
      </c>
      <c r="O2096" t="b">
        <v>1</v>
      </c>
      <c r="P2096" t="s">
        <v>8277</v>
      </c>
      <c r="Q2096" s="7">
        <f t="shared" si="194"/>
        <v>120.54285714285714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9">
        <f t="shared" si="192"/>
        <v>40758.733483796299</v>
      </c>
      <c r="L2097" s="9">
        <f t="shared" si="193"/>
        <v>40818.733483796299</v>
      </c>
      <c r="M2097" t="b">
        <v>0</v>
      </c>
      <c r="N2097">
        <v>22</v>
      </c>
      <c r="O2097" t="b">
        <v>1</v>
      </c>
      <c r="P2097" t="s">
        <v>8277</v>
      </c>
      <c r="Q2097" s="7">
        <f t="shared" si="194"/>
        <v>100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9">
        <f t="shared" si="192"/>
        <v>41192.758506944447</v>
      </c>
      <c r="L2098" s="9">
        <f t="shared" si="193"/>
        <v>41208.165972222225</v>
      </c>
      <c r="M2098" t="b">
        <v>0</v>
      </c>
      <c r="N2098">
        <v>14</v>
      </c>
      <c r="O2098" t="b">
        <v>1</v>
      </c>
      <c r="P2098" t="s">
        <v>8277</v>
      </c>
      <c r="Q2098" s="7">
        <f t="shared" si="194"/>
        <v>101.66666666666666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9">
        <f t="shared" si="192"/>
        <v>40818.584895833337</v>
      </c>
      <c r="L2099" s="9">
        <f t="shared" si="193"/>
        <v>40878.626562500001</v>
      </c>
      <c r="M2099" t="b">
        <v>0</v>
      </c>
      <c r="N2099">
        <v>38</v>
      </c>
      <c r="O2099" t="b">
        <v>1</v>
      </c>
      <c r="P2099" t="s">
        <v>8277</v>
      </c>
      <c r="Q2099" s="7">
        <f t="shared" si="194"/>
        <v>100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9">
        <f t="shared" si="192"/>
        <v>40946.11383101852</v>
      </c>
      <c r="L2100" s="9">
        <f t="shared" si="193"/>
        <v>40976.11383101852</v>
      </c>
      <c r="M2100" t="b">
        <v>0</v>
      </c>
      <c r="N2100">
        <v>32</v>
      </c>
      <c r="O2100" t="b">
        <v>1</v>
      </c>
      <c r="P2100" t="s">
        <v>8277</v>
      </c>
      <c r="Q2100" s="7">
        <f t="shared" si="194"/>
        <v>100.33333333333334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9">
        <f t="shared" si="192"/>
        <v>42173.746342592596</v>
      </c>
      <c r="L2101" s="9">
        <f t="shared" si="193"/>
        <v>42187.152777777781</v>
      </c>
      <c r="M2101" t="b">
        <v>0</v>
      </c>
      <c r="N2101">
        <v>63</v>
      </c>
      <c r="O2101" t="b">
        <v>1</v>
      </c>
      <c r="P2101" t="s">
        <v>8277</v>
      </c>
      <c r="Q2101" s="7">
        <f t="shared" si="194"/>
        <v>132.36666666666667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9">
        <f t="shared" si="192"/>
        <v>41074.834965277776</v>
      </c>
      <c r="L2102" s="9">
        <f t="shared" si="193"/>
        <v>41090.165972222225</v>
      </c>
      <c r="M2102" t="b">
        <v>0</v>
      </c>
      <c r="N2102">
        <v>27</v>
      </c>
      <c r="O2102" t="b">
        <v>1</v>
      </c>
      <c r="P2102" t="s">
        <v>8277</v>
      </c>
      <c r="Q2102" s="7">
        <f t="shared" si="194"/>
        <v>136.66666666666666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9">
        <f t="shared" si="192"/>
        <v>40892.149467592593</v>
      </c>
      <c r="L2103" s="9">
        <f t="shared" si="193"/>
        <v>40952.149467592593</v>
      </c>
      <c r="M2103" t="b">
        <v>0</v>
      </c>
      <c r="N2103">
        <v>44</v>
      </c>
      <c r="O2103" t="b">
        <v>1</v>
      </c>
      <c r="P2103" t="s">
        <v>8277</v>
      </c>
      <c r="Q2103" s="7">
        <f t="shared" si="194"/>
        <v>113.25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9">
        <f t="shared" si="192"/>
        <v>40638.868611111109</v>
      </c>
      <c r="L2104" s="9">
        <f t="shared" si="193"/>
        <v>40668.868611111109</v>
      </c>
      <c r="M2104" t="b">
        <v>0</v>
      </c>
      <c r="N2104">
        <v>38</v>
      </c>
      <c r="O2104" t="b">
        <v>1</v>
      </c>
      <c r="P2104" t="s">
        <v>8277</v>
      </c>
      <c r="Q2104" s="7">
        <f t="shared" si="194"/>
        <v>136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9">
        <f t="shared" si="192"/>
        <v>41192.754942129628</v>
      </c>
      <c r="L2105" s="9">
        <f t="shared" si="193"/>
        <v>41222.7966087963</v>
      </c>
      <c r="M2105" t="b">
        <v>0</v>
      </c>
      <c r="N2105">
        <v>115</v>
      </c>
      <c r="O2105" t="b">
        <v>1</v>
      </c>
      <c r="P2105" t="s">
        <v>8277</v>
      </c>
      <c r="Q2105" s="7">
        <f t="shared" si="194"/>
        <v>146.12318374694613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9">
        <f t="shared" si="192"/>
        <v>41394.074467592596</v>
      </c>
      <c r="L2106" s="9">
        <f t="shared" si="193"/>
        <v>41425</v>
      </c>
      <c r="M2106" t="b">
        <v>0</v>
      </c>
      <c r="N2106">
        <v>37</v>
      </c>
      <c r="O2106" t="b">
        <v>1</v>
      </c>
      <c r="P2106" t="s">
        <v>8277</v>
      </c>
      <c r="Q2106" s="7">
        <f t="shared" si="194"/>
        <v>129.5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9">
        <f t="shared" si="192"/>
        <v>41951.788807870369</v>
      </c>
      <c r="L2107" s="9">
        <f t="shared" si="193"/>
        <v>41964.166666666672</v>
      </c>
      <c r="M2107" t="b">
        <v>0</v>
      </c>
      <c r="N2107">
        <v>99</v>
      </c>
      <c r="O2107" t="b">
        <v>1</v>
      </c>
      <c r="P2107" t="s">
        <v>8277</v>
      </c>
      <c r="Q2107" s="7">
        <f t="shared" si="194"/>
        <v>254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9">
        <f t="shared" si="192"/>
        <v>41270.21497685185</v>
      </c>
      <c r="L2108" s="9">
        <f t="shared" si="193"/>
        <v>41300.21497685185</v>
      </c>
      <c r="M2108" t="b">
        <v>0</v>
      </c>
      <c r="N2108">
        <v>44</v>
      </c>
      <c r="O2108" t="b">
        <v>1</v>
      </c>
      <c r="P2108" t="s">
        <v>8277</v>
      </c>
      <c r="Q2108" s="7">
        <f t="shared" si="194"/>
        <v>107.04545454545456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9">
        <f t="shared" si="192"/>
        <v>41934.71056712963</v>
      </c>
      <c r="L2109" s="9">
        <f t="shared" si="193"/>
        <v>41955.752233796295</v>
      </c>
      <c r="M2109" t="b">
        <v>0</v>
      </c>
      <c r="N2109">
        <v>58</v>
      </c>
      <c r="O2109" t="b">
        <v>1</v>
      </c>
      <c r="P2109" t="s">
        <v>8277</v>
      </c>
      <c r="Q2109" s="7">
        <f t="shared" si="194"/>
        <v>107.73299999999999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9">
        <f t="shared" si="192"/>
        <v>41135.175694444442</v>
      </c>
      <c r="L2110" s="9">
        <f t="shared" si="193"/>
        <v>41162.163194444445</v>
      </c>
      <c r="M2110" t="b">
        <v>0</v>
      </c>
      <c r="N2110">
        <v>191</v>
      </c>
      <c r="O2110" t="b">
        <v>1</v>
      </c>
      <c r="P2110" t="s">
        <v>8277</v>
      </c>
      <c r="Q2110" s="7">
        <f t="shared" si="194"/>
        <v>107.31250000000001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9">
        <f t="shared" si="192"/>
        <v>42160.708530092597</v>
      </c>
      <c r="L2111" s="9">
        <f t="shared" si="193"/>
        <v>42190.708530092597</v>
      </c>
      <c r="M2111" t="b">
        <v>0</v>
      </c>
      <c r="N2111">
        <v>40</v>
      </c>
      <c r="O2111" t="b">
        <v>1</v>
      </c>
      <c r="P2111" t="s">
        <v>8277</v>
      </c>
      <c r="Q2111" s="7">
        <f t="shared" si="194"/>
        <v>106.52500000000001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9">
        <f t="shared" si="192"/>
        <v>41759.670937499999</v>
      </c>
      <c r="L2112" s="9">
        <f t="shared" si="193"/>
        <v>41787.207638888889</v>
      </c>
      <c r="M2112" t="b">
        <v>0</v>
      </c>
      <c r="N2112">
        <v>38</v>
      </c>
      <c r="O2112" t="b">
        <v>1</v>
      </c>
      <c r="P2112" t="s">
        <v>8277</v>
      </c>
      <c r="Q2112" s="7">
        <f t="shared" si="194"/>
        <v>100.35000000000001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9">
        <f t="shared" si="192"/>
        <v>40703.197048611109</v>
      </c>
      <c r="L2113" s="9">
        <f t="shared" si="193"/>
        <v>40770.041666666664</v>
      </c>
      <c r="M2113" t="b">
        <v>0</v>
      </c>
      <c r="N2113">
        <v>39</v>
      </c>
      <c r="O2113" t="b">
        <v>1</v>
      </c>
      <c r="P2113" t="s">
        <v>8277</v>
      </c>
      <c r="Q2113" s="7">
        <f t="shared" si="194"/>
        <v>106.5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9">
        <f t="shared" si="192"/>
        <v>41365.928159722222</v>
      </c>
      <c r="L2114" s="9">
        <f t="shared" si="193"/>
        <v>41379.928159722222</v>
      </c>
      <c r="M2114" t="b">
        <v>0</v>
      </c>
      <c r="N2114">
        <v>11</v>
      </c>
      <c r="O2114" t="b">
        <v>1</v>
      </c>
      <c r="P2114" t="s">
        <v>8277</v>
      </c>
      <c r="Q2114" s="7">
        <f t="shared" si="194"/>
        <v>100</v>
      </c>
      <c r="R2114" s="6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9">
        <f t="shared" ref="K2115:K2178" si="198">(J2115/86400)+DATE(1970,1,1)</f>
        <v>41870.86546296296</v>
      </c>
      <c r="L2115" s="9">
        <f t="shared" ref="L2115:L2178" si="199">(I2115/86400)+DATE(1970,1,1)</f>
        <v>41905.86546296296</v>
      </c>
      <c r="M2115" t="b">
        <v>0</v>
      </c>
      <c r="N2115">
        <v>107</v>
      </c>
      <c r="O2115" t="b">
        <v>1</v>
      </c>
      <c r="P2115" t="s">
        <v>8277</v>
      </c>
      <c r="Q2115" s="7">
        <f t="shared" ref="Q2115:Q2178" si="200">(E2115/D2115)*100</f>
        <v>104.85714285714285</v>
      </c>
      <c r="R2115" s="6">
        <f t="shared" ref="R2115:R2178" si="201">E2115/N2115</f>
        <v>68.598130841121488</v>
      </c>
      <c r="S2115" t="str">
        <f t="shared" ref="S2115:S2178" si="202">LEFT(P2115,FIND("/",P2115)-1)</f>
        <v>music</v>
      </c>
      <c r="T2115" t="str">
        <f t="shared" ref="T2115:T2178" si="203">RIGHT(P2115, LEN(P2115) - FIND("/",P2115))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9">
        <f t="shared" si="198"/>
        <v>40458.815625000003</v>
      </c>
      <c r="L2116" s="9">
        <f t="shared" si="199"/>
        <v>40521.207638888889</v>
      </c>
      <c r="M2116" t="b">
        <v>0</v>
      </c>
      <c r="N2116">
        <v>147</v>
      </c>
      <c r="O2116" t="b">
        <v>1</v>
      </c>
      <c r="P2116" t="s">
        <v>8277</v>
      </c>
      <c r="Q2116" s="7">
        <f t="shared" si="200"/>
        <v>104.69999999999999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9">
        <f t="shared" si="198"/>
        <v>40564.081030092595</v>
      </c>
      <c r="L2117" s="9">
        <f t="shared" si="199"/>
        <v>40594.081030092595</v>
      </c>
      <c r="M2117" t="b">
        <v>0</v>
      </c>
      <c r="N2117">
        <v>36</v>
      </c>
      <c r="O2117" t="b">
        <v>1</v>
      </c>
      <c r="P2117" t="s">
        <v>8277</v>
      </c>
      <c r="Q2117" s="7">
        <f t="shared" si="200"/>
        <v>225.66666666666669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9">
        <f t="shared" si="198"/>
        <v>41136.777812500004</v>
      </c>
      <c r="L2118" s="9">
        <f t="shared" si="199"/>
        <v>41184.777812500004</v>
      </c>
      <c r="M2118" t="b">
        <v>0</v>
      </c>
      <c r="N2118">
        <v>92</v>
      </c>
      <c r="O2118" t="b">
        <v>1</v>
      </c>
      <c r="P2118" t="s">
        <v>8277</v>
      </c>
      <c r="Q2118" s="7">
        <f t="shared" si="200"/>
        <v>100.90416666666667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9">
        <f t="shared" si="198"/>
        <v>42290.059594907405</v>
      </c>
      <c r="L2119" s="9">
        <f t="shared" si="199"/>
        <v>42304.207638888889</v>
      </c>
      <c r="M2119" t="b">
        <v>0</v>
      </c>
      <c r="N2119">
        <v>35</v>
      </c>
      <c r="O2119" t="b">
        <v>1</v>
      </c>
      <c r="P2119" t="s">
        <v>8277</v>
      </c>
      <c r="Q2119" s="7">
        <f t="shared" si="200"/>
        <v>147.75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9">
        <f t="shared" si="198"/>
        <v>40718.839537037034</v>
      </c>
      <c r="L2120" s="9">
        <f t="shared" si="199"/>
        <v>40748.839537037034</v>
      </c>
      <c r="M2120" t="b">
        <v>0</v>
      </c>
      <c r="N2120">
        <v>17</v>
      </c>
      <c r="O2120" t="b">
        <v>1</v>
      </c>
      <c r="P2120" t="s">
        <v>8277</v>
      </c>
      <c r="Q2120" s="7">
        <f t="shared" si="200"/>
        <v>134.61099999999999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9">
        <f t="shared" si="198"/>
        <v>41107.130150462966</v>
      </c>
      <c r="L2121" s="9">
        <f t="shared" si="199"/>
        <v>41137.130150462966</v>
      </c>
      <c r="M2121" t="b">
        <v>0</v>
      </c>
      <c r="N2121">
        <v>22</v>
      </c>
      <c r="O2121" t="b">
        <v>1</v>
      </c>
      <c r="P2121" t="s">
        <v>8277</v>
      </c>
      <c r="Q2121" s="7">
        <f t="shared" si="200"/>
        <v>100.75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9">
        <f t="shared" si="198"/>
        <v>41591.964537037034</v>
      </c>
      <c r="L2122" s="9">
        <f t="shared" si="199"/>
        <v>41640.964537037034</v>
      </c>
      <c r="M2122" t="b">
        <v>0</v>
      </c>
      <c r="N2122">
        <v>69</v>
      </c>
      <c r="O2122" t="b">
        <v>1</v>
      </c>
      <c r="P2122" t="s">
        <v>8277</v>
      </c>
      <c r="Q2122" s="7">
        <f t="shared" si="200"/>
        <v>100.880375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9">
        <f t="shared" si="198"/>
        <v>42716.7424537037</v>
      </c>
      <c r="L2123" s="9">
        <f t="shared" si="199"/>
        <v>42746.7424537037</v>
      </c>
      <c r="M2123" t="b">
        <v>0</v>
      </c>
      <c r="N2123">
        <v>10</v>
      </c>
      <c r="O2123" t="b">
        <v>0</v>
      </c>
      <c r="P2123" t="s">
        <v>8280</v>
      </c>
      <c r="Q2123" s="7">
        <f t="shared" si="200"/>
        <v>0.56800000000000006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9">
        <f t="shared" si="198"/>
        <v>42712.300567129627</v>
      </c>
      <c r="L2124" s="9">
        <f t="shared" si="199"/>
        <v>42742.300567129627</v>
      </c>
      <c r="M2124" t="b">
        <v>0</v>
      </c>
      <c r="N2124">
        <v>3</v>
      </c>
      <c r="O2124" t="b">
        <v>0</v>
      </c>
      <c r="P2124" t="s">
        <v>8280</v>
      </c>
      <c r="Q2124" s="7">
        <f t="shared" si="200"/>
        <v>0.38750000000000001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9">
        <f t="shared" si="198"/>
        <v>40198.424849537041</v>
      </c>
      <c r="L2125" s="9">
        <f t="shared" si="199"/>
        <v>40252.290972222225</v>
      </c>
      <c r="M2125" t="b">
        <v>0</v>
      </c>
      <c r="N2125">
        <v>5</v>
      </c>
      <c r="O2125" t="b">
        <v>0</v>
      </c>
      <c r="P2125" t="s">
        <v>8280</v>
      </c>
      <c r="Q2125" s="7">
        <f t="shared" si="200"/>
        <v>10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9">
        <f t="shared" si="198"/>
        <v>40464.028182870374</v>
      </c>
      <c r="L2126" s="9">
        <f t="shared" si="199"/>
        <v>40512.208333333336</v>
      </c>
      <c r="M2126" t="b">
        <v>0</v>
      </c>
      <c r="N2126">
        <v>5</v>
      </c>
      <c r="O2126" t="b">
        <v>0</v>
      </c>
      <c r="P2126" t="s">
        <v>8280</v>
      </c>
      <c r="Q2126" s="7">
        <f t="shared" si="200"/>
        <v>10.454545454545453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9">
        <f t="shared" si="198"/>
        <v>42191.023530092592</v>
      </c>
      <c r="L2127" s="9">
        <f t="shared" si="199"/>
        <v>42221.023530092592</v>
      </c>
      <c r="M2127" t="b">
        <v>0</v>
      </c>
      <c r="N2127">
        <v>27</v>
      </c>
      <c r="O2127" t="b">
        <v>0</v>
      </c>
      <c r="P2127" t="s">
        <v>8280</v>
      </c>
      <c r="Q2127" s="7">
        <f t="shared" si="200"/>
        <v>1.4200000000000002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9">
        <f t="shared" si="198"/>
        <v>41951.973229166666</v>
      </c>
      <c r="L2128" s="9">
        <f t="shared" si="199"/>
        <v>41981.973229166666</v>
      </c>
      <c r="M2128" t="b">
        <v>0</v>
      </c>
      <c r="N2128">
        <v>2</v>
      </c>
      <c r="O2128" t="b">
        <v>0</v>
      </c>
      <c r="P2128" t="s">
        <v>8280</v>
      </c>
      <c r="Q2128" s="7">
        <f t="shared" si="200"/>
        <v>0.05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9">
        <f t="shared" si="198"/>
        <v>42045.505358796298</v>
      </c>
      <c r="L2129" s="9">
        <f t="shared" si="199"/>
        <v>42075.463692129633</v>
      </c>
      <c r="M2129" t="b">
        <v>0</v>
      </c>
      <c r="N2129">
        <v>236</v>
      </c>
      <c r="O2129" t="b">
        <v>0</v>
      </c>
      <c r="P2129" t="s">
        <v>8280</v>
      </c>
      <c r="Q2129" s="7">
        <f t="shared" si="200"/>
        <v>28.842857142857142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9">
        <f t="shared" si="198"/>
        <v>41843.772789351853</v>
      </c>
      <c r="L2130" s="9">
        <f t="shared" si="199"/>
        <v>41903.772789351853</v>
      </c>
      <c r="M2130" t="b">
        <v>0</v>
      </c>
      <c r="N2130">
        <v>1</v>
      </c>
      <c r="O2130" t="b">
        <v>0</v>
      </c>
      <c r="P2130" t="s">
        <v>8280</v>
      </c>
      <c r="Q2130" s="7">
        <f t="shared" si="200"/>
        <v>0.16666666666666669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9">
        <f t="shared" si="198"/>
        <v>42409.024305555555</v>
      </c>
      <c r="L2131" s="9">
        <f t="shared" si="199"/>
        <v>42439.024305555555</v>
      </c>
      <c r="M2131" t="b">
        <v>0</v>
      </c>
      <c r="N2131">
        <v>12</v>
      </c>
      <c r="O2131" t="b">
        <v>0</v>
      </c>
      <c r="P2131" t="s">
        <v>8280</v>
      </c>
      <c r="Q2131" s="7">
        <f t="shared" si="200"/>
        <v>11.799999999999999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9">
        <f t="shared" si="198"/>
        <v>41832.086377314816</v>
      </c>
      <c r="L2132" s="9">
        <f t="shared" si="199"/>
        <v>41867.086377314816</v>
      </c>
      <c r="M2132" t="b">
        <v>0</v>
      </c>
      <c r="N2132">
        <v>4</v>
      </c>
      <c r="O2132" t="b">
        <v>0</v>
      </c>
      <c r="P2132" t="s">
        <v>8280</v>
      </c>
      <c r="Q2132" s="7">
        <f t="shared" si="200"/>
        <v>0.20238095238095236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9">
        <f t="shared" si="198"/>
        <v>42167.207071759258</v>
      </c>
      <c r="L2133" s="9">
        <f t="shared" si="199"/>
        <v>42197.207071759258</v>
      </c>
      <c r="M2133" t="b">
        <v>0</v>
      </c>
      <c r="N2133">
        <v>3</v>
      </c>
      <c r="O2133" t="b">
        <v>0</v>
      </c>
      <c r="P2133" t="s">
        <v>8280</v>
      </c>
      <c r="Q2133" s="7">
        <f t="shared" si="200"/>
        <v>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9">
        <f t="shared" si="198"/>
        <v>41643.487175925926</v>
      </c>
      <c r="L2134" s="9">
        <f t="shared" si="199"/>
        <v>41673.487175925926</v>
      </c>
      <c r="M2134" t="b">
        <v>0</v>
      </c>
      <c r="N2134">
        <v>99</v>
      </c>
      <c r="O2134" t="b">
        <v>0</v>
      </c>
      <c r="P2134" t="s">
        <v>8280</v>
      </c>
      <c r="Q2134" s="7">
        <f t="shared" si="200"/>
        <v>2.1129899999999995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9">
        <f t="shared" si="198"/>
        <v>40619.097210648149</v>
      </c>
      <c r="L2135" s="9">
        <f t="shared" si="199"/>
        <v>40657.290972222225</v>
      </c>
      <c r="M2135" t="b">
        <v>0</v>
      </c>
      <c r="N2135">
        <v>3</v>
      </c>
      <c r="O2135" t="b">
        <v>0</v>
      </c>
      <c r="P2135" t="s">
        <v>8280</v>
      </c>
      <c r="Q2135" s="7">
        <f t="shared" si="200"/>
        <v>1.6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9">
        <f t="shared" si="198"/>
        <v>41361.886469907404</v>
      </c>
      <c r="L2136" s="9">
        <f t="shared" si="199"/>
        <v>41391.886469907404</v>
      </c>
      <c r="M2136" t="b">
        <v>0</v>
      </c>
      <c r="N2136">
        <v>3</v>
      </c>
      <c r="O2136" t="b">
        <v>0</v>
      </c>
      <c r="P2136" t="s">
        <v>8280</v>
      </c>
      <c r="Q2136" s="7">
        <f t="shared" si="200"/>
        <v>1.7333333333333332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9">
        <f t="shared" si="198"/>
        <v>41156.96334490741</v>
      </c>
      <c r="L2137" s="9">
        <f t="shared" si="199"/>
        <v>41186.96334490741</v>
      </c>
      <c r="M2137" t="b">
        <v>0</v>
      </c>
      <c r="N2137">
        <v>22</v>
      </c>
      <c r="O2137" t="b">
        <v>0</v>
      </c>
      <c r="P2137" t="s">
        <v>8280</v>
      </c>
      <c r="Q2137" s="7">
        <f t="shared" si="200"/>
        <v>9.56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9">
        <f t="shared" si="198"/>
        <v>41536.509097222224</v>
      </c>
      <c r="L2138" s="9">
        <f t="shared" si="199"/>
        <v>41566.509097222224</v>
      </c>
      <c r="M2138" t="b">
        <v>0</v>
      </c>
      <c r="N2138">
        <v>4</v>
      </c>
      <c r="O2138" t="b">
        <v>0</v>
      </c>
      <c r="P2138" t="s">
        <v>8280</v>
      </c>
      <c r="Q2138" s="7">
        <f t="shared" si="200"/>
        <v>5.9612499999999999E-2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9">
        <f t="shared" si="198"/>
        <v>41948.771168981482</v>
      </c>
      <c r="L2139" s="9">
        <f t="shared" si="199"/>
        <v>41978.771168981482</v>
      </c>
      <c r="M2139" t="b">
        <v>0</v>
      </c>
      <c r="N2139">
        <v>534</v>
      </c>
      <c r="O2139" t="b">
        <v>0</v>
      </c>
      <c r="P2139" t="s">
        <v>8280</v>
      </c>
      <c r="Q2139" s="7">
        <f t="shared" si="200"/>
        <v>28.405999999999999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9">
        <f t="shared" si="198"/>
        <v>41557.013182870374</v>
      </c>
      <c r="L2140" s="9">
        <f t="shared" si="199"/>
        <v>41587.054849537039</v>
      </c>
      <c r="M2140" t="b">
        <v>0</v>
      </c>
      <c r="N2140">
        <v>12</v>
      </c>
      <c r="O2140" t="b">
        <v>0</v>
      </c>
      <c r="P2140" t="s">
        <v>8280</v>
      </c>
      <c r="Q2140" s="7">
        <f t="shared" si="200"/>
        <v>12.8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9">
        <f t="shared" si="198"/>
        <v>42647.750092592592</v>
      </c>
      <c r="L2141" s="9">
        <f t="shared" si="199"/>
        <v>42677.750092592592</v>
      </c>
      <c r="M2141" t="b">
        <v>0</v>
      </c>
      <c r="N2141">
        <v>56</v>
      </c>
      <c r="O2141" t="b">
        <v>0</v>
      </c>
      <c r="P2141" t="s">
        <v>8280</v>
      </c>
      <c r="Q2141" s="7">
        <f t="shared" si="200"/>
        <v>5.42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9">
        <f t="shared" si="198"/>
        <v>41255.833611111113</v>
      </c>
      <c r="L2142" s="9">
        <f t="shared" si="199"/>
        <v>41285.833611111113</v>
      </c>
      <c r="M2142" t="b">
        <v>0</v>
      </c>
      <c r="N2142">
        <v>11</v>
      </c>
      <c r="O2142" t="b">
        <v>0</v>
      </c>
      <c r="P2142" t="s">
        <v>8280</v>
      </c>
      <c r="Q2142" s="7">
        <f t="shared" si="200"/>
        <v>0.11199999999999999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9">
        <f t="shared" si="198"/>
        <v>41927.235636574071</v>
      </c>
      <c r="L2143" s="9">
        <f t="shared" si="199"/>
        <v>41957.277303240742</v>
      </c>
      <c r="M2143" t="b">
        <v>0</v>
      </c>
      <c r="N2143">
        <v>0</v>
      </c>
      <c r="O2143" t="b">
        <v>0</v>
      </c>
      <c r="P2143" t="s">
        <v>8280</v>
      </c>
      <c r="Q2143" s="7">
        <f t="shared" si="200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9">
        <f t="shared" si="198"/>
        <v>42340.701504629629</v>
      </c>
      <c r="L2144" s="9">
        <f t="shared" si="199"/>
        <v>42368.701504629629</v>
      </c>
      <c r="M2144" t="b">
        <v>0</v>
      </c>
      <c r="N2144">
        <v>12</v>
      </c>
      <c r="O2144" t="b">
        <v>0</v>
      </c>
      <c r="P2144" t="s">
        <v>8280</v>
      </c>
      <c r="Q2144" s="7">
        <f t="shared" si="200"/>
        <v>5.7238095238095239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9">
        <f t="shared" si="198"/>
        <v>40332.886712962965</v>
      </c>
      <c r="L2145" s="9">
        <f t="shared" si="199"/>
        <v>40380.791666666664</v>
      </c>
      <c r="M2145" t="b">
        <v>0</v>
      </c>
      <c r="N2145">
        <v>5</v>
      </c>
      <c r="O2145" t="b">
        <v>0</v>
      </c>
      <c r="P2145" t="s">
        <v>8280</v>
      </c>
      <c r="Q2145" s="7">
        <f t="shared" si="200"/>
        <v>11.25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9">
        <f t="shared" si="198"/>
        <v>41499.546759259261</v>
      </c>
      <c r="L2146" s="9">
        <f t="shared" si="199"/>
        <v>41531.546759259261</v>
      </c>
      <c r="M2146" t="b">
        <v>0</v>
      </c>
      <c r="N2146">
        <v>24</v>
      </c>
      <c r="O2146" t="b">
        <v>0</v>
      </c>
      <c r="P2146" t="s">
        <v>8280</v>
      </c>
      <c r="Q2146" s="7">
        <f t="shared" si="200"/>
        <v>1.7098591549295776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9">
        <f t="shared" si="198"/>
        <v>41575.237430555557</v>
      </c>
      <c r="L2147" s="9">
        <f t="shared" si="199"/>
        <v>41605.279097222221</v>
      </c>
      <c r="M2147" t="b">
        <v>0</v>
      </c>
      <c r="N2147">
        <v>89</v>
      </c>
      <c r="O2147" t="b">
        <v>0</v>
      </c>
      <c r="P2147" t="s">
        <v>8280</v>
      </c>
      <c r="Q2147" s="7">
        <f t="shared" si="200"/>
        <v>30.433333333333334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9">
        <f t="shared" si="198"/>
        <v>42397.679513888885</v>
      </c>
      <c r="L2148" s="9">
        <f t="shared" si="199"/>
        <v>42411.679513888885</v>
      </c>
      <c r="M2148" t="b">
        <v>0</v>
      </c>
      <c r="N2148">
        <v>1</v>
      </c>
      <c r="O2148" t="b">
        <v>0</v>
      </c>
      <c r="P2148" t="s">
        <v>8280</v>
      </c>
      <c r="Q2148" s="7">
        <f t="shared" si="200"/>
        <v>0.02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9">
        <f t="shared" si="198"/>
        <v>41927.295694444445</v>
      </c>
      <c r="L2149" s="9">
        <f t="shared" si="199"/>
        <v>41959.337361111116</v>
      </c>
      <c r="M2149" t="b">
        <v>0</v>
      </c>
      <c r="N2149">
        <v>55</v>
      </c>
      <c r="O2149" t="b">
        <v>0</v>
      </c>
      <c r="P2149" t="s">
        <v>8280</v>
      </c>
      <c r="Q2149" s="7">
        <f t="shared" si="200"/>
        <v>0.69641025641025645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9">
        <f t="shared" si="198"/>
        <v>42066.733587962968</v>
      </c>
      <c r="L2150" s="9">
        <f t="shared" si="199"/>
        <v>42096.691921296297</v>
      </c>
      <c r="M2150" t="b">
        <v>0</v>
      </c>
      <c r="N2150">
        <v>2</v>
      </c>
      <c r="O2150" t="b">
        <v>0</v>
      </c>
      <c r="P2150" t="s">
        <v>8280</v>
      </c>
      <c r="Q2150" s="7">
        <f t="shared" si="200"/>
        <v>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9">
        <f t="shared" si="198"/>
        <v>40355.024953703702</v>
      </c>
      <c r="L2151" s="9">
        <f t="shared" si="199"/>
        <v>40390</v>
      </c>
      <c r="M2151" t="b">
        <v>0</v>
      </c>
      <c r="N2151">
        <v>0</v>
      </c>
      <c r="O2151" t="b">
        <v>0</v>
      </c>
      <c r="P2151" t="s">
        <v>8280</v>
      </c>
      <c r="Q2151" s="7">
        <f t="shared" si="200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9">
        <f t="shared" si="198"/>
        <v>42534.284710648149</v>
      </c>
      <c r="L2152" s="9">
        <f t="shared" si="199"/>
        <v>42564.284710648149</v>
      </c>
      <c r="M2152" t="b">
        <v>0</v>
      </c>
      <c r="N2152">
        <v>4</v>
      </c>
      <c r="O2152" t="b">
        <v>0</v>
      </c>
      <c r="P2152" t="s">
        <v>8280</v>
      </c>
      <c r="Q2152" s="7">
        <f t="shared" si="200"/>
        <v>0.80999999999999994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9">
        <f t="shared" si="198"/>
        <v>42520.847384259258</v>
      </c>
      <c r="L2153" s="9">
        <f t="shared" si="199"/>
        <v>42550.847384259258</v>
      </c>
      <c r="M2153" t="b">
        <v>0</v>
      </c>
      <c r="N2153">
        <v>6</v>
      </c>
      <c r="O2153" t="b">
        <v>0</v>
      </c>
      <c r="P2153" t="s">
        <v>8280</v>
      </c>
      <c r="Q2153" s="7">
        <f t="shared" si="200"/>
        <v>0.26222222222222225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9">
        <f t="shared" si="198"/>
        <v>41683.832280092596</v>
      </c>
      <c r="L2154" s="9">
        <f t="shared" si="199"/>
        <v>41713.790613425925</v>
      </c>
      <c r="M2154" t="b">
        <v>0</v>
      </c>
      <c r="N2154">
        <v>4</v>
      </c>
      <c r="O2154" t="b">
        <v>0</v>
      </c>
      <c r="P2154" t="s">
        <v>8280</v>
      </c>
      <c r="Q2154" s="7">
        <f t="shared" si="200"/>
        <v>0.16666666666666669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9">
        <f t="shared" si="198"/>
        <v>41974.911087962959</v>
      </c>
      <c r="L2155" s="9">
        <f t="shared" si="199"/>
        <v>42014.332638888889</v>
      </c>
      <c r="M2155" t="b">
        <v>0</v>
      </c>
      <c r="N2155">
        <v>4</v>
      </c>
      <c r="O2155" t="b">
        <v>0</v>
      </c>
      <c r="P2155" t="s">
        <v>8280</v>
      </c>
      <c r="Q2155" s="7">
        <f t="shared" si="200"/>
        <v>9.124454880912446E-3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9">
        <f t="shared" si="198"/>
        <v>41647.632256944446</v>
      </c>
      <c r="L2156" s="9">
        <f t="shared" si="199"/>
        <v>41667.632256944446</v>
      </c>
      <c r="M2156" t="b">
        <v>0</v>
      </c>
      <c r="N2156">
        <v>2</v>
      </c>
      <c r="O2156" t="b">
        <v>0</v>
      </c>
      <c r="P2156" t="s">
        <v>8280</v>
      </c>
      <c r="Q2156" s="7">
        <f t="shared" si="200"/>
        <v>0.8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9">
        <f t="shared" si="198"/>
        <v>42430.747511574074</v>
      </c>
      <c r="L2157" s="9">
        <f t="shared" si="199"/>
        <v>42460.70584490741</v>
      </c>
      <c r="M2157" t="b">
        <v>0</v>
      </c>
      <c r="N2157">
        <v>5</v>
      </c>
      <c r="O2157" t="b">
        <v>0</v>
      </c>
      <c r="P2157" t="s">
        <v>8280</v>
      </c>
      <c r="Q2157" s="7">
        <f t="shared" si="200"/>
        <v>2.2999999999999998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9">
        <f t="shared" si="198"/>
        <v>41488.85423611111</v>
      </c>
      <c r="L2158" s="9">
        <f t="shared" si="199"/>
        <v>41533.85423611111</v>
      </c>
      <c r="M2158" t="b">
        <v>0</v>
      </c>
      <c r="N2158">
        <v>83</v>
      </c>
      <c r="O2158" t="b">
        <v>0</v>
      </c>
      <c r="P2158" t="s">
        <v>8280</v>
      </c>
      <c r="Q2158" s="7">
        <f t="shared" si="200"/>
        <v>2.6660714285714282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9">
        <f t="shared" si="198"/>
        <v>42694.98128472222</v>
      </c>
      <c r="L2159" s="9">
        <f t="shared" si="199"/>
        <v>42727.332638888889</v>
      </c>
      <c r="M2159" t="b">
        <v>0</v>
      </c>
      <c r="N2159">
        <v>57</v>
      </c>
      <c r="O2159" t="b">
        <v>0</v>
      </c>
      <c r="P2159" t="s">
        <v>8280</v>
      </c>
      <c r="Q2159" s="7">
        <f t="shared" si="200"/>
        <v>28.192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9">
        <f t="shared" si="198"/>
        <v>41264.853865740741</v>
      </c>
      <c r="L2160" s="9">
        <f t="shared" si="199"/>
        <v>41309.853865740741</v>
      </c>
      <c r="M2160" t="b">
        <v>0</v>
      </c>
      <c r="N2160">
        <v>311</v>
      </c>
      <c r="O2160" t="b">
        <v>0</v>
      </c>
      <c r="P2160" t="s">
        <v>8280</v>
      </c>
      <c r="Q2160" s="7">
        <f t="shared" si="200"/>
        <v>6.5900366666666672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9">
        <f t="shared" si="198"/>
        <v>40710.731180555558</v>
      </c>
      <c r="L2161" s="9">
        <f t="shared" si="199"/>
        <v>40740.731180555558</v>
      </c>
      <c r="M2161" t="b">
        <v>0</v>
      </c>
      <c r="N2161">
        <v>2</v>
      </c>
      <c r="O2161" t="b">
        <v>0</v>
      </c>
      <c r="P2161" t="s">
        <v>8280</v>
      </c>
      <c r="Q2161" s="7">
        <f t="shared" si="200"/>
        <v>0.72222222222222221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9">
        <f t="shared" si="198"/>
        <v>41018.711863425924</v>
      </c>
      <c r="L2162" s="9">
        <f t="shared" si="199"/>
        <v>41048.711863425924</v>
      </c>
      <c r="M2162" t="b">
        <v>0</v>
      </c>
      <c r="N2162">
        <v>16</v>
      </c>
      <c r="O2162" t="b">
        <v>0</v>
      </c>
      <c r="P2162" t="s">
        <v>8280</v>
      </c>
      <c r="Q2162" s="7">
        <f t="shared" si="200"/>
        <v>0.85000000000000009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9">
        <f t="shared" si="198"/>
        <v>42240.852534722224</v>
      </c>
      <c r="L2163" s="9">
        <f t="shared" si="199"/>
        <v>42270.852534722224</v>
      </c>
      <c r="M2163" t="b">
        <v>0</v>
      </c>
      <c r="N2163">
        <v>13</v>
      </c>
      <c r="O2163" t="b">
        <v>1</v>
      </c>
      <c r="P2163" t="s">
        <v>8274</v>
      </c>
      <c r="Q2163" s="7">
        <f t="shared" si="200"/>
        <v>115.75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9">
        <f t="shared" si="198"/>
        <v>41813.766099537039</v>
      </c>
      <c r="L2164" s="9">
        <f t="shared" si="199"/>
        <v>41844.766099537039</v>
      </c>
      <c r="M2164" t="b">
        <v>0</v>
      </c>
      <c r="N2164">
        <v>58</v>
      </c>
      <c r="O2164" t="b">
        <v>1</v>
      </c>
      <c r="P2164" t="s">
        <v>8274</v>
      </c>
      <c r="Q2164" s="7">
        <f t="shared" si="200"/>
        <v>112.26666666666667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9">
        <f t="shared" si="198"/>
        <v>42111.899537037039</v>
      </c>
      <c r="L2165" s="9">
        <f t="shared" si="199"/>
        <v>42163.159722222219</v>
      </c>
      <c r="M2165" t="b">
        <v>0</v>
      </c>
      <c r="N2165">
        <v>44</v>
      </c>
      <c r="O2165" t="b">
        <v>1</v>
      </c>
      <c r="P2165" t="s">
        <v>8274</v>
      </c>
      <c r="Q2165" s="7">
        <f t="shared" si="200"/>
        <v>132.20000000000002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9">
        <f t="shared" si="198"/>
        <v>42515.71775462963</v>
      </c>
      <c r="L2166" s="9">
        <f t="shared" si="199"/>
        <v>42546.165972222225</v>
      </c>
      <c r="M2166" t="b">
        <v>0</v>
      </c>
      <c r="N2166">
        <v>83</v>
      </c>
      <c r="O2166" t="b">
        <v>1</v>
      </c>
      <c r="P2166" t="s">
        <v>8274</v>
      </c>
      <c r="Q2166" s="7">
        <f t="shared" si="200"/>
        <v>102.63636363636364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9">
        <f t="shared" si="198"/>
        <v>42438.667071759264</v>
      </c>
      <c r="L2167" s="9">
        <f t="shared" si="199"/>
        <v>42468.625405092593</v>
      </c>
      <c r="M2167" t="b">
        <v>0</v>
      </c>
      <c r="N2167">
        <v>117</v>
      </c>
      <c r="O2167" t="b">
        <v>1</v>
      </c>
      <c r="P2167" t="s">
        <v>8274</v>
      </c>
      <c r="Q2167" s="7">
        <f t="shared" si="200"/>
        <v>138.64000000000001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9">
        <f t="shared" si="198"/>
        <v>41933.838171296295</v>
      </c>
      <c r="L2168" s="9">
        <f t="shared" si="199"/>
        <v>41978.879837962959</v>
      </c>
      <c r="M2168" t="b">
        <v>0</v>
      </c>
      <c r="N2168">
        <v>32</v>
      </c>
      <c r="O2168" t="b">
        <v>1</v>
      </c>
      <c r="P2168" t="s">
        <v>8274</v>
      </c>
      <c r="Q2168" s="7">
        <f t="shared" si="200"/>
        <v>146.6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9">
        <f t="shared" si="198"/>
        <v>41153.066400462965</v>
      </c>
      <c r="L2169" s="9">
        <f t="shared" si="199"/>
        <v>41167.066400462965</v>
      </c>
      <c r="M2169" t="b">
        <v>0</v>
      </c>
      <c r="N2169">
        <v>8</v>
      </c>
      <c r="O2169" t="b">
        <v>1</v>
      </c>
      <c r="P2169" t="s">
        <v>8274</v>
      </c>
      <c r="Q2169" s="7">
        <f t="shared" si="200"/>
        <v>120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9">
        <f t="shared" si="198"/>
        <v>42745.600243055553</v>
      </c>
      <c r="L2170" s="9">
        <f t="shared" si="199"/>
        <v>42776.208333333328</v>
      </c>
      <c r="M2170" t="b">
        <v>0</v>
      </c>
      <c r="N2170">
        <v>340</v>
      </c>
      <c r="O2170" t="b">
        <v>1</v>
      </c>
      <c r="P2170" t="s">
        <v>8274</v>
      </c>
      <c r="Q2170" s="7">
        <f t="shared" si="200"/>
        <v>121.5816111111111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9">
        <f t="shared" si="198"/>
        <v>42793.700821759259</v>
      </c>
      <c r="L2171" s="9">
        <f t="shared" si="199"/>
        <v>42796.700821759259</v>
      </c>
      <c r="M2171" t="b">
        <v>0</v>
      </c>
      <c r="N2171">
        <v>7</v>
      </c>
      <c r="O2171" t="b">
        <v>1</v>
      </c>
      <c r="P2171" t="s">
        <v>8274</v>
      </c>
      <c r="Q2171" s="7">
        <f t="shared" si="200"/>
        <v>100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9">
        <f t="shared" si="198"/>
        <v>42198.750254629631</v>
      </c>
      <c r="L2172" s="9">
        <f t="shared" si="199"/>
        <v>42238.750254629631</v>
      </c>
      <c r="M2172" t="b">
        <v>0</v>
      </c>
      <c r="N2172">
        <v>19</v>
      </c>
      <c r="O2172" t="b">
        <v>1</v>
      </c>
      <c r="P2172" t="s">
        <v>8274</v>
      </c>
      <c r="Q2172" s="7">
        <f t="shared" si="200"/>
        <v>180.85714285714286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9">
        <f t="shared" si="198"/>
        <v>42141.95711805555</v>
      </c>
      <c r="L2173" s="9">
        <f t="shared" si="199"/>
        <v>42177.208333333328</v>
      </c>
      <c r="M2173" t="b">
        <v>0</v>
      </c>
      <c r="N2173">
        <v>47</v>
      </c>
      <c r="O2173" t="b">
        <v>1</v>
      </c>
      <c r="P2173" t="s">
        <v>8274</v>
      </c>
      <c r="Q2173" s="7">
        <f t="shared" si="200"/>
        <v>106.075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9">
        <f t="shared" si="198"/>
        <v>42082.580092592594</v>
      </c>
      <c r="L2174" s="9">
        <f t="shared" si="199"/>
        <v>42112.580092592594</v>
      </c>
      <c r="M2174" t="b">
        <v>0</v>
      </c>
      <c r="N2174">
        <v>13</v>
      </c>
      <c r="O2174" t="b">
        <v>1</v>
      </c>
      <c r="P2174" t="s">
        <v>8274</v>
      </c>
      <c r="Q2174" s="7">
        <f t="shared" si="200"/>
        <v>100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9">
        <f t="shared" si="198"/>
        <v>41495.692627314813</v>
      </c>
      <c r="L2175" s="9">
        <f t="shared" si="199"/>
        <v>41527.165972222225</v>
      </c>
      <c r="M2175" t="b">
        <v>0</v>
      </c>
      <c r="N2175">
        <v>90</v>
      </c>
      <c r="O2175" t="b">
        <v>1</v>
      </c>
      <c r="P2175" t="s">
        <v>8274</v>
      </c>
      <c r="Q2175" s="7">
        <f t="shared" si="200"/>
        <v>126.92857142857143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9">
        <f t="shared" si="198"/>
        <v>42465.542905092589</v>
      </c>
      <c r="L2176" s="9">
        <f t="shared" si="199"/>
        <v>42495.542905092589</v>
      </c>
      <c r="M2176" t="b">
        <v>0</v>
      </c>
      <c r="N2176">
        <v>63</v>
      </c>
      <c r="O2176" t="b">
        <v>1</v>
      </c>
      <c r="P2176" t="s">
        <v>8274</v>
      </c>
      <c r="Q2176" s="7">
        <f t="shared" si="200"/>
        <v>102.97499999999999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9">
        <f t="shared" si="198"/>
        <v>42565.009097222224</v>
      </c>
      <c r="L2177" s="9">
        <f t="shared" si="199"/>
        <v>42572.009097222224</v>
      </c>
      <c r="M2177" t="b">
        <v>0</v>
      </c>
      <c r="N2177">
        <v>26</v>
      </c>
      <c r="O2177" t="b">
        <v>1</v>
      </c>
      <c r="P2177" t="s">
        <v>8274</v>
      </c>
      <c r="Q2177" s="7">
        <f t="shared" si="200"/>
        <v>250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9">
        <f t="shared" si="198"/>
        <v>42096.633206018523</v>
      </c>
      <c r="L2178" s="9">
        <f t="shared" si="199"/>
        <v>42126.633206018523</v>
      </c>
      <c r="M2178" t="b">
        <v>0</v>
      </c>
      <c r="N2178">
        <v>71</v>
      </c>
      <c r="O2178" t="b">
        <v>1</v>
      </c>
      <c r="P2178" t="s">
        <v>8274</v>
      </c>
      <c r="Q2178" s="7">
        <f t="shared" si="200"/>
        <v>126.02</v>
      </c>
      <c r="R2178" s="6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9">
        <f t="shared" ref="K2179:K2242" si="204">(J2179/86400)+DATE(1970,1,1)</f>
        <v>42502.250775462962</v>
      </c>
      <c r="L2179" s="9">
        <f t="shared" ref="L2179:L2242" si="205">(I2179/86400)+DATE(1970,1,1)</f>
        <v>42527.250775462962</v>
      </c>
      <c r="M2179" t="b">
        <v>0</v>
      </c>
      <c r="N2179">
        <v>38</v>
      </c>
      <c r="O2179" t="b">
        <v>1</v>
      </c>
      <c r="P2179" t="s">
        <v>8274</v>
      </c>
      <c r="Q2179" s="7">
        <f t="shared" ref="Q2179:Q2242" si="206">(E2179/D2179)*100</f>
        <v>100.12</v>
      </c>
      <c r="R2179" s="6">
        <f t="shared" ref="R2179:R2242" si="207">E2179/N2179</f>
        <v>65.868421052631575</v>
      </c>
      <c r="S2179" t="str">
        <f t="shared" ref="S2179:S2242" si="208">LEFT(P2179,FIND("/",P2179)-1)</f>
        <v>music</v>
      </c>
      <c r="T2179" t="str">
        <f t="shared" ref="T2179:T2242" si="209">RIGHT(P2179, LEN(P2179) - FIND("/",P2179))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9">
        <f t="shared" si="204"/>
        <v>42723.63653935185</v>
      </c>
      <c r="L2180" s="9">
        <f t="shared" si="205"/>
        <v>42753.63653935185</v>
      </c>
      <c r="M2180" t="b">
        <v>0</v>
      </c>
      <c r="N2180">
        <v>859</v>
      </c>
      <c r="O2180" t="b">
        <v>1</v>
      </c>
      <c r="P2180" t="s">
        <v>8274</v>
      </c>
      <c r="Q2180" s="7">
        <f t="shared" si="206"/>
        <v>138.64000000000001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9">
        <f t="shared" si="204"/>
        <v>42075.171203703707</v>
      </c>
      <c r="L2181" s="9">
        <f t="shared" si="205"/>
        <v>42105.171203703707</v>
      </c>
      <c r="M2181" t="b">
        <v>0</v>
      </c>
      <c r="N2181">
        <v>21</v>
      </c>
      <c r="O2181" t="b">
        <v>1</v>
      </c>
      <c r="P2181" t="s">
        <v>8274</v>
      </c>
      <c r="Q2181" s="7">
        <f t="shared" si="206"/>
        <v>161.4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9">
        <f t="shared" si="204"/>
        <v>42279.669768518521</v>
      </c>
      <c r="L2182" s="9">
        <f t="shared" si="205"/>
        <v>42321.711435185185</v>
      </c>
      <c r="M2182" t="b">
        <v>0</v>
      </c>
      <c r="N2182">
        <v>78</v>
      </c>
      <c r="O2182" t="b">
        <v>1</v>
      </c>
      <c r="P2182" t="s">
        <v>8274</v>
      </c>
      <c r="Q2182" s="7">
        <f t="shared" si="206"/>
        <v>107.18419999999999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9">
        <f t="shared" si="204"/>
        <v>42773.005243055552</v>
      </c>
      <c r="L2183" s="9">
        <f t="shared" si="205"/>
        <v>42787.005243055552</v>
      </c>
      <c r="M2183" t="b">
        <v>0</v>
      </c>
      <c r="N2183">
        <v>53</v>
      </c>
      <c r="O2183" t="b">
        <v>1</v>
      </c>
      <c r="P2183" t="s">
        <v>8295</v>
      </c>
      <c r="Q2183" s="7">
        <f t="shared" si="206"/>
        <v>153.1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9">
        <f t="shared" si="204"/>
        <v>41879.900752314818</v>
      </c>
      <c r="L2184" s="9">
        <f t="shared" si="205"/>
        <v>41914.900752314818</v>
      </c>
      <c r="M2184" t="b">
        <v>0</v>
      </c>
      <c r="N2184">
        <v>356</v>
      </c>
      <c r="O2184" t="b">
        <v>1</v>
      </c>
      <c r="P2184" t="s">
        <v>8295</v>
      </c>
      <c r="Q2184" s="7">
        <f t="shared" si="206"/>
        <v>524.16666666666663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9">
        <f t="shared" si="204"/>
        <v>42745.365474537037</v>
      </c>
      <c r="L2185" s="9">
        <f t="shared" si="205"/>
        <v>42775.208333333328</v>
      </c>
      <c r="M2185" t="b">
        <v>0</v>
      </c>
      <c r="N2185">
        <v>279</v>
      </c>
      <c r="O2185" t="b">
        <v>1</v>
      </c>
      <c r="P2185" t="s">
        <v>8295</v>
      </c>
      <c r="Q2185" s="7">
        <f t="shared" si="206"/>
        <v>489.27777777777777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9">
        <f t="shared" si="204"/>
        <v>42380.690289351856</v>
      </c>
      <c r="L2186" s="9">
        <f t="shared" si="205"/>
        <v>42394.666666666672</v>
      </c>
      <c r="M2186" t="b">
        <v>1</v>
      </c>
      <c r="N2186">
        <v>266</v>
      </c>
      <c r="O2186" t="b">
        <v>1</v>
      </c>
      <c r="P2186" t="s">
        <v>8295</v>
      </c>
      <c r="Q2186" s="7">
        <f t="shared" si="206"/>
        <v>284.74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9">
        <f t="shared" si="204"/>
        <v>41319.349988425922</v>
      </c>
      <c r="L2187" s="9">
        <f t="shared" si="205"/>
        <v>41359.349988425922</v>
      </c>
      <c r="M2187" t="b">
        <v>0</v>
      </c>
      <c r="N2187">
        <v>623</v>
      </c>
      <c r="O2187" t="b">
        <v>1</v>
      </c>
      <c r="P2187" t="s">
        <v>8295</v>
      </c>
      <c r="Q2187" s="7">
        <f t="shared" si="206"/>
        <v>1856.97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9">
        <f t="shared" si="204"/>
        <v>42583.615081018521</v>
      </c>
      <c r="L2188" s="9">
        <f t="shared" si="205"/>
        <v>42620.083333333328</v>
      </c>
      <c r="M2188" t="b">
        <v>0</v>
      </c>
      <c r="N2188">
        <v>392</v>
      </c>
      <c r="O2188" t="b">
        <v>1</v>
      </c>
      <c r="P2188" t="s">
        <v>8295</v>
      </c>
      <c r="Q2188" s="7">
        <f t="shared" si="206"/>
        <v>109.67499999999998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9">
        <f t="shared" si="204"/>
        <v>42068.209097222221</v>
      </c>
      <c r="L2189" s="9">
        <f t="shared" si="205"/>
        <v>42097.165972222225</v>
      </c>
      <c r="M2189" t="b">
        <v>1</v>
      </c>
      <c r="N2189">
        <v>3562</v>
      </c>
      <c r="O2189" t="b">
        <v>1</v>
      </c>
      <c r="P2189" t="s">
        <v>8295</v>
      </c>
      <c r="Q2189" s="7">
        <f t="shared" si="206"/>
        <v>1014.6425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9">
        <f t="shared" si="204"/>
        <v>42633.586122685185</v>
      </c>
      <c r="L2190" s="9">
        <f t="shared" si="205"/>
        <v>42668.708333333328</v>
      </c>
      <c r="M2190" t="b">
        <v>0</v>
      </c>
      <c r="N2190">
        <v>514</v>
      </c>
      <c r="O2190" t="b">
        <v>1</v>
      </c>
      <c r="P2190" t="s">
        <v>8295</v>
      </c>
      <c r="Q2190" s="7">
        <f t="shared" si="206"/>
        <v>412.17692027666544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9">
        <f t="shared" si="204"/>
        <v>42467.788194444445</v>
      </c>
      <c r="L2191" s="9">
        <f t="shared" si="205"/>
        <v>42481.916666666672</v>
      </c>
      <c r="M2191" t="b">
        <v>0</v>
      </c>
      <c r="N2191">
        <v>88</v>
      </c>
      <c r="O2191" t="b">
        <v>1</v>
      </c>
      <c r="P2191" t="s">
        <v>8295</v>
      </c>
      <c r="Q2191" s="7">
        <f t="shared" si="206"/>
        <v>503.25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9">
        <f t="shared" si="204"/>
        <v>42417.625046296293</v>
      </c>
      <c r="L2192" s="9">
        <f t="shared" si="205"/>
        <v>42452.290972222225</v>
      </c>
      <c r="M2192" t="b">
        <v>0</v>
      </c>
      <c r="N2192">
        <v>537</v>
      </c>
      <c r="O2192" t="b">
        <v>1</v>
      </c>
      <c r="P2192" t="s">
        <v>8295</v>
      </c>
      <c r="Q2192" s="7">
        <f t="shared" si="206"/>
        <v>184.61052631578946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9">
        <f t="shared" si="204"/>
        <v>42768.833645833336</v>
      </c>
      <c r="L2193" s="9">
        <f t="shared" si="205"/>
        <v>42780.833645833336</v>
      </c>
      <c r="M2193" t="b">
        <v>0</v>
      </c>
      <c r="N2193">
        <v>25</v>
      </c>
      <c r="O2193" t="b">
        <v>1</v>
      </c>
      <c r="P2193" t="s">
        <v>8295</v>
      </c>
      <c r="Q2193" s="7">
        <f t="shared" si="206"/>
        <v>119.73333333333333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9">
        <f t="shared" si="204"/>
        <v>42691.8512037037</v>
      </c>
      <c r="L2194" s="9">
        <f t="shared" si="205"/>
        <v>42719.958333333328</v>
      </c>
      <c r="M2194" t="b">
        <v>0</v>
      </c>
      <c r="N2194">
        <v>3238</v>
      </c>
      <c r="O2194" t="b">
        <v>1</v>
      </c>
      <c r="P2194" t="s">
        <v>8295</v>
      </c>
      <c r="Q2194" s="7">
        <f t="shared" si="206"/>
        <v>1081.2401666666667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9">
        <f t="shared" si="204"/>
        <v>42664.405925925923</v>
      </c>
      <c r="L2195" s="9">
        <f t="shared" si="205"/>
        <v>42695.207638888889</v>
      </c>
      <c r="M2195" t="b">
        <v>0</v>
      </c>
      <c r="N2195">
        <v>897</v>
      </c>
      <c r="O2195" t="b">
        <v>1</v>
      </c>
      <c r="P2195" t="s">
        <v>8295</v>
      </c>
      <c r="Q2195" s="7">
        <f t="shared" si="206"/>
        <v>452.37333333333333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9">
        <f t="shared" si="204"/>
        <v>42425.757986111115</v>
      </c>
      <c r="L2196" s="9">
        <f t="shared" si="205"/>
        <v>42455.716319444444</v>
      </c>
      <c r="M2196" t="b">
        <v>0</v>
      </c>
      <c r="N2196">
        <v>878</v>
      </c>
      <c r="O2196" t="b">
        <v>1</v>
      </c>
      <c r="P2196" t="s">
        <v>8295</v>
      </c>
      <c r="Q2196" s="7">
        <f t="shared" si="206"/>
        <v>537.37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9">
        <f t="shared" si="204"/>
        <v>42197.771990740745</v>
      </c>
      <c r="L2197" s="9">
        <f t="shared" si="205"/>
        <v>42227.771990740745</v>
      </c>
      <c r="M2197" t="b">
        <v>0</v>
      </c>
      <c r="N2197">
        <v>115</v>
      </c>
      <c r="O2197" t="b">
        <v>1</v>
      </c>
      <c r="P2197" t="s">
        <v>8295</v>
      </c>
      <c r="Q2197" s="7">
        <f t="shared" si="206"/>
        <v>120.32608695652173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9">
        <f t="shared" si="204"/>
        <v>42675.487291666665</v>
      </c>
      <c r="L2198" s="9">
        <f t="shared" si="205"/>
        <v>42706.291666666672</v>
      </c>
      <c r="M2198" t="b">
        <v>0</v>
      </c>
      <c r="N2198">
        <v>234</v>
      </c>
      <c r="O2198" t="b">
        <v>1</v>
      </c>
      <c r="P2198" t="s">
        <v>8295</v>
      </c>
      <c r="Q2198" s="7">
        <f t="shared" si="206"/>
        <v>113.83571428571429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9">
        <f t="shared" si="204"/>
        <v>42033.584016203706</v>
      </c>
      <c r="L2199" s="9">
        <f t="shared" si="205"/>
        <v>42063.584016203706</v>
      </c>
      <c r="M2199" t="b">
        <v>0</v>
      </c>
      <c r="N2199">
        <v>4330</v>
      </c>
      <c r="O2199" t="b">
        <v>1</v>
      </c>
      <c r="P2199" t="s">
        <v>8295</v>
      </c>
      <c r="Q2199" s="7">
        <f t="shared" si="206"/>
        <v>951.03109999999992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9">
        <f t="shared" si="204"/>
        <v>42292.513888888891</v>
      </c>
      <c r="L2200" s="9">
        <f t="shared" si="205"/>
        <v>42322.555555555555</v>
      </c>
      <c r="M2200" t="b">
        <v>0</v>
      </c>
      <c r="N2200">
        <v>651</v>
      </c>
      <c r="O2200" t="b">
        <v>1</v>
      </c>
      <c r="P2200" t="s">
        <v>8295</v>
      </c>
      <c r="Q2200" s="7">
        <f t="shared" si="206"/>
        <v>132.89249999999998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9">
        <f t="shared" si="204"/>
        <v>42262.416643518518</v>
      </c>
      <c r="L2201" s="9">
        <f t="shared" si="205"/>
        <v>42292.416643518518</v>
      </c>
      <c r="M2201" t="b">
        <v>1</v>
      </c>
      <c r="N2201">
        <v>251</v>
      </c>
      <c r="O2201" t="b">
        <v>1</v>
      </c>
      <c r="P2201" t="s">
        <v>8295</v>
      </c>
      <c r="Q2201" s="7">
        <f t="shared" si="206"/>
        <v>146.97777777777779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9">
        <f t="shared" si="204"/>
        <v>42163.625787037032</v>
      </c>
      <c r="L2202" s="9">
        <f t="shared" si="205"/>
        <v>42191.125</v>
      </c>
      <c r="M2202" t="b">
        <v>0</v>
      </c>
      <c r="N2202">
        <v>263</v>
      </c>
      <c r="O2202" t="b">
        <v>1</v>
      </c>
      <c r="P2202" t="s">
        <v>8295</v>
      </c>
      <c r="Q2202" s="7">
        <f t="shared" si="206"/>
        <v>542.15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9">
        <f t="shared" si="204"/>
        <v>41276.846817129626</v>
      </c>
      <c r="L2203" s="9">
        <f t="shared" si="205"/>
        <v>41290.846817129626</v>
      </c>
      <c r="M2203" t="b">
        <v>0</v>
      </c>
      <c r="N2203">
        <v>28</v>
      </c>
      <c r="O2203" t="b">
        <v>1</v>
      </c>
      <c r="P2203" t="s">
        <v>8278</v>
      </c>
      <c r="Q2203" s="7">
        <f t="shared" si="206"/>
        <v>382.71818181818185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9">
        <f t="shared" si="204"/>
        <v>41184.849166666667</v>
      </c>
      <c r="L2204" s="9">
        <f t="shared" si="205"/>
        <v>41214.849166666667</v>
      </c>
      <c r="M2204" t="b">
        <v>0</v>
      </c>
      <c r="N2204">
        <v>721</v>
      </c>
      <c r="O2204" t="b">
        <v>1</v>
      </c>
      <c r="P2204" t="s">
        <v>8278</v>
      </c>
      <c r="Q2204" s="7">
        <f t="shared" si="206"/>
        <v>704.18124999999998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9">
        <f t="shared" si="204"/>
        <v>42241.85974537037</v>
      </c>
      <c r="L2205" s="9">
        <f t="shared" si="205"/>
        <v>42271.85974537037</v>
      </c>
      <c r="M2205" t="b">
        <v>0</v>
      </c>
      <c r="N2205">
        <v>50</v>
      </c>
      <c r="O2205" t="b">
        <v>1</v>
      </c>
      <c r="P2205" t="s">
        <v>8278</v>
      </c>
      <c r="Q2205" s="7">
        <f t="shared" si="206"/>
        <v>109.55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9">
        <f t="shared" si="204"/>
        <v>41312.311562499999</v>
      </c>
      <c r="L2206" s="9">
        <f t="shared" si="205"/>
        <v>41342.311562499999</v>
      </c>
      <c r="M2206" t="b">
        <v>0</v>
      </c>
      <c r="N2206">
        <v>73</v>
      </c>
      <c r="O2206" t="b">
        <v>1</v>
      </c>
      <c r="P2206" t="s">
        <v>8278</v>
      </c>
      <c r="Q2206" s="7">
        <f t="shared" si="206"/>
        <v>132.86666666666667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9">
        <f t="shared" si="204"/>
        <v>41031.821631944447</v>
      </c>
      <c r="L2207" s="9">
        <f t="shared" si="205"/>
        <v>41061.821631944447</v>
      </c>
      <c r="M2207" t="b">
        <v>0</v>
      </c>
      <c r="N2207">
        <v>27</v>
      </c>
      <c r="O2207" t="b">
        <v>1</v>
      </c>
      <c r="P2207" t="s">
        <v>8278</v>
      </c>
      <c r="Q2207" s="7">
        <f t="shared" si="206"/>
        <v>152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9">
        <f t="shared" si="204"/>
        <v>40997.257222222222</v>
      </c>
      <c r="L2208" s="9">
        <f t="shared" si="205"/>
        <v>41015.257222222222</v>
      </c>
      <c r="M2208" t="b">
        <v>0</v>
      </c>
      <c r="N2208">
        <v>34</v>
      </c>
      <c r="O2208" t="b">
        <v>1</v>
      </c>
      <c r="P2208" t="s">
        <v>8278</v>
      </c>
      <c r="Q2208" s="7">
        <f t="shared" si="206"/>
        <v>102.72727272727273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9">
        <f t="shared" si="204"/>
        <v>41564.194131944445</v>
      </c>
      <c r="L2209" s="9">
        <f t="shared" si="205"/>
        <v>41594.235798611109</v>
      </c>
      <c r="M2209" t="b">
        <v>0</v>
      </c>
      <c r="N2209">
        <v>7</v>
      </c>
      <c r="O2209" t="b">
        <v>1</v>
      </c>
      <c r="P2209" t="s">
        <v>8278</v>
      </c>
      <c r="Q2209" s="7">
        <f t="shared" si="206"/>
        <v>100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9">
        <f t="shared" si="204"/>
        <v>40946.882245370369</v>
      </c>
      <c r="L2210" s="9">
        <f t="shared" si="205"/>
        <v>41006.166666666664</v>
      </c>
      <c r="M2210" t="b">
        <v>0</v>
      </c>
      <c r="N2210">
        <v>24</v>
      </c>
      <c r="O2210" t="b">
        <v>1</v>
      </c>
      <c r="P2210" t="s">
        <v>8278</v>
      </c>
      <c r="Q2210" s="7">
        <f t="shared" si="206"/>
        <v>101.6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9">
        <f t="shared" si="204"/>
        <v>41732.479675925926</v>
      </c>
      <c r="L2211" s="9">
        <f t="shared" si="205"/>
        <v>41743.958333333336</v>
      </c>
      <c r="M2211" t="b">
        <v>0</v>
      </c>
      <c r="N2211">
        <v>15</v>
      </c>
      <c r="O2211" t="b">
        <v>1</v>
      </c>
      <c r="P2211" t="s">
        <v>8278</v>
      </c>
      <c r="Q2211" s="7">
        <f t="shared" si="206"/>
        <v>150.80000000000001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9">
        <f t="shared" si="204"/>
        <v>40956.066087962965</v>
      </c>
      <c r="L2212" s="9">
        <f t="shared" si="205"/>
        <v>41013.733333333337</v>
      </c>
      <c r="M2212" t="b">
        <v>0</v>
      </c>
      <c r="N2212">
        <v>72</v>
      </c>
      <c r="O2212" t="b">
        <v>1</v>
      </c>
      <c r="P2212" t="s">
        <v>8278</v>
      </c>
      <c r="Q2212" s="7">
        <f t="shared" si="206"/>
        <v>111.425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9">
        <f t="shared" si="204"/>
        <v>41716.785011574073</v>
      </c>
      <c r="L2213" s="9">
        <f t="shared" si="205"/>
        <v>41739.290972222225</v>
      </c>
      <c r="M2213" t="b">
        <v>0</v>
      </c>
      <c r="N2213">
        <v>120</v>
      </c>
      <c r="O2213" t="b">
        <v>1</v>
      </c>
      <c r="P2213" t="s">
        <v>8278</v>
      </c>
      <c r="Q2213" s="7">
        <f t="shared" si="206"/>
        <v>195.6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9">
        <f t="shared" si="204"/>
        <v>41548.747418981482</v>
      </c>
      <c r="L2214" s="9">
        <f t="shared" si="205"/>
        <v>41582.041666666664</v>
      </c>
      <c r="M2214" t="b">
        <v>0</v>
      </c>
      <c r="N2214">
        <v>123</v>
      </c>
      <c r="O2214" t="b">
        <v>1</v>
      </c>
      <c r="P2214" t="s">
        <v>8278</v>
      </c>
      <c r="Q2214" s="7">
        <f t="shared" si="206"/>
        <v>114.38333333333333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9">
        <f t="shared" si="204"/>
        <v>42109.826145833329</v>
      </c>
      <c r="L2215" s="9">
        <f t="shared" si="205"/>
        <v>42139.826145833329</v>
      </c>
      <c r="M2215" t="b">
        <v>0</v>
      </c>
      <c r="N2215">
        <v>1</v>
      </c>
      <c r="O2215" t="b">
        <v>1</v>
      </c>
      <c r="P2215" t="s">
        <v>8278</v>
      </c>
      <c r="Q2215" s="7">
        <f t="shared" si="206"/>
        <v>200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9">
        <f t="shared" si="204"/>
        <v>41646.792222222226</v>
      </c>
      <c r="L2216" s="9">
        <f t="shared" si="205"/>
        <v>41676.792222222226</v>
      </c>
      <c r="M2216" t="b">
        <v>0</v>
      </c>
      <c r="N2216">
        <v>24</v>
      </c>
      <c r="O2216" t="b">
        <v>1</v>
      </c>
      <c r="P2216" t="s">
        <v>8278</v>
      </c>
      <c r="Q2216" s="7">
        <f t="shared" si="206"/>
        <v>292.50166666666667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9">
        <f t="shared" si="204"/>
        <v>40958.717268518521</v>
      </c>
      <c r="L2217" s="9">
        <f t="shared" si="205"/>
        <v>40981.290972222225</v>
      </c>
      <c r="M2217" t="b">
        <v>0</v>
      </c>
      <c r="N2217">
        <v>33</v>
      </c>
      <c r="O2217" t="b">
        <v>1</v>
      </c>
      <c r="P2217" t="s">
        <v>8278</v>
      </c>
      <c r="Q2217" s="7">
        <f t="shared" si="206"/>
        <v>156.36363636363637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9">
        <f t="shared" si="204"/>
        <v>42194.75167824074</v>
      </c>
      <c r="L2218" s="9">
        <f t="shared" si="205"/>
        <v>42208.75167824074</v>
      </c>
      <c r="M2218" t="b">
        <v>0</v>
      </c>
      <c r="N2218">
        <v>14</v>
      </c>
      <c r="O2218" t="b">
        <v>1</v>
      </c>
      <c r="P2218" t="s">
        <v>8278</v>
      </c>
      <c r="Q2218" s="7">
        <f t="shared" si="206"/>
        <v>105.66666666666666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9">
        <f t="shared" si="204"/>
        <v>42299.776770833334</v>
      </c>
      <c r="L2219" s="9">
        <f t="shared" si="205"/>
        <v>42310.333333333328</v>
      </c>
      <c r="M2219" t="b">
        <v>0</v>
      </c>
      <c r="N2219">
        <v>9</v>
      </c>
      <c r="O2219" t="b">
        <v>1</v>
      </c>
      <c r="P2219" t="s">
        <v>8278</v>
      </c>
      <c r="Q2219" s="7">
        <f t="shared" si="206"/>
        <v>101.19047619047619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9">
        <f t="shared" si="204"/>
        <v>41127.812303240738</v>
      </c>
      <c r="L2220" s="9">
        <f t="shared" si="205"/>
        <v>41150</v>
      </c>
      <c r="M2220" t="b">
        <v>0</v>
      </c>
      <c r="N2220">
        <v>76</v>
      </c>
      <c r="O2220" t="b">
        <v>1</v>
      </c>
      <c r="P2220" t="s">
        <v>8278</v>
      </c>
      <c r="Q2220" s="7">
        <f t="shared" si="206"/>
        <v>122.833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9">
        <f t="shared" si="204"/>
        <v>42205.718888888892</v>
      </c>
      <c r="L2221" s="9">
        <f t="shared" si="205"/>
        <v>42235.718888888892</v>
      </c>
      <c r="M2221" t="b">
        <v>0</v>
      </c>
      <c r="N2221">
        <v>19</v>
      </c>
      <c r="O2221" t="b">
        <v>1</v>
      </c>
      <c r="P2221" t="s">
        <v>8278</v>
      </c>
      <c r="Q2221" s="7">
        <f t="shared" si="206"/>
        <v>101.49999999999999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9">
        <f t="shared" si="204"/>
        <v>41452.060601851852</v>
      </c>
      <c r="L2222" s="9">
        <f t="shared" si="205"/>
        <v>41482.060601851852</v>
      </c>
      <c r="M2222" t="b">
        <v>0</v>
      </c>
      <c r="N2222">
        <v>69</v>
      </c>
      <c r="O2222" t="b">
        <v>1</v>
      </c>
      <c r="P2222" t="s">
        <v>8278</v>
      </c>
      <c r="Q2222" s="7">
        <f t="shared" si="206"/>
        <v>101.14285714285714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9">
        <f t="shared" si="204"/>
        <v>42452.666770833333</v>
      </c>
      <c r="L2223" s="9">
        <f t="shared" si="205"/>
        <v>42483</v>
      </c>
      <c r="M2223" t="b">
        <v>0</v>
      </c>
      <c r="N2223">
        <v>218</v>
      </c>
      <c r="O2223" t="b">
        <v>1</v>
      </c>
      <c r="P2223" t="s">
        <v>8295</v>
      </c>
      <c r="Q2223" s="7">
        <f t="shared" si="206"/>
        <v>108.11999999999999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9">
        <f t="shared" si="204"/>
        <v>40906.787581018521</v>
      </c>
      <c r="L2224" s="9">
        <f t="shared" si="205"/>
        <v>40936.787581018521</v>
      </c>
      <c r="M2224" t="b">
        <v>0</v>
      </c>
      <c r="N2224">
        <v>30</v>
      </c>
      <c r="O2224" t="b">
        <v>1</v>
      </c>
      <c r="P2224" t="s">
        <v>8295</v>
      </c>
      <c r="Q2224" s="7">
        <f t="shared" si="206"/>
        <v>162.6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9">
        <f t="shared" si="204"/>
        <v>42152.640833333338</v>
      </c>
      <c r="L2225" s="9">
        <f t="shared" si="205"/>
        <v>42182.640833333338</v>
      </c>
      <c r="M2225" t="b">
        <v>0</v>
      </c>
      <c r="N2225">
        <v>100</v>
      </c>
      <c r="O2225" t="b">
        <v>1</v>
      </c>
      <c r="P2225" t="s">
        <v>8295</v>
      </c>
      <c r="Q2225" s="7">
        <f t="shared" si="206"/>
        <v>105.80000000000001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9">
        <f t="shared" si="204"/>
        <v>42644.667534722219</v>
      </c>
      <c r="L2226" s="9">
        <f t="shared" si="205"/>
        <v>42672.791666666672</v>
      </c>
      <c r="M2226" t="b">
        <v>0</v>
      </c>
      <c r="N2226">
        <v>296</v>
      </c>
      <c r="O2226" t="b">
        <v>1</v>
      </c>
      <c r="P2226" t="s">
        <v>8295</v>
      </c>
      <c r="Q2226" s="7">
        <f t="shared" si="206"/>
        <v>243.15000000000003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9">
        <f t="shared" si="204"/>
        <v>41873.79184027778</v>
      </c>
      <c r="L2227" s="9">
        <f t="shared" si="205"/>
        <v>41903.79184027778</v>
      </c>
      <c r="M2227" t="b">
        <v>0</v>
      </c>
      <c r="N2227">
        <v>1204</v>
      </c>
      <c r="O2227" t="b">
        <v>1</v>
      </c>
      <c r="P2227" t="s">
        <v>8295</v>
      </c>
      <c r="Q2227" s="7">
        <f t="shared" si="206"/>
        <v>944.83338095238094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9">
        <f t="shared" si="204"/>
        <v>42381.79886574074</v>
      </c>
      <c r="L2228" s="9">
        <f t="shared" si="205"/>
        <v>42412.207638888889</v>
      </c>
      <c r="M2228" t="b">
        <v>0</v>
      </c>
      <c r="N2228">
        <v>321</v>
      </c>
      <c r="O2228" t="b">
        <v>1</v>
      </c>
      <c r="P2228" t="s">
        <v>8295</v>
      </c>
      <c r="Q2228" s="7">
        <f t="shared" si="206"/>
        <v>108.46283333333334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9">
        <f t="shared" si="204"/>
        <v>41561.807349537034</v>
      </c>
      <c r="L2229" s="9">
        <f t="shared" si="205"/>
        <v>41591.849016203705</v>
      </c>
      <c r="M2229" t="b">
        <v>0</v>
      </c>
      <c r="N2229">
        <v>301</v>
      </c>
      <c r="O2229" t="b">
        <v>1</v>
      </c>
      <c r="P2229" t="s">
        <v>8295</v>
      </c>
      <c r="Q2229" s="7">
        <f t="shared" si="206"/>
        <v>157.37692307692308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9">
        <f t="shared" si="204"/>
        <v>42202.278194444443</v>
      </c>
      <c r="L2230" s="9">
        <f t="shared" si="205"/>
        <v>42232.278194444443</v>
      </c>
      <c r="M2230" t="b">
        <v>0</v>
      </c>
      <c r="N2230">
        <v>144</v>
      </c>
      <c r="O2230" t="b">
        <v>1</v>
      </c>
      <c r="P2230" t="s">
        <v>8295</v>
      </c>
      <c r="Q2230" s="7">
        <f t="shared" si="206"/>
        <v>1174.49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9">
        <f t="shared" si="204"/>
        <v>41484.664247685185</v>
      </c>
      <c r="L2231" s="9">
        <f t="shared" si="205"/>
        <v>41520.166666666664</v>
      </c>
      <c r="M2231" t="b">
        <v>0</v>
      </c>
      <c r="N2231">
        <v>539</v>
      </c>
      <c r="O2231" t="b">
        <v>1</v>
      </c>
      <c r="P2231" t="s">
        <v>8295</v>
      </c>
      <c r="Q2231" s="7">
        <f t="shared" si="206"/>
        <v>171.04755366949576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9">
        <f t="shared" si="204"/>
        <v>41724.881099537037</v>
      </c>
      <c r="L2232" s="9">
        <f t="shared" si="205"/>
        <v>41754.881099537037</v>
      </c>
      <c r="M2232" t="b">
        <v>0</v>
      </c>
      <c r="N2232">
        <v>498</v>
      </c>
      <c r="O2232" t="b">
        <v>1</v>
      </c>
      <c r="P2232" t="s">
        <v>8295</v>
      </c>
      <c r="Q2232" s="7">
        <f t="shared" si="206"/>
        <v>125.95294117647057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9">
        <f t="shared" si="204"/>
        <v>41423.910891203705</v>
      </c>
      <c r="L2233" s="9">
        <f t="shared" si="205"/>
        <v>41450.208333333336</v>
      </c>
      <c r="M2233" t="b">
        <v>0</v>
      </c>
      <c r="N2233">
        <v>1113</v>
      </c>
      <c r="O2233" t="b">
        <v>1</v>
      </c>
      <c r="P2233" t="s">
        <v>8295</v>
      </c>
      <c r="Q2233" s="7">
        <f t="shared" si="206"/>
        <v>1212.1296000000002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9">
        <f t="shared" si="204"/>
        <v>41806.794074074074</v>
      </c>
      <c r="L2234" s="9">
        <f t="shared" si="205"/>
        <v>41839.125</v>
      </c>
      <c r="M2234" t="b">
        <v>0</v>
      </c>
      <c r="N2234">
        <v>988</v>
      </c>
      <c r="O2234" t="b">
        <v>1</v>
      </c>
      <c r="P2234" t="s">
        <v>8295</v>
      </c>
      <c r="Q2234" s="7">
        <f t="shared" si="206"/>
        <v>495.8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9">
        <f t="shared" si="204"/>
        <v>42331.378923611112</v>
      </c>
      <c r="L2235" s="9">
        <f t="shared" si="205"/>
        <v>42352</v>
      </c>
      <c r="M2235" t="b">
        <v>0</v>
      </c>
      <c r="N2235">
        <v>391</v>
      </c>
      <c r="O2235" t="b">
        <v>1</v>
      </c>
      <c r="P2235" t="s">
        <v>8295</v>
      </c>
      <c r="Q2235" s="7">
        <f t="shared" si="206"/>
        <v>332.03999999999996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9">
        <f t="shared" si="204"/>
        <v>42710.824618055558</v>
      </c>
      <c r="L2236" s="9">
        <f t="shared" si="205"/>
        <v>42740.824618055558</v>
      </c>
      <c r="M2236" t="b">
        <v>0</v>
      </c>
      <c r="N2236">
        <v>28</v>
      </c>
      <c r="O2236" t="b">
        <v>1</v>
      </c>
      <c r="P2236" t="s">
        <v>8295</v>
      </c>
      <c r="Q2236" s="7">
        <f t="shared" si="206"/>
        <v>1165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9">
        <f t="shared" si="204"/>
        <v>42062.022118055553</v>
      </c>
      <c r="L2237" s="9">
        <f t="shared" si="205"/>
        <v>42091.980451388888</v>
      </c>
      <c r="M2237" t="b">
        <v>0</v>
      </c>
      <c r="N2237">
        <v>147</v>
      </c>
      <c r="O2237" t="b">
        <v>1</v>
      </c>
      <c r="P2237" t="s">
        <v>8295</v>
      </c>
      <c r="Q2237" s="7">
        <f t="shared" si="206"/>
        <v>153.3153846153846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9">
        <f t="shared" si="204"/>
        <v>42371.617164351846</v>
      </c>
      <c r="L2238" s="9">
        <f t="shared" si="205"/>
        <v>42401.617164351846</v>
      </c>
      <c r="M2238" t="b">
        <v>0</v>
      </c>
      <c r="N2238">
        <v>680</v>
      </c>
      <c r="O2238" t="b">
        <v>1</v>
      </c>
      <c r="P2238" t="s">
        <v>8295</v>
      </c>
      <c r="Q2238" s="7">
        <f t="shared" si="206"/>
        <v>537.10714285714289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9">
        <f t="shared" si="204"/>
        <v>41915.003275462965</v>
      </c>
      <c r="L2239" s="9">
        <f t="shared" si="205"/>
        <v>41955.332638888889</v>
      </c>
      <c r="M2239" t="b">
        <v>0</v>
      </c>
      <c r="N2239">
        <v>983</v>
      </c>
      <c r="O2239" t="b">
        <v>1</v>
      </c>
      <c r="P2239" t="s">
        <v>8295</v>
      </c>
      <c r="Q2239" s="7">
        <f t="shared" si="206"/>
        <v>352.92777777777775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9">
        <f t="shared" si="204"/>
        <v>42774.621712962966</v>
      </c>
      <c r="L2240" s="9">
        <f t="shared" si="205"/>
        <v>42804.621712962966</v>
      </c>
      <c r="M2240" t="b">
        <v>0</v>
      </c>
      <c r="N2240">
        <v>79</v>
      </c>
      <c r="O2240" t="b">
        <v>1</v>
      </c>
      <c r="P2240" t="s">
        <v>8295</v>
      </c>
      <c r="Q2240" s="7">
        <f t="shared" si="206"/>
        <v>137.4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9">
        <f t="shared" si="204"/>
        <v>41572.958495370374</v>
      </c>
      <c r="L2241" s="9">
        <f t="shared" si="205"/>
        <v>41609.168055555558</v>
      </c>
      <c r="M2241" t="b">
        <v>0</v>
      </c>
      <c r="N2241">
        <v>426</v>
      </c>
      <c r="O2241" t="b">
        <v>1</v>
      </c>
      <c r="P2241" t="s">
        <v>8295</v>
      </c>
      <c r="Q2241" s="7">
        <f t="shared" si="206"/>
        <v>128.02668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9">
        <f t="shared" si="204"/>
        <v>42452.825740740736</v>
      </c>
      <c r="L2242" s="9">
        <f t="shared" si="205"/>
        <v>42482.825740740736</v>
      </c>
      <c r="M2242" t="b">
        <v>0</v>
      </c>
      <c r="N2242">
        <v>96</v>
      </c>
      <c r="O2242" t="b">
        <v>1</v>
      </c>
      <c r="P2242" t="s">
        <v>8295</v>
      </c>
      <c r="Q2242" s="7">
        <f t="shared" si="206"/>
        <v>270.68</v>
      </c>
      <c r="R2242" s="6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9">
        <f t="shared" ref="K2243:K2306" si="210">(J2243/86400)+DATE(1970,1,1)</f>
        <v>42766.827546296292</v>
      </c>
      <c r="L2243" s="9">
        <f t="shared" ref="L2243:L2306" si="211">(I2243/86400)+DATE(1970,1,1)</f>
        <v>42796.827546296292</v>
      </c>
      <c r="M2243" t="b">
        <v>0</v>
      </c>
      <c r="N2243">
        <v>163</v>
      </c>
      <c r="O2243" t="b">
        <v>1</v>
      </c>
      <c r="P2243" t="s">
        <v>8295</v>
      </c>
      <c r="Q2243" s="7">
        <f t="shared" ref="Q2243:Q2306" si="212">(E2243/D2243)*100</f>
        <v>806.4</v>
      </c>
      <c r="R2243" s="6">
        <f t="shared" ref="R2243:R2306" si="213">E2243/N2243</f>
        <v>49.472392638036808</v>
      </c>
      <c r="S2243" t="str">
        <f t="shared" ref="S2243:S2306" si="214">LEFT(P2243,FIND("/",P2243)-1)</f>
        <v>games</v>
      </c>
      <c r="T2243" t="str">
        <f t="shared" ref="T2243:T2306" si="215">RIGHT(P2243, LEN(P2243) - FIND("/",P2243))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9">
        <f t="shared" si="210"/>
        <v>41569.575613425928</v>
      </c>
      <c r="L2244" s="9">
        <f t="shared" si="211"/>
        <v>41605.126388888893</v>
      </c>
      <c r="M2244" t="b">
        <v>0</v>
      </c>
      <c r="N2244">
        <v>2525</v>
      </c>
      <c r="O2244" t="b">
        <v>1</v>
      </c>
      <c r="P2244" t="s">
        <v>8295</v>
      </c>
      <c r="Q2244" s="7">
        <f t="shared" si="212"/>
        <v>1360.0976000000001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9">
        <f t="shared" si="210"/>
        <v>42800.751041666663</v>
      </c>
      <c r="L2245" s="9">
        <f t="shared" si="211"/>
        <v>42807.125</v>
      </c>
      <c r="M2245" t="b">
        <v>0</v>
      </c>
      <c r="N2245">
        <v>2035</v>
      </c>
      <c r="O2245" t="b">
        <v>1</v>
      </c>
      <c r="P2245" t="s">
        <v>8295</v>
      </c>
      <c r="Q2245" s="7">
        <f t="shared" si="212"/>
        <v>930250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9">
        <f t="shared" si="210"/>
        <v>42647.818819444445</v>
      </c>
      <c r="L2246" s="9">
        <f t="shared" si="211"/>
        <v>42659.854166666672</v>
      </c>
      <c r="M2246" t="b">
        <v>0</v>
      </c>
      <c r="N2246">
        <v>290</v>
      </c>
      <c r="O2246" t="b">
        <v>1</v>
      </c>
      <c r="P2246" t="s">
        <v>8295</v>
      </c>
      <c r="Q2246" s="7">
        <f t="shared" si="212"/>
        <v>377.02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9">
        <f t="shared" si="210"/>
        <v>41660.70853009259</v>
      </c>
      <c r="L2247" s="9">
        <f t="shared" si="211"/>
        <v>41691.75</v>
      </c>
      <c r="M2247" t="b">
        <v>0</v>
      </c>
      <c r="N2247">
        <v>1980</v>
      </c>
      <c r="O2247" t="b">
        <v>1</v>
      </c>
      <c r="P2247" t="s">
        <v>8295</v>
      </c>
      <c r="Q2247" s="7">
        <f t="shared" si="212"/>
        <v>2647.0250000000001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9">
        <f t="shared" si="210"/>
        <v>42221.79178240741</v>
      </c>
      <c r="L2248" s="9">
        <f t="shared" si="211"/>
        <v>42251.79178240741</v>
      </c>
      <c r="M2248" t="b">
        <v>0</v>
      </c>
      <c r="N2248">
        <v>57</v>
      </c>
      <c r="O2248" t="b">
        <v>1</v>
      </c>
      <c r="P2248" t="s">
        <v>8295</v>
      </c>
      <c r="Q2248" s="7">
        <f t="shared" si="212"/>
        <v>100.12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9">
        <f t="shared" si="210"/>
        <v>42200.666261574079</v>
      </c>
      <c r="L2249" s="9">
        <f t="shared" si="211"/>
        <v>42214.666261574079</v>
      </c>
      <c r="M2249" t="b">
        <v>0</v>
      </c>
      <c r="N2249">
        <v>380</v>
      </c>
      <c r="O2249" t="b">
        <v>1</v>
      </c>
      <c r="P2249" t="s">
        <v>8295</v>
      </c>
      <c r="Q2249" s="7">
        <f t="shared" si="212"/>
        <v>104.45405405405405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9">
        <f t="shared" si="210"/>
        <v>42688.875902777778</v>
      </c>
      <c r="L2250" s="9">
        <f t="shared" si="211"/>
        <v>42718.875902777778</v>
      </c>
      <c r="M2250" t="b">
        <v>0</v>
      </c>
      <c r="N2250">
        <v>128</v>
      </c>
      <c r="O2250" t="b">
        <v>1</v>
      </c>
      <c r="P2250" t="s">
        <v>8295</v>
      </c>
      <c r="Q2250" s="7">
        <f t="shared" si="212"/>
        <v>107.21428571428571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9">
        <f t="shared" si="210"/>
        <v>41336.703298611115</v>
      </c>
      <c r="L2251" s="9">
        <f t="shared" si="211"/>
        <v>41366.661631944444</v>
      </c>
      <c r="M2251" t="b">
        <v>0</v>
      </c>
      <c r="N2251">
        <v>180</v>
      </c>
      <c r="O2251" t="b">
        <v>1</v>
      </c>
      <c r="P2251" t="s">
        <v>8295</v>
      </c>
      <c r="Q2251" s="7">
        <f t="shared" si="212"/>
        <v>168.77142857142857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9">
        <f t="shared" si="210"/>
        <v>42677.005474537036</v>
      </c>
      <c r="L2252" s="9">
        <f t="shared" si="211"/>
        <v>42707.0471412037</v>
      </c>
      <c r="M2252" t="b">
        <v>0</v>
      </c>
      <c r="N2252">
        <v>571</v>
      </c>
      <c r="O2252" t="b">
        <v>1</v>
      </c>
      <c r="P2252" t="s">
        <v>8295</v>
      </c>
      <c r="Q2252" s="7">
        <f t="shared" si="212"/>
        <v>975.11200000000008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9">
        <f t="shared" si="210"/>
        <v>41846.34579861111</v>
      </c>
      <c r="L2253" s="9">
        <f t="shared" si="211"/>
        <v>41867.34579861111</v>
      </c>
      <c r="M2253" t="b">
        <v>0</v>
      </c>
      <c r="N2253">
        <v>480</v>
      </c>
      <c r="O2253" t="b">
        <v>1</v>
      </c>
      <c r="P2253" t="s">
        <v>8295</v>
      </c>
      <c r="Q2253" s="7">
        <f t="shared" si="212"/>
        <v>134.44929411764704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9">
        <f t="shared" si="210"/>
        <v>42573.327986111108</v>
      </c>
      <c r="L2254" s="9">
        <f t="shared" si="211"/>
        <v>42588.327986111108</v>
      </c>
      <c r="M2254" t="b">
        <v>0</v>
      </c>
      <c r="N2254">
        <v>249</v>
      </c>
      <c r="O2254" t="b">
        <v>1</v>
      </c>
      <c r="P2254" t="s">
        <v>8295</v>
      </c>
      <c r="Q2254" s="7">
        <f t="shared" si="212"/>
        <v>272.27777777777777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9">
        <f t="shared" si="210"/>
        <v>42296.631331018521</v>
      </c>
      <c r="L2255" s="9">
        <f t="shared" si="211"/>
        <v>42326.672997685186</v>
      </c>
      <c r="M2255" t="b">
        <v>0</v>
      </c>
      <c r="N2255">
        <v>84</v>
      </c>
      <c r="O2255" t="b">
        <v>1</v>
      </c>
      <c r="P2255" t="s">
        <v>8295</v>
      </c>
      <c r="Q2255" s="7">
        <f t="shared" si="212"/>
        <v>112.6875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9">
        <f t="shared" si="210"/>
        <v>42752.647777777776</v>
      </c>
      <c r="L2256" s="9">
        <f t="shared" si="211"/>
        <v>42759.647777777776</v>
      </c>
      <c r="M2256" t="b">
        <v>0</v>
      </c>
      <c r="N2256">
        <v>197</v>
      </c>
      <c r="O2256" t="b">
        <v>1</v>
      </c>
      <c r="P2256" t="s">
        <v>8295</v>
      </c>
      <c r="Q2256" s="7">
        <f t="shared" si="212"/>
        <v>459.8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9">
        <f t="shared" si="210"/>
        <v>42467.951979166668</v>
      </c>
      <c r="L2257" s="9">
        <f t="shared" si="211"/>
        <v>42497.951979166668</v>
      </c>
      <c r="M2257" t="b">
        <v>0</v>
      </c>
      <c r="N2257">
        <v>271</v>
      </c>
      <c r="O2257" t="b">
        <v>1</v>
      </c>
      <c r="P2257" t="s">
        <v>8295</v>
      </c>
      <c r="Q2257" s="7">
        <f t="shared" si="212"/>
        <v>286.65822784810126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9">
        <f t="shared" si="210"/>
        <v>42682.451921296291</v>
      </c>
      <c r="L2258" s="9">
        <f t="shared" si="211"/>
        <v>42696.451921296291</v>
      </c>
      <c r="M2258" t="b">
        <v>0</v>
      </c>
      <c r="N2258">
        <v>50</v>
      </c>
      <c r="O2258" t="b">
        <v>1</v>
      </c>
      <c r="P2258" t="s">
        <v>8295</v>
      </c>
      <c r="Q2258" s="7">
        <f t="shared" si="212"/>
        <v>222.70833333333334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9">
        <f t="shared" si="210"/>
        <v>42505.936678240745</v>
      </c>
      <c r="L2259" s="9">
        <f t="shared" si="211"/>
        <v>42540.958333333328</v>
      </c>
      <c r="M2259" t="b">
        <v>0</v>
      </c>
      <c r="N2259">
        <v>169</v>
      </c>
      <c r="O2259" t="b">
        <v>1</v>
      </c>
      <c r="P2259" t="s">
        <v>8295</v>
      </c>
      <c r="Q2259" s="7">
        <f t="shared" si="212"/>
        <v>636.14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9">
        <f t="shared" si="210"/>
        <v>42136.75100694444</v>
      </c>
      <c r="L2260" s="9">
        <f t="shared" si="211"/>
        <v>42166.75100694444</v>
      </c>
      <c r="M2260" t="b">
        <v>0</v>
      </c>
      <c r="N2260">
        <v>205</v>
      </c>
      <c r="O2260" t="b">
        <v>1</v>
      </c>
      <c r="P2260" t="s">
        <v>8295</v>
      </c>
      <c r="Q2260" s="7">
        <f t="shared" si="212"/>
        <v>146.5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9">
        <f t="shared" si="210"/>
        <v>42702.804814814815</v>
      </c>
      <c r="L2261" s="9">
        <f t="shared" si="211"/>
        <v>42712.804814814815</v>
      </c>
      <c r="M2261" t="b">
        <v>0</v>
      </c>
      <c r="N2261">
        <v>206</v>
      </c>
      <c r="O2261" t="b">
        <v>1</v>
      </c>
      <c r="P2261" t="s">
        <v>8295</v>
      </c>
      <c r="Q2261" s="7">
        <f t="shared" si="212"/>
        <v>1867.1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9">
        <f t="shared" si="210"/>
        <v>41695.016782407409</v>
      </c>
      <c r="L2262" s="9">
        <f t="shared" si="211"/>
        <v>41724.975115740745</v>
      </c>
      <c r="M2262" t="b">
        <v>0</v>
      </c>
      <c r="N2262">
        <v>84</v>
      </c>
      <c r="O2262" t="b">
        <v>1</v>
      </c>
      <c r="P2262" t="s">
        <v>8295</v>
      </c>
      <c r="Q2262" s="7">
        <f t="shared" si="212"/>
        <v>326.92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9">
        <f t="shared" si="210"/>
        <v>42759.724768518514</v>
      </c>
      <c r="L2263" s="9">
        <f t="shared" si="211"/>
        <v>42780.724768518514</v>
      </c>
      <c r="M2263" t="b">
        <v>0</v>
      </c>
      <c r="N2263">
        <v>210</v>
      </c>
      <c r="O2263" t="b">
        <v>1</v>
      </c>
      <c r="P2263" t="s">
        <v>8295</v>
      </c>
      <c r="Q2263" s="7">
        <f t="shared" si="212"/>
        <v>779.5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9">
        <f t="shared" si="210"/>
        <v>41926.585162037038</v>
      </c>
      <c r="L2264" s="9">
        <f t="shared" si="211"/>
        <v>41961</v>
      </c>
      <c r="M2264" t="b">
        <v>0</v>
      </c>
      <c r="N2264">
        <v>181</v>
      </c>
      <c r="O2264" t="b">
        <v>1</v>
      </c>
      <c r="P2264" t="s">
        <v>8295</v>
      </c>
      <c r="Q2264" s="7">
        <f t="shared" si="212"/>
        <v>154.15151515151516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9">
        <f t="shared" si="210"/>
        <v>42014.832326388889</v>
      </c>
      <c r="L2265" s="9">
        <f t="shared" si="211"/>
        <v>42035.832326388889</v>
      </c>
      <c r="M2265" t="b">
        <v>0</v>
      </c>
      <c r="N2265">
        <v>60</v>
      </c>
      <c r="O2265" t="b">
        <v>1</v>
      </c>
      <c r="P2265" t="s">
        <v>8295</v>
      </c>
      <c r="Q2265" s="7">
        <f t="shared" si="212"/>
        <v>115.54666666666667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9">
        <f t="shared" si="210"/>
        <v>42496.582337962958</v>
      </c>
      <c r="L2266" s="9">
        <f t="shared" si="211"/>
        <v>42513.125</v>
      </c>
      <c r="M2266" t="b">
        <v>0</v>
      </c>
      <c r="N2266">
        <v>445</v>
      </c>
      <c r="O2266" t="b">
        <v>1</v>
      </c>
      <c r="P2266" t="s">
        <v>8295</v>
      </c>
      <c r="Q2266" s="7">
        <f t="shared" si="212"/>
        <v>180.03333333333333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9">
        <f t="shared" si="210"/>
        <v>42689.853090277778</v>
      </c>
      <c r="L2267" s="9">
        <f t="shared" si="211"/>
        <v>42696.853090277778</v>
      </c>
      <c r="M2267" t="b">
        <v>0</v>
      </c>
      <c r="N2267">
        <v>17</v>
      </c>
      <c r="O2267" t="b">
        <v>1</v>
      </c>
      <c r="P2267" t="s">
        <v>8295</v>
      </c>
      <c r="Q2267" s="7">
        <f t="shared" si="212"/>
        <v>298.5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9">
        <f t="shared" si="210"/>
        <v>42469.874907407408</v>
      </c>
      <c r="L2268" s="9">
        <f t="shared" si="211"/>
        <v>42487.083333333328</v>
      </c>
      <c r="M2268" t="b">
        <v>0</v>
      </c>
      <c r="N2268">
        <v>194</v>
      </c>
      <c r="O2268" t="b">
        <v>1</v>
      </c>
      <c r="P2268" t="s">
        <v>8295</v>
      </c>
      <c r="Q2268" s="7">
        <f t="shared" si="212"/>
        <v>320.26666666666665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9">
        <f t="shared" si="210"/>
        <v>41968.829826388886</v>
      </c>
      <c r="L2269" s="9">
        <f t="shared" si="211"/>
        <v>41994.041666666672</v>
      </c>
      <c r="M2269" t="b">
        <v>0</v>
      </c>
      <c r="N2269">
        <v>404</v>
      </c>
      <c r="O2269" t="b">
        <v>1</v>
      </c>
      <c r="P2269" t="s">
        <v>8295</v>
      </c>
      <c r="Q2269" s="7">
        <f t="shared" si="212"/>
        <v>380.52499999999998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9">
        <f t="shared" si="210"/>
        <v>42776.082349537042</v>
      </c>
      <c r="L2270" s="9">
        <f t="shared" si="211"/>
        <v>42806.082349537042</v>
      </c>
      <c r="M2270" t="b">
        <v>0</v>
      </c>
      <c r="N2270">
        <v>194</v>
      </c>
      <c r="O2270" t="b">
        <v>1</v>
      </c>
      <c r="P2270" t="s">
        <v>8295</v>
      </c>
      <c r="Q2270" s="7">
        <f t="shared" si="212"/>
        <v>102.60000000000001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9">
        <f t="shared" si="210"/>
        <v>42776.704432870371</v>
      </c>
      <c r="L2271" s="9">
        <f t="shared" si="211"/>
        <v>42801.208333333328</v>
      </c>
      <c r="M2271" t="b">
        <v>0</v>
      </c>
      <c r="N2271">
        <v>902</v>
      </c>
      <c r="O2271" t="b">
        <v>1</v>
      </c>
      <c r="P2271" t="s">
        <v>8295</v>
      </c>
      <c r="Q2271" s="7">
        <f t="shared" si="212"/>
        <v>1801.64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9">
        <f t="shared" si="210"/>
        <v>42725.869363425925</v>
      </c>
      <c r="L2272" s="9">
        <f t="shared" si="211"/>
        <v>42745.915972222225</v>
      </c>
      <c r="M2272" t="b">
        <v>0</v>
      </c>
      <c r="N2272">
        <v>1670</v>
      </c>
      <c r="O2272" t="b">
        <v>1</v>
      </c>
      <c r="P2272" t="s">
        <v>8295</v>
      </c>
      <c r="Q2272" s="7">
        <f t="shared" si="212"/>
        <v>720.24800000000005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9">
        <f t="shared" si="210"/>
        <v>42684.000046296293</v>
      </c>
      <c r="L2273" s="9">
        <f t="shared" si="211"/>
        <v>42714.000046296293</v>
      </c>
      <c r="M2273" t="b">
        <v>0</v>
      </c>
      <c r="N2273">
        <v>1328</v>
      </c>
      <c r="O2273" t="b">
        <v>1</v>
      </c>
      <c r="P2273" t="s">
        <v>8295</v>
      </c>
      <c r="Q2273" s="7">
        <f t="shared" si="212"/>
        <v>283.09000000000003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9">
        <f t="shared" si="210"/>
        <v>42315.699490740742</v>
      </c>
      <c r="L2274" s="9">
        <f t="shared" si="211"/>
        <v>42345.699490740742</v>
      </c>
      <c r="M2274" t="b">
        <v>0</v>
      </c>
      <c r="N2274">
        <v>944</v>
      </c>
      <c r="O2274" t="b">
        <v>1</v>
      </c>
      <c r="P2274" t="s">
        <v>8295</v>
      </c>
      <c r="Q2274" s="7">
        <f t="shared" si="212"/>
        <v>1356.6000000000001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9">
        <f t="shared" si="210"/>
        <v>42781.549097222218</v>
      </c>
      <c r="L2275" s="9">
        <f t="shared" si="211"/>
        <v>42806.507430555561</v>
      </c>
      <c r="M2275" t="b">
        <v>0</v>
      </c>
      <c r="N2275">
        <v>147</v>
      </c>
      <c r="O2275" t="b">
        <v>1</v>
      </c>
      <c r="P2275" t="s">
        <v>8295</v>
      </c>
      <c r="Q2275" s="7">
        <f t="shared" si="212"/>
        <v>220.35999999999999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9">
        <f t="shared" si="210"/>
        <v>41663.500659722224</v>
      </c>
      <c r="L2276" s="9">
        <f t="shared" si="211"/>
        <v>41693.500659722224</v>
      </c>
      <c r="M2276" t="b">
        <v>0</v>
      </c>
      <c r="N2276">
        <v>99</v>
      </c>
      <c r="O2276" t="b">
        <v>1</v>
      </c>
      <c r="P2276" t="s">
        <v>8295</v>
      </c>
      <c r="Q2276" s="7">
        <f t="shared" si="212"/>
        <v>119.6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9">
        <f t="shared" si="210"/>
        <v>41965.616655092592</v>
      </c>
      <c r="L2277" s="9">
        <f t="shared" si="211"/>
        <v>41995.616655092592</v>
      </c>
      <c r="M2277" t="b">
        <v>0</v>
      </c>
      <c r="N2277">
        <v>79</v>
      </c>
      <c r="O2277" t="b">
        <v>1</v>
      </c>
      <c r="P2277" t="s">
        <v>8295</v>
      </c>
      <c r="Q2277" s="7">
        <f t="shared" si="212"/>
        <v>407.76923076923077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9">
        <f t="shared" si="210"/>
        <v>41614.651493055557</v>
      </c>
      <c r="L2278" s="9">
        <f t="shared" si="211"/>
        <v>41644.651493055557</v>
      </c>
      <c r="M2278" t="b">
        <v>0</v>
      </c>
      <c r="N2278">
        <v>75</v>
      </c>
      <c r="O2278" t="b">
        <v>1</v>
      </c>
      <c r="P2278" t="s">
        <v>8295</v>
      </c>
      <c r="Q2278" s="7">
        <f t="shared" si="212"/>
        <v>105.81826105905425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9">
        <f t="shared" si="210"/>
        <v>40936.678506944445</v>
      </c>
      <c r="L2279" s="9">
        <f t="shared" si="211"/>
        <v>40966.678506944445</v>
      </c>
      <c r="M2279" t="b">
        <v>0</v>
      </c>
      <c r="N2279">
        <v>207</v>
      </c>
      <c r="O2279" t="b">
        <v>1</v>
      </c>
      <c r="P2279" t="s">
        <v>8295</v>
      </c>
      <c r="Q2279" s="7">
        <f t="shared" si="212"/>
        <v>141.08235294117648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9">
        <f t="shared" si="210"/>
        <v>42338.709108796298</v>
      </c>
      <c r="L2280" s="9">
        <f t="shared" si="211"/>
        <v>42372.957638888889</v>
      </c>
      <c r="M2280" t="b">
        <v>0</v>
      </c>
      <c r="N2280">
        <v>102</v>
      </c>
      <c r="O2280" t="b">
        <v>1</v>
      </c>
      <c r="P2280" t="s">
        <v>8295</v>
      </c>
      <c r="Q2280" s="7">
        <f t="shared" si="212"/>
        <v>270.7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9">
        <f t="shared" si="210"/>
        <v>42020.806701388894</v>
      </c>
      <c r="L2281" s="9">
        <f t="shared" si="211"/>
        <v>42039.166666666672</v>
      </c>
      <c r="M2281" t="b">
        <v>0</v>
      </c>
      <c r="N2281">
        <v>32</v>
      </c>
      <c r="O2281" t="b">
        <v>1</v>
      </c>
      <c r="P2281" t="s">
        <v>8295</v>
      </c>
      <c r="Q2281" s="7">
        <f t="shared" si="212"/>
        <v>153.80000000000001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9">
        <f t="shared" si="210"/>
        <v>42234.624895833331</v>
      </c>
      <c r="L2282" s="9">
        <f t="shared" si="211"/>
        <v>42264.624895833331</v>
      </c>
      <c r="M2282" t="b">
        <v>0</v>
      </c>
      <c r="N2282">
        <v>480</v>
      </c>
      <c r="O2282" t="b">
        <v>1</v>
      </c>
      <c r="P2282" t="s">
        <v>8295</v>
      </c>
      <c r="Q2282" s="7">
        <f t="shared" si="212"/>
        <v>403.57653061224488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9">
        <f t="shared" si="210"/>
        <v>40687.285844907405</v>
      </c>
      <c r="L2283" s="9">
        <f t="shared" si="211"/>
        <v>40749.284722222219</v>
      </c>
      <c r="M2283" t="b">
        <v>0</v>
      </c>
      <c r="N2283">
        <v>11</v>
      </c>
      <c r="O2283" t="b">
        <v>1</v>
      </c>
      <c r="P2283" t="s">
        <v>8274</v>
      </c>
      <c r="Q2283" s="7">
        <f t="shared" si="212"/>
        <v>185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9">
        <f t="shared" si="210"/>
        <v>42323.17460648148</v>
      </c>
      <c r="L2284" s="9">
        <f t="shared" si="211"/>
        <v>42383.17460648148</v>
      </c>
      <c r="M2284" t="b">
        <v>0</v>
      </c>
      <c r="N2284">
        <v>12</v>
      </c>
      <c r="O2284" t="b">
        <v>1</v>
      </c>
      <c r="P2284" t="s">
        <v>8274</v>
      </c>
      <c r="Q2284" s="7">
        <f t="shared" si="212"/>
        <v>185.33333333333331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9">
        <f t="shared" si="210"/>
        <v>40978.125046296293</v>
      </c>
      <c r="L2285" s="9">
        <f t="shared" si="211"/>
        <v>41038.083379629628</v>
      </c>
      <c r="M2285" t="b">
        <v>0</v>
      </c>
      <c r="N2285">
        <v>48</v>
      </c>
      <c r="O2285" t="b">
        <v>1</v>
      </c>
      <c r="P2285" t="s">
        <v>8274</v>
      </c>
      <c r="Q2285" s="7">
        <f t="shared" si="212"/>
        <v>100.85533333333332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9">
        <f t="shared" si="210"/>
        <v>40585.796817129631</v>
      </c>
      <c r="L2286" s="9">
        <f t="shared" si="211"/>
        <v>40614.166666666664</v>
      </c>
      <c r="M2286" t="b">
        <v>0</v>
      </c>
      <c r="N2286">
        <v>59</v>
      </c>
      <c r="O2286" t="b">
        <v>1</v>
      </c>
      <c r="P2286" t="s">
        <v>8274</v>
      </c>
      <c r="Q2286" s="7">
        <f t="shared" si="212"/>
        <v>106.22116666666668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9">
        <f t="shared" si="210"/>
        <v>41059.185682870375</v>
      </c>
      <c r="L2287" s="9">
        <f t="shared" si="211"/>
        <v>41089.185682870375</v>
      </c>
      <c r="M2287" t="b">
        <v>0</v>
      </c>
      <c r="N2287">
        <v>79</v>
      </c>
      <c r="O2287" t="b">
        <v>1</v>
      </c>
      <c r="P2287" t="s">
        <v>8274</v>
      </c>
      <c r="Q2287" s="7">
        <f t="shared" si="212"/>
        <v>121.36666666666667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9">
        <f t="shared" si="210"/>
        <v>41494.963587962964</v>
      </c>
      <c r="L2288" s="9">
        <f t="shared" si="211"/>
        <v>41523.165972222225</v>
      </c>
      <c r="M2288" t="b">
        <v>0</v>
      </c>
      <c r="N2288">
        <v>14</v>
      </c>
      <c r="O2288" t="b">
        <v>1</v>
      </c>
      <c r="P2288" t="s">
        <v>8274</v>
      </c>
      <c r="Q2288" s="7">
        <f t="shared" si="212"/>
        <v>100.06666666666666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9">
        <f t="shared" si="210"/>
        <v>41792.667361111111</v>
      </c>
      <c r="L2289" s="9">
        <f t="shared" si="211"/>
        <v>41813.667361111111</v>
      </c>
      <c r="M2289" t="b">
        <v>0</v>
      </c>
      <c r="N2289">
        <v>106</v>
      </c>
      <c r="O2289" t="b">
        <v>1</v>
      </c>
      <c r="P2289" t="s">
        <v>8274</v>
      </c>
      <c r="Q2289" s="7">
        <f t="shared" si="212"/>
        <v>119.97755555555555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9">
        <f t="shared" si="210"/>
        <v>41067.827418981484</v>
      </c>
      <c r="L2290" s="9">
        <f t="shared" si="211"/>
        <v>41086.75</v>
      </c>
      <c r="M2290" t="b">
        <v>0</v>
      </c>
      <c r="N2290">
        <v>25</v>
      </c>
      <c r="O2290" t="b">
        <v>1</v>
      </c>
      <c r="P2290" t="s">
        <v>8274</v>
      </c>
      <c r="Q2290" s="7">
        <f t="shared" si="212"/>
        <v>100.1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9">
        <f t="shared" si="210"/>
        <v>41571.998379629629</v>
      </c>
      <c r="L2291" s="9">
        <f t="shared" si="211"/>
        <v>41614.973611111112</v>
      </c>
      <c r="M2291" t="b">
        <v>0</v>
      </c>
      <c r="N2291">
        <v>25</v>
      </c>
      <c r="O2291" t="b">
        <v>1</v>
      </c>
      <c r="P2291" t="s">
        <v>8274</v>
      </c>
      <c r="Q2291" s="7">
        <f t="shared" si="212"/>
        <v>107.4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9">
        <f t="shared" si="210"/>
        <v>40070.253819444442</v>
      </c>
      <c r="L2292" s="9">
        <f t="shared" si="211"/>
        <v>40148.708333333336</v>
      </c>
      <c r="M2292" t="b">
        <v>0</v>
      </c>
      <c r="N2292">
        <v>29</v>
      </c>
      <c r="O2292" t="b">
        <v>1</v>
      </c>
      <c r="P2292" t="s">
        <v>8274</v>
      </c>
      <c r="Q2292" s="7">
        <f t="shared" si="212"/>
        <v>104.06666666666666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9">
        <f t="shared" si="210"/>
        <v>40987.977060185185</v>
      </c>
      <c r="L2293" s="9">
        <f t="shared" si="211"/>
        <v>41022.166666666664</v>
      </c>
      <c r="M2293" t="b">
        <v>0</v>
      </c>
      <c r="N2293">
        <v>43</v>
      </c>
      <c r="O2293" t="b">
        <v>1</v>
      </c>
      <c r="P2293" t="s">
        <v>8274</v>
      </c>
      <c r="Q2293" s="7">
        <f t="shared" si="212"/>
        <v>172.8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9">
        <f t="shared" si="210"/>
        <v>40987.697638888887</v>
      </c>
      <c r="L2294" s="9">
        <f t="shared" si="211"/>
        <v>41017.697638888887</v>
      </c>
      <c r="M2294" t="b">
        <v>0</v>
      </c>
      <c r="N2294">
        <v>46</v>
      </c>
      <c r="O2294" t="b">
        <v>1</v>
      </c>
      <c r="P2294" t="s">
        <v>8274</v>
      </c>
      <c r="Q2294" s="7">
        <f t="shared" si="212"/>
        <v>107.2505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9">
        <f t="shared" si="210"/>
        <v>41151.708321759259</v>
      </c>
      <c r="L2295" s="9">
        <f t="shared" si="211"/>
        <v>41177.165972222225</v>
      </c>
      <c r="M2295" t="b">
        <v>0</v>
      </c>
      <c r="N2295">
        <v>27</v>
      </c>
      <c r="O2295" t="b">
        <v>1</v>
      </c>
      <c r="P2295" t="s">
        <v>8274</v>
      </c>
      <c r="Q2295" s="7">
        <f t="shared" si="212"/>
        <v>108.23529411764706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9">
        <f t="shared" si="210"/>
        <v>41264.72314814815</v>
      </c>
      <c r="L2296" s="9">
        <f t="shared" si="211"/>
        <v>41294.72314814815</v>
      </c>
      <c r="M2296" t="b">
        <v>0</v>
      </c>
      <c r="N2296">
        <v>112</v>
      </c>
      <c r="O2296" t="b">
        <v>1</v>
      </c>
      <c r="P2296" t="s">
        <v>8274</v>
      </c>
      <c r="Q2296" s="7">
        <f t="shared" si="212"/>
        <v>146.08079999999998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9">
        <f t="shared" si="210"/>
        <v>41270.954351851848</v>
      </c>
      <c r="L2297" s="9">
        <f t="shared" si="211"/>
        <v>41300.954351851848</v>
      </c>
      <c r="M2297" t="b">
        <v>0</v>
      </c>
      <c r="N2297">
        <v>34</v>
      </c>
      <c r="O2297" t="b">
        <v>1</v>
      </c>
      <c r="P2297" t="s">
        <v>8274</v>
      </c>
      <c r="Q2297" s="7">
        <f t="shared" si="212"/>
        <v>125.25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9">
        <f t="shared" si="210"/>
        <v>40927.731782407405</v>
      </c>
      <c r="L2298" s="9">
        <f t="shared" si="211"/>
        <v>40962.731782407405</v>
      </c>
      <c r="M2298" t="b">
        <v>0</v>
      </c>
      <c r="N2298">
        <v>145</v>
      </c>
      <c r="O2298" t="b">
        <v>1</v>
      </c>
      <c r="P2298" t="s">
        <v>8274</v>
      </c>
      <c r="Q2298" s="7">
        <f t="shared" si="212"/>
        <v>149.07142857142856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9">
        <f t="shared" si="210"/>
        <v>40948.042233796295</v>
      </c>
      <c r="L2299" s="9">
        <f t="shared" si="211"/>
        <v>40982.165972222225</v>
      </c>
      <c r="M2299" t="b">
        <v>0</v>
      </c>
      <c r="N2299">
        <v>19</v>
      </c>
      <c r="O2299" t="b">
        <v>1</v>
      </c>
      <c r="P2299" t="s">
        <v>8274</v>
      </c>
      <c r="Q2299" s="7">
        <f t="shared" si="212"/>
        <v>100.6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9">
        <f t="shared" si="210"/>
        <v>41694.84065972222</v>
      </c>
      <c r="L2300" s="9">
        <f t="shared" si="211"/>
        <v>41724.798993055556</v>
      </c>
      <c r="M2300" t="b">
        <v>0</v>
      </c>
      <c r="N2300">
        <v>288</v>
      </c>
      <c r="O2300" t="b">
        <v>1</v>
      </c>
      <c r="P2300" t="s">
        <v>8274</v>
      </c>
      <c r="Q2300" s="7">
        <f t="shared" si="212"/>
        <v>105.07333333333332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9">
        <f t="shared" si="210"/>
        <v>40565.032511574071</v>
      </c>
      <c r="L2301" s="9">
        <f t="shared" si="211"/>
        <v>40580.032511574071</v>
      </c>
      <c r="M2301" t="b">
        <v>0</v>
      </c>
      <c r="N2301">
        <v>14</v>
      </c>
      <c r="O2301" t="b">
        <v>1</v>
      </c>
      <c r="P2301" t="s">
        <v>8274</v>
      </c>
      <c r="Q2301" s="7">
        <f t="shared" si="212"/>
        <v>350.16666666666663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9">
        <f t="shared" si="210"/>
        <v>41074.727037037039</v>
      </c>
      <c r="L2302" s="9">
        <f t="shared" si="211"/>
        <v>41088.727037037039</v>
      </c>
      <c r="M2302" t="b">
        <v>0</v>
      </c>
      <c r="N2302">
        <v>7</v>
      </c>
      <c r="O2302" t="b">
        <v>1</v>
      </c>
      <c r="P2302" t="s">
        <v>8274</v>
      </c>
      <c r="Q2302" s="7">
        <f t="shared" si="212"/>
        <v>101.25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9">
        <f t="shared" si="210"/>
        <v>41416.146944444445</v>
      </c>
      <c r="L2303" s="9">
        <f t="shared" si="211"/>
        <v>41446.146944444445</v>
      </c>
      <c r="M2303" t="b">
        <v>1</v>
      </c>
      <c r="N2303">
        <v>211</v>
      </c>
      <c r="O2303" t="b">
        <v>1</v>
      </c>
      <c r="P2303" t="s">
        <v>8277</v>
      </c>
      <c r="Q2303" s="7">
        <f t="shared" si="212"/>
        <v>133.6044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9">
        <f t="shared" si="210"/>
        <v>41605.868449074071</v>
      </c>
      <c r="L2304" s="9">
        <f t="shared" si="211"/>
        <v>41639.291666666664</v>
      </c>
      <c r="M2304" t="b">
        <v>1</v>
      </c>
      <c r="N2304">
        <v>85</v>
      </c>
      <c r="O2304" t="b">
        <v>1</v>
      </c>
      <c r="P2304" t="s">
        <v>8277</v>
      </c>
      <c r="Q2304" s="7">
        <f t="shared" si="212"/>
        <v>170.65217391304347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9">
        <f t="shared" si="210"/>
        <v>40850.111064814817</v>
      </c>
      <c r="L2305" s="9">
        <f t="shared" si="211"/>
        <v>40890.152731481481</v>
      </c>
      <c r="M2305" t="b">
        <v>1</v>
      </c>
      <c r="N2305">
        <v>103</v>
      </c>
      <c r="O2305" t="b">
        <v>1</v>
      </c>
      <c r="P2305" t="s">
        <v>8277</v>
      </c>
      <c r="Q2305" s="7">
        <f t="shared" si="212"/>
        <v>109.35829457364341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9">
        <f t="shared" si="210"/>
        <v>40502.815868055557</v>
      </c>
      <c r="L2306" s="9">
        <f t="shared" si="211"/>
        <v>40544.207638888889</v>
      </c>
      <c r="M2306" t="b">
        <v>1</v>
      </c>
      <c r="N2306">
        <v>113</v>
      </c>
      <c r="O2306" t="b">
        <v>1</v>
      </c>
      <c r="P2306" t="s">
        <v>8277</v>
      </c>
      <c r="Q2306" s="7">
        <f t="shared" si="212"/>
        <v>100.70033333333335</v>
      </c>
      <c r="R2306" s="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9">
        <f t="shared" ref="K2307:K2370" si="216">(J2307/86400)+DATE(1970,1,1)</f>
        <v>41834.695277777777</v>
      </c>
      <c r="L2307" s="9">
        <f t="shared" ref="L2307:L2370" si="217">(I2307/86400)+DATE(1970,1,1)</f>
        <v>41859.75</v>
      </c>
      <c r="M2307" t="b">
        <v>1</v>
      </c>
      <c r="N2307">
        <v>167</v>
      </c>
      <c r="O2307" t="b">
        <v>1</v>
      </c>
      <c r="P2307" t="s">
        <v>8277</v>
      </c>
      <c r="Q2307" s="7">
        <f t="shared" ref="Q2307:Q2370" si="218">(E2307/D2307)*100</f>
        <v>101.22777777777779</v>
      </c>
      <c r="R2307" s="6">
        <f t="shared" ref="R2307:R2370" si="219">E2307/N2307</f>
        <v>109.10778443113773</v>
      </c>
      <c r="S2307" t="str">
        <f t="shared" ref="S2307:S2370" si="220">LEFT(P2307,FIND("/",P2307)-1)</f>
        <v>music</v>
      </c>
      <c r="T2307" t="str">
        <f t="shared" ref="T2307:T2370" si="221">RIGHT(P2307, LEN(P2307) - FIND("/",P2307))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9">
        <f t="shared" si="216"/>
        <v>40948.16815972222</v>
      </c>
      <c r="L2308" s="9">
        <f t="shared" si="217"/>
        <v>40978.16815972222</v>
      </c>
      <c r="M2308" t="b">
        <v>1</v>
      </c>
      <c r="N2308">
        <v>73</v>
      </c>
      <c r="O2308" t="b">
        <v>1</v>
      </c>
      <c r="P2308" t="s">
        <v>8277</v>
      </c>
      <c r="Q2308" s="7">
        <f t="shared" si="218"/>
        <v>106.75857142857143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9">
        <f t="shared" si="216"/>
        <v>41004.802465277782</v>
      </c>
      <c r="L2309" s="9">
        <f t="shared" si="217"/>
        <v>41034.802407407406</v>
      </c>
      <c r="M2309" t="b">
        <v>1</v>
      </c>
      <c r="N2309">
        <v>75</v>
      </c>
      <c r="O2309" t="b">
        <v>1</v>
      </c>
      <c r="P2309" t="s">
        <v>8277</v>
      </c>
      <c r="Q2309" s="7">
        <f t="shared" si="218"/>
        <v>106.65777537961894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9">
        <f t="shared" si="216"/>
        <v>41851.962916666671</v>
      </c>
      <c r="L2310" s="9">
        <f t="shared" si="217"/>
        <v>41880.041666666664</v>
      </c>
      <c r="M2310" t="b">
        <v>1</v>
      </c>
      <c r="N2310">
        <v>614</v>
      </c>
      <c r="O2310" t="b">
        <v>1</v>
      </c>
      <c r="P2310" t="s">
        <v>8277</v>
      </c>
      <c r="Q2310" s="7">
        <f t="shared" si="218"/>
        <v>101.30622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9">
        <f t="shared" si="216"/>
        <v>41307.987696759257</v>
      </c>
      <c r="L2311" s="9">
        <f t="shared" si="217"/>
        <v>41342.987696759257</v>
      </c>
      <c r="M2311" t="b">
        <v>1</v>
      </c>
      <c r="N2311">
        <v>107</v>
      </c>
      <c r="O2311" t="b">
        <v>1</v>
      </c>
      <c r="P2311" t="s">
        <v>8277</v>
      </c>
      <c r="Q2311" s="7">
        <f t="shared" si="218"/>
        <v>106.67450000000001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9">
        <f t="shared" si="216"/>
        <v>41324.79415509259</v>
      </c>
      <c r="L2312" s="9">
        <f t="shared" si="217"/>
        <v>41354.752488425926</v>
      </c>
      <c r="M2312" t="b">
        <v>1</v>
      </c>
      <c r="N2312">
        <v>1224</v>
      </c>
      <c r="O2312" t="b">
        <v>1</v>
      </c>
      <c r="P2312" t="s">
        <v>8277</v>
      </c>
      <c r="Q2312" s="7">
        <f t="shared" si="218"/>
        <v>428.83978378378379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9">
        <f t="shared" si="216"/>
        <v>41736.004502314812</v>
      </c>
      <c r="L2313" s="9">
        <f t="shared" si="217"/>
        <v>41766.004502314812</v>
      </c>
      <c r="M2313" t="b">
        <v>1</v>
      </c>
      <c r="N2313">
        <v>104</v>
      </c>
      <c r="O2313" t="b">
        <v>1</v>
      </c>
      <c r="P2313" t="s">
        <v>8277</v>
      </c>
      <c r="Q2313" s="7">
        <f t="shared" si="218"/>
        <v>104.11111111111111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9">
        <f t="shared" si="216"/>
        <v>41716.632847222223</v>
      </c>
      <c r="L2314" s="9">
        <f t="shared" si="217"/>
        <v>41747.958333333336</v>
      </c>
      <c r="M2314" t="b">
        <v>1</v>
      </c>
      <c r="N2314">
        <v>79</v>
      </c>
      <c r="O2314" t="b">
        <v>1</v>
      </c>
      <c r="P2314" t="s">
        <v>8277</v>
      </c>
      <c r="Q2314" s="7">
        <f t="shared" si="218"/>
        <v>107.86666666666666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9">
        <f t="shared" si="216"/>
        <v>41002.958634259259</v>
      </c>
      <c r="L2315" s="9">
        <f t="shared" si="217"/>
        <v>41032.958634259259</v>
      </c>
      <c r="M2315" t="b">
        <v>1</v>
      </c>
      <c r="N2315">
        <v>157</v>
      </c>
      <c r="O2315" t="b">
        <v>1</v>
      </c>
      <c r="P2315" t="s">
        <v>8277</v>
      </c>
      <c r="Q2315" s="7">
        <f t="shared" si="218"/>
        <v>175.84040000000002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9">
        <f t="shared" si="216"/>
        <v>41037.551585648151</v>
      </c>
      <c r="L2316" s="9">
        <f t="shared" si="217"/>
        <v>41067.551585648151</v>
      </c>
      <c r="M2316" t="b">
        <v>1</v>
      </c>
      <c r="N2316">
        <v>50</v>
      </c>
      <c r="O2316" t="b">
        <v>1</v>
      </c>
      <c r="P2316" t="s">
        <v>8277</v>
      </c>
      <c r="Q2316" s="7">
        <f t="shared" si="218"/>
        <v>156.97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9">
        <f t="shared" si="216"/>
        <v>41004.72619212963</v>
      </c>
      <c r="L2317" s="9">
        <f t="shared" si="217"/>
        <v>41034.72619212963</v>
      </c>
      <c r="M2317" t="b">
        <v>1</v>
      </c>
      <c r="N2317">
        <v>64</v>
      </c>
      <c r="O2317" t="b">
        <v>1</v>
      </c>
      <c r="P2317" t="s">
        <v>8277</v>
      </c>
      <c r="Q2317" s="7">
        <f t="shared" si="218"/>
        <v>102.60000000000001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9">
        <f t="shared" si="216"/>
        <v>40079.725115740745</v>
      </c>
      <c r="L2318" s="9">
        <f t="shared" si="217"/>
        <v>40156.766666666663</v>
      </c>
      <c r="M2318" t="b">
        <v>1</v>
      </c>
      <c r="N2318">
        <v>200</v>
      </c>
      <c r="O2318" t="b">
        <v>1</v>
      </c>
      <c r="P2318" t="s">
        <v>8277</v>
      </c>
      <c r="Q2318" s="7">
        <f t="shared" si="218"/>
        <v>104.04266666666666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9">
        <f t="shared" si="216"/>
        <v>40192.542233796295</v>
      </c>
      <c r="L2319" s="9">
        <f t="shared" si="217"/>
        <v>40224.208333333336</v>
      </c>
      <c r="M2319" t="b">
        <v>1</v>
      </c>
      <c r="N2319">
        <v>22</v>
      </c>
      <c r="O2319" t="b">
        <v>1</v>
      </c>
      <c r="P2319" t="s">
        <v>8277</v>
      </c>
      <c r="Q2319" s="7">
        <f t="shared" si="218"/>
        <v>104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9">
        <f t="shared" si="216"/>
        <v>40050.643680555557</v>
      </c>
      <c r="L2320" s="9">
        <f t="shared" si="217"/>
        <v>40082.165972222225</v>
      </c>
      <c r="M2320" t="b">
        <v>1</v>
      </c>
      <c r="N2320">
        <v>163</v>
      </c>
      <c r="O2320" t="b">
        <v>1</v>
      </c>
      <c r="P2320" t="s">
        <v>8277</v>
      </c>
      <c r="Q2320" s="7">
        <f t="shared" si="218"/>
        <v>121.05999999999999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9">
        <f t="shared" si="216"/>
        <v>41593.082002314812</v>
      </c>
      <c r="L2321" s="9">
        <f t="shared" si="217"/>
        <v>41623.082002314812</v>
      </c>
      <c r="M2321" t="b">
        <v>1</v>
      </c>
      <c r="N2321">
        <v>77</v>
      </c>
      <c r="O2321" t="b">
        <v>1</v>
      </c>
      <c r="P2321" t="s">
        <v>8277</v>
      </c>
      <c r="Q2321" s="7">
        <f t="shared" si="218"/>
        <v>107.69999999999999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9">
        <f t="shared" si="216"/>
        <v>41696.817129629628</v>
      </c>
      <c r="L2322" s="9">
        <f t="shared" si="217"/>
        <v>41731.775462962964</v>
      </c>
      <c r="M2322" t="b">
        <v>1</v>
      </c>
      <c r="N2322">
        <v>89</v>
      </c>
      <c r="O2322" t="b">
        <v>1</v>
      </c>
      <c r="P2322" t="s">
        <v>8277</v>
      </c>
      <c r="Q2322" s="7">
        <f t="shared" si="218"/>
        <v>108.66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9">
        <f t="shared" si="216"/>
        <v>42799.260428240741</v>
      </c>
      <c r="L2323" s="9">
        <f t="shared" si="217"/>
        <v>42829.21876157407</v>
      </c>
      <c r="M2323" t="b">
        <v>0</v>
      </c>
      <c r="N2323">
        <v>64</v>
      </c>
      <c r="O2323" t="b">
        <v>0</v>
      </c>
      <c r="P2323" t="s">
        <v>8296</v>
      </c>
      <c r="Q2323" s="7">
        <f t="shared" si="218"/>
        <v>39.120962394619681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9">
        <f t="shared" si="216"/>
        <v>42804.895474537036</v>
      </c>
      <c r="L2324" s="9">
        <f t="shared" si="217"/>
        <v>42834.853807870371</v>
      </c>
      <c r="M2324" t="b">
        <v>0</v>
      </c>
      <c r="N2324">
        <v>4</v>
      </c>
      <c r="O2324" t="b">
        <v>0</v>
      </c>
      <c r="P2324" t="s">
        <v>8296</v>
      </c>
      <c r="Q2324" s="7">
        <f t="shared" si="218"/>
        <v>3.1481481481481479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9">
        <f t="shared" si="216"/>
        <v>42807.755173611113</v>
      </c>
      <c r="L2325" s="9">
        <f t="shared" si="217"/>
        <v>42814.755173611113</v>
      </c>
      <c r="M2325" t="b">
        <v>0</v>
      </c>
      <c r="N2325">
        <v>4</v>
      </c>
      <c r="O2325" t="b">
        <v>0</v>
      </c>
      <c r="P2325" t="s">
        <v>8296</v>
      </c>
      <c r="Q2325" s="7">
        <f t="shared" si="218"/>
        <v>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9">
        <f t="shared" si="216"/>
        <v>42790.885243055556</v>
      </c>
      <c r="L2326" s="9">
        <f t="shared" si="217"/>
        <v>42820.843576388885</v>
      </c>
      <c r="M2326" t="b">
        <v>0</v>
      </c>
      <c r="N2326">
        <v>61</v>
      </c>
      <c r="O2326" t="b">
        <v>0</v>
      </c>
      <c r="P2326" t="s">
        <v>8296</v>
      </c>
      <c r="Q2326" s="7">
        <f t="shared" si="218"/>
        <v>20.733333333333334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9">
        <f t="shared" si="216"/>
        <v>42794.022349537037</v>
      </c>
      <c r="L2327" s="9">
        <f t="shared" si="217"/>
        <v>42823.980682870373</v>
      </c>
      <c r="M2327" t="b">
        <v>0</v>
      </c>
      <c r="N2327">
        <v>7</v>
      </c>
      <c r="O2327" t="b">
        <v>0</v>
      </c>
      <c r="P2327" t="s">
        <v>8296</v>
      </c>
      <c r="Q2327" s="7">
        <f t="shared" si="218"/>
        <v>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9">
        <f t="shared" si="216"/>
        <v>42804.034120370372</v>
      </c>
      <c r="L2328" s="9">
        <f t="shared" si="217"/>
        <v>42855.708333333328</v>
      </c>
      <c r="M2328" t="b">
        <v>0</v>
      </c>
      <c r="N2328">
        <v>1</v>
      </c>
      <c r="O2328" t="b">
        <v>0</v>
      </c>
      <c r="P2328" t="s">
        <v>8296</v>
      </c>
      <c r="Q2328" s="7">
        <f t="shared" si="218"/>
        <v>0.72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9">
        <f t="shared" si="216"/>
        <v>41842.917129629626</v>
      </c>
      <c r="L2329" s="9">
        <f t="shared" si="217"/>
        <v>41877.917129629626</v>
      </c>
      <c r="M2329" t="b">
        <v>1</v>
      </c>
      <c r="N2329">
        <v>3355</v>
      </c>
      <c r="O2329" t="b">
        <v>1</v>
      </c>
      <c r="P2329" t="s">
        <v>8296</v>
      </c>
      <c r="Q2329" s="7">
        <f t="shared" si="218"/>
        <v>526.09431428571429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9">
        <f t="shared" si="216"/>
        <v>42139.781678240739</v>
      </c>
      <c r="L2330" s="9">
        <f t="shared" si="217"/>
        <v>42169.781678240739</v>
      </c>
      <c r="M2330" t="b">
        <v>1</v>
      </c>
      <c r="N2330">
        <v>537</v>
      </c>
      <c r="O2330" t="b">
        <v>1</v>
      </c>
      <c r="P2330" t="s">
        <v>8296</v>
      </c>
      <c r="Q2330" s="7">
        <f t="shared" si="218"/>
        <v>254.45000000000002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9">
        <f t="shared" si="216"/>
        <v>41807.624374999999</v>
      </c>
      <c r="L2331" s="9">
        <f t="shared" si="217"/>
        <v>41837.624374999999</v>
      </c>
      <c r="M2331" t="b">
        <v>1</v>
      </c>
      <c r="N2331">
        <v>125</v>
      </c>
      <c r="O2331" t="b">
        <v>1</v>
      </c>
      <c r="P2331" t="s">
        <v>8296</v>
      </c>
      <c r="Q2331" s="7">
        <f t="shared" si="218"/>
        <v>105.91999999999999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9">
        <f t="shared" si="216"/>
        <v>42332.89980324074</v>
      </c>
      <c r="L2332" s="9">
        <f t="shared" si="217"/>
        <v>42363</v>
      </c>
      <c r="M2332" t="b">
        <v>1</v>
      </c>
      <c r="N2332">
        <v>163</v>
      </c>
      <c r="O2332" t="b">
        <v>1</v>
      </c>
      <c r="P2332" t="s">
        <v>8296</v>
      </c>
      <c r="Q2332" s="7">
        <f t="shared" si="218"/>
        <v>102.42285714285715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9">
        <f t="shared" si="216"/>
        <v>41839.005671296298</v>
      </c>
      <c r="L2333" s="9">
        <f t="shared" si="217"/>
        <v>41869.005671296298</v>
      </c>
      <c r="M2333" t="b">
        <v>1</v>
      </c>
      <c r="N2333">
        <v>283</v>
      </c>
      <c r="O2333" t="b">
        <v>1</v>
      </c>
      <c r="P2333" t="s">
        <v>8296</v>
      </c>
      <c r="Q2333" s="7">
        <f t="shared" si="218"/>
        <v>144.31375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9">
        <f t="shared" si="216"/>
        <v>42011.628136574072</v>
      </c>
      <c r="L2334" s="9">
        <f t="shared" si="217"/>
        <v>42041.628136574072</v>
      </c>
      <c r="M2334" t="b">
        <v>1</v>
      </c>
      <c r="N2334">
        <v>352</v>
      </c>
      <c r="O2334" t="b">
        <v>1</v>
      </c>
      <c r="P2334" t="s">
        <v>8296</v>
      </c>
      <c r="Q2334" s="7">
        <f t="shared" si="218"/>
        <v>106.30800000000001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9">
        <f t="shared" si="216"/>
        <v>41767.650347222225</v>
      </c>
      <c r="L2335" s="9">
        <f t="shared" si="217"/>
        <v>41788.743055555555</v>
      </c>
      <c r="M2335" t="b">
        <v>1</v>
      </c>
      <c r="N2335">
        <v>94</v>
      </c>
      <c r="O2335" t="b">
        <v>1</v>
      </c>
      <c r="P2335" t="s">
        <v>8296</v>
      </c>
      <c r="Q2335" s="7">
        <f t="shared" si="218"/>
        <v>212.16666666666666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9">
        <f t="shared" si="216"/>
        <v>41918.670115740737</v>
      </c>
      <c r="L2336" s="9">
        <f t="shared" si="217"/>
        <v>41948.731944444444</v>
      </c>
      <c r="M2336" t="b">
        <v>1</v>
      </c>
      <c r="N2336">
        <v>67</v>
      </c>
      <c r="O2336" t="b">
        <v>1</v>
      </c>
      <c r="P2336" t="s">
        <v>8296</v>
      </c>
      <c r="Q2336" s="7">
        <f t="shared" si="218"/>
        <v>101.95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9">
        <f t="shared" si="216"/>
        <v>41771.572256944448</v>
      </c>
      <c r="L2337" s="9">
        <f t="shared" si="217"/>
        <v>41801.572256944448</v>
      </c>
      <c r="M2337" t="b">
        <v>1</v>
      </c>
      <c r="N2337">
        <v>221</v>
      </c>
      <c r="O2337" t="b">
        <v>1</v>
      </c>
      <c r="P2337" t="s">
        <v>8296</v>
      </c>
      <c r="Q2337" s="7">
        <f t="shared" si="218"/>
        <v>102.27200000000001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9">
        <f t="shared" si="216"/>
        <v>41666.924710648149</v>
      </c>
      <c r="L2338" s="9">
        <f t="shared" si="217"/>
        <v>41706.924710648149</v>
      </c>
      <c r="M2338" t="b">
        <v>1</v>
      </c>
      <c r="N2338">
        <v>2165</v>
      </c>
      <c r="O2338" t="b">
        <v>1</v>
      </c>
      <c r="P2338" t="s">
        <v>8296</v>
      </c>
      <c r="Q2338" s="7">
        <f t="shared" si="218"/>
        <v>520.73254999999995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9">
        <f t="shared" si="216"/>
        <v>41786.640543981484</v>
      </c>
      <c r="L2339" s="9">
        <f t="shared" si="217"/>
        <v>41816.640543981484</v>
      </c>
      <c r="M2339" t="b">
        <v>1</v>
      </c>
      <c r="N2339">
        <v>179</v>
      </c>
      <c r="O2339" t="b">
        <v>1</v>
      </c>
      <c r="P2339" t="s">
        <v>8296</v>
      </c>
      <c r="Q2339" s="7">
        <f t="shared" si="218"/>
        <v>110.65833333333333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9">
        <f t="shared" si="216"/>
        <v>41789.89680555556</v>
      </c>
      <c r="L2340" s="9">
        <f t="shared" si="217"/>
        <v>41819.89680555556</v>
      </c>
      <c r="M2340" t="b">
        <v>1</v>
      </c>
      <c r="N2340">
        <v>123</v>
      </c>
      <c r="O2340" t="b">
        <v>1</v>
      </c>
      <c r="P2340" t="s">
        <v>8296</v>
      </c>
      <c r="Q2340" s="7">
        <f t="shared" si="218"/>
        <v>101.14333333333335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9">
        <f t="shared" si="216"/>
        <v>42692.79987268518</v>
      </c>
      <c r="L2341" s="9">
        <f t="shared" si="217"/>
        <v>42723.332638888889</v>
      </c>
      <c r="M2341" t="b">
        <v>1</v>
      </c>
      <c r="N2341">
        <v>1104</v>
      </c>
      <c r="O2341" t="b">
        <v>1</v>
      </c>
      <c r="P2341" t="s">
        <v>8296</v>
      </c>
      <c r="Q2341" s="7">
        <f t="shared" si="218"/>
        <v>294.20799999999997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9">
        <f t="shared" si="216"/>
        <v>42643.642800925925</v>
      </c>
      <c r="L2342" s="9">
        <f t="shared" si="217"/>
        <v>42673.642800925925</v>
      </c>
      <c r="M2342" t="b">
        <v>1</v>
      </c>
      <c r="N2342">
        <v>403</v>
      </c>
      <c r="O2342" t="b">
        <v>1</v>
      </c>
      <c r="P2342" t="s">
        <v>8296</v>
      </c>
      <c r="Q2342" s="7">
        <f t="shared" si="218"/>
        <v>105.77749999999999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9">
        <f t="shared" si="216"/>
        <v>42167.813703703709</v>
      </c>
      <c r="L2343" s="9">
        <f t="shared" si="217"/>
        <v>42197.813703703709</v>
      </c>
      <c r="M2343" t="b">
        <v>0</v>
      </c>
      <c r="N2343">
        <v>0</v>
      </c>
      <c r="O2343" t="b">
        <v>0</v>
      </c>
      <c r="P2343" t="s">
        <v>8270</v>
      </c>
      <c r="Q2343" s="7">
        <f t="shared" si="218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9">
        <f t="shared" si="216"/>
        <v>41897.702199074076</v>
      </c>
      <c r="L2344" s="9">
        <f t="shared" si="217"/>
        <v>41918.208333333336</v>
      </c>
      <c r="M2344" t="b">
        <v>0</v>
      </c>
      <c r="N2344">
        <v>0</v>
      </c>
      <c r="O2344" t="b">
        <v>0</v>
      </c>
      <c r="P2344" t="s">
        <v>8270</v>
      </c>
      <c r="Q2344" s="7">
        <f t="shared" si="218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9">
        <f t="shared" si="216"/>
        <v>42327.825289351851</v>
      </c>
      <c r="L2345" s="9">
        <f t="shared" si="217"/>
        <v>42377.82430555555</v>
      </c>
      <c r="M2345" t="b">
        <v>0</v>
      </c>
      <c r="N2345">
        <v>1</v>
      </c>
      <c r="O2345" t="b">
        <v>0</v>
      </c>
      <c r="P2345" t="s">
        <v>8270</v>
      </c>
      <c r="Q2345" s="7">
        <f t="shared" si="218"/>
        <v>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9">
        <f t="shared" si="216"/>
        <v>42515.727650462963</v>
      </c>
      <c r="L2346" s="9">
        <f t="shared" si="217"/>
        <v>42545.727650462963</v>
      </c>
      <c r="M2346" t="b">
        <v>0</v>
      </c>
      <c r="N2346">
        <v>1</v>
      </c>
      <c r="O2346" t="b">
        <v>0</v>
      </c>
      <c r="P2346" t="s">
        <v>8270</v>
      </c>
      <c r="Q2346" s="7">
        <f t="shared" si="218"/>
        <v>0.1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9">
        <f t="shared" si="216"/>
        <v>42060.001805555556</v>
      </c>
      <c r="L2347" s="9">
        <f t="shared" si="217"/>
        <v>42094.985416666663</v>
      </c>
      <c r="M2347" t="b">
        <v>0</v>
      </c>
      <c r="N2347">
        <v>0</v>
      </c>
      <c r="O2347" t="b">
        <v>0</v>
      </c>
      <c r="P2347" t="s">
        <v>8270</v>
      </c>
      <c r="Q2347" s="7">
        <f t="shared" si="218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9">
        <f t="shared" si="216"/>
        <v>42615.79896990741</v>
      </c>
      <c r="L2348" s="9">
        <f t="shared" si="217"/>
        <v>42660.79896990741</v>
      </c>
      <c r="M2348" t="b">
        <v>0</v>
      </c>
      <c r="N2348">
        <v>3</v>
      </c>
      <c r="O2348" t="b">
        <v>0</v>
      </c>
      <c r="P2348" t="s">
        <v>8270</v>
      </c>
      <c r="Q2348" s="7">
        <f t="shared" si="218"/>
        <v>6.5000000000000002E-2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9">
        <f t="shared" si="216"/>
        <v>42577.607361111106</v>
      </c>
      <c r="L2349" s="9">
        <f t="shared" si="217"/>
        <v>42607.607361111106</v>
      </c>
      <c r="M2349" t="b">
        <v>0</v>
      </c>
      <c r="N2349">
        <v>1</v>
      </c>
      <c r="O2349" t="b">
        <v>0</v>
      </c>
      <c r="P2349" t="s">
        <v>8270</v>
      </c>
      <c r="Q2349" s="7">
        <f t="shared" si="218"/>
        <v>1.5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9">
        <f t="shared" si="216"/>
        <v>42360.932152777779</v>
      </c>
      <c r="L2350" s="9">
        <f t="shared" si="217"/>
        <v>42420.932152777779</v>
      </c>
      <c r="M2350" t="b">
        <v>0</v>
      </c>
      <c r="N2350">
        <v>5</v>
      </c>
      <c r="O2350" t="b">
        <v>0</v>
      </c>
      <c r="P2350" t="s">
        <v>8270</v>
      </c>
      <c r="Q2350" s="7">
        <f t="shared" si="218"/>
        <v>0.38571428571428573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9">
        <f t="shared" si="216"/>
        <v>42198.775787037041</v>
      </c>
      <c r="L2351" s="9">
        <f t="shared" si="217"/>
        <v>42227.775787037041</v>
      </c>
      <c r="M2351" t="b">
        <v>0</v>
      </c>
      <c r="N2351">
        <v>0</v>
      </c>
      <c r="O2351" t="b">
        <v>0</v>
      </c>
      <c r="P2351" t="s">
        <v>8270</v>
      </c>
      <c r="Q2351" s="7">
        <f t="shared" si="218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9">
        <f t="shared" si="216"/>
        <v>42708.842245370368</v>
      </c>
      <c r="L2352" s="9">
        <f t="shared" si="217"/>
        <v>42738.842245370368</v>
      </c>
      <c r="M2352" t="b">
        <v>0</v>
      </c>
      <c r="N2352">
        <v>0</v>
      </c>
      <c r="O2352" t="b">
        <v>0</v>
      </c>
      <c r="P2352" t="s">
        <v>8270</v>
      </c>
      <c r="Q2352" s="7">
        <f t="shared" si="218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9">
        <f t="shared" si="216"/>
        <v>42094.101145833338</v>
      </c>
      <c r="L2353" s="9">
        <f t="shared" si="217"/>
        <v>42124.101145833338</v>
      </c>
      <c r="M2353" t="b">
        <v>0</v>
      </c>
      <c r="N2353">
        <v>7</v>
      </c>
      <c r="O2353" t="b">
        <v>0</v>
      </c>
      <c r="P2353" t="s">
        <v>8270</v>
      </c>
      <c r="Q2353" s="7">
        <f t="shared" si="218"/>
        <v>0.5714285714285714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9">
        <f t="shared" si="216"/>
        <v>42101.633703703701</v>
      </c>
      <c r="L2354" s="9">
        <f t="shared" si="217"/>
        <v>42161.633703703701</v>
      </c>
      <c r="M2354" t="b">
        <v>0</v>
      </c>
      <c r="N2354">
        <v>0</v>
      </c>
      <c r="O2354" t="b">
        <v>0</v>
      </c>
      <c r="P2354" t="s">
        <v>8270</v>
      </c>
      <c r="Q2354" s="7">
        <f t="shared" si="218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9">
        <f t="shared" si="216"/>
        <v>42103.676180555558</v>
      </c>
      <c r="L2355" s="9">
        <f t="shared" si="217"/>
        <v>42115.676180555558</v>
      </c>
      <c r="M2355" t="b">
        <v>0</v>
      </c>
      <c r="N2355">
        <v>0</v>
      </c>
      <c r="O2355" t="b">
        <v>0</v>
      </c>
      <c r="P2355" t="s">
        <v>8270</v>
      </c>
      <c r="Q2355" s="7">
        <f t="shared" si="218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9">
        <f t="shared" si="216"/>
        <v>41954.722916666666</v>
      </c>
      <c r="L2356" s="9">
        <f t="shared" si="217"/>
        <v>42014.722916666666</v>
      </c>
      <c r="M2356" t="b">
        <v>0</v>
      </c>
      <c r="N2356">
        <v>1</v>
      </c>
      <c r="O2356" t="b">
        <v>0</v>
      </c>
      <c r="P2356" t="s">
        <v>8270</v>
      </c>
      <c r="Q2356" s="7">
        <f t="shared" si="218"/>
        <v>7.1428571428571425E-2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9">
        <f t="shared" si="216"/>
        <v>42096.918240740742</v>
      </c>
      <c r="L2357" s="9">
        <f t="shared" si="217"/>
        <v>42126.918240740742</v>
      </c>
      <c r="M2357" t="b">
        <v>0</v>
      </c>
      <c r="N2357">
        <v>2</v>
      </c>
      <c r="O2357" t="b">
        <v>0</v>
      </c>
      <c r="P2357" t="s">
        <v>8270</v>
      </c>
      <c r="Q2357" s="7">
        <f t="shared" si="218"/>
        <v>0.6875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9">
        <f t="shared" si="216"/>
        <v>42130.78361111111</v>
      </c>
      <c r="L2358" s="9">
        <f t="shared" si="217"/>
        <v>42160.78361111111</v>
      </c>
      <c r="M2358" t="b">
        <v>0</v>
      </c>
      <c r="N2358">
        <v>0</v>
      </c>
      <c r="O2358" t="b">
        <v>0</v>
      </c>
      <c r="P2358" t="s">
        <v>8270</v>
      </c>
      <c r="Q2358" s="7">
        <f t="shared" si="218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9">
        <f t="shared" si="216"/>
        <v>42264.620115740741</v>
      </c>
      <c r="L2359" s="9">
        <f t="shared" si="217"/>
        <v>42294.620115740741</v>
      </c>
      <c r="M2359" t="b">
        <v>0</v>
      </c>
      <c r="N2359">
        <v>0</v>
      </c>
      <c r="O2359" t="b">
        <v>0</v>
      </c>
      <c r="P2359" t="s">
        <v>8270</v>
      </c>
      <c r="Q2359" s="7">
        <f t="shared" si="218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9">
        <f t="shared" si="216"/>
        <v>41978.930972222224</v>
      </c>
      <c r="L2360" s="9">
        <f t="shared" si="217"/>
        <v>42035.027083333334</v>
      </c>
      <c r="M2360" t="b">
        <v>0</v>
      </c>
      <c r="N2360">
        <v>0</v>
      </c>
      <c r="O2360" t="b">
        <v>0</v>
      </c>
      <c r="P2360" t="s">
        <v>8270</v>
      </c>
      <c r="Q2360" s="7">
        <f t="shared" si="218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9">
        <f t="shared" si="216"/>
        <v>42159.649583333332</v>
      </c>
      <c r="L2361" s="9">
        <f t="shared" si="217"/>
        <v>42219.649583333332</v>
      </c>
      <c r="M2361" t="b">
        <v>0</v>
      </c>
      <c r="N2361">
        <v>3</v>
      </c>
      <c r="O2361" t="b">
        <v>0</v>
      </c>
      <c r="P2361" t="s">
        <v>8270</v>
      </c>
      <c r="Q2361" s="7">
        <f t="shared" si="218"/>
        <v>14.680000000000001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9">
        <f t="shared" si="216"/>
        <v>42377.70694444445</v>
      </c>
      <c r="L2362" s="9">
        <f t="shared" si="217"/>
        <v>42407.70694444445</v>
      </c>
      <c r="M2362" t="b">
        <v>0</v>
      </c>
      <c r="N2362">
        <v>1</v>
      </c>
      <c r="O2362" t="b">
        <v>0</v>
      </c>
      <c r="P2362" t="s">
        <v>8270</v>
      </c>
      <c r="Q2362" s="7">
        <f t="shared" si="218"/>
        <v>0.04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9">
        <f t="shared" si="216"/>
        <v>42466.858888888892</v>
      </c>
      <c r="L2363" s="9">
        <f t="shared" si="217"/>
        <v>42490.916666666672</v>
      </c>
      <c r="M2363" t="b">
        <v>0</v>
      </c>
      <c r="N2363">
        <v>0</v>
      </c>
      <c r="O2363" t="b">
        <v>0</v>
      </c>
      <c r="P2363" t="s">
        <v>8270</v>
      </c>
      <c r="Q2363" s="7">
        <f t="shared" si="218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9">
        <f t="shared" si="216"/>
        <v>41954.688310185185</v>
      </c>
      <c r="L2364" s="9">
        <f t="shared" si="217"/>
        <v>41984.688310185185</v>
      </c>
      <c r="M2364" t="b">
        <v>0</v>
      </c>
      <c r="N2364">
        <v>2</v>
      </c>
      <c r="O2364" t="b">
        <v>0</v>
      </c>
      <c r="P2364" t="s">
        <v>8270</v>
      </c>
      <c r="Q2364" s="7">
        <f t="shared" si="218"/>
        <v>28.571428571428569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9">
        <f t="shared" si="216"/>
        <v>42322.011574074073</v>
      </c>
      <c r="L2365" s="9">
        <f t="shared" si="217"/>
        <v>42367.011574074073</v>
      </c>
      <c r="M2365" t="b">
        <v>0</v>
      </c>
      <c r="N2365">
        <v>0</v>
      </c>
      <c r="O2365" t="b">
        <v>0</v>
      </c>
      <c r="P2365" t="s">
        <v>8270</v>
      </c>
      <c r="Q2365" s="7">
        <f t="shared" si="218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9">
        <f t="shared" si="216"/>
        <v>42248.934675925921</v>
      </c>
      <c r="L2366" s="9">
        <f t="shared" si="217"/>
        <v>42303.934675925921</v>
      </c>
      <c r="M2366" t="b">
        <v>0</v>
      </c>
      <c r="N2366">
        <v>0</v>
      </c>
      <c r="O2366" t="b">
        <v>0</v>
      </c>
      <c r="P2366" t="s">
        <v>8270</v>
      </c>
      <c r="Q2366" s="7">
        <f t="shared" si="218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9">
        <f t="shared" si="216"/>
        <v>42346.736400462964</v>
      </c>
      <c r="L2367" s="9">
        <f t="shared" si="217"/>
        <v>42386.958333333328</v>
      </c>
      <c r="M2367" t="b">
        <v>0</v>
      </c>
      <c r="N2367">
        <v>0</v>
      </c>
      <c r="O2367" t="b">
        <v>0</v>
      </c>
      <c r="P2367" t="s">
        <v>8270</v>
      </c>
      <c r="Q2367" s="7">
        <f t="shared" si="218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9">
        <f t="shared" si="216"/>
        <v>42268.531631944439</v>
      </c>
      <c r="L2368" s="9">
        <f t="shared" si="217"/>
        <v>42298.531631944439</v>
      </c>
      <c r="M2368" t="b">
        <v>0</v>
      </c>
      <c r="N2368">
        <v>27</v>
      </c>
      <c r="O2368" t="b">
        <v>0</v>
      </c>
      <c r="P2368" t="s">
        <v>8270</v>
      </c>
      <c r="Q2368" s="7">
        <f t="shared" si="218"/>
        <v>10.52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9">
        <f t="shared" si="216"/>
        <v>42425.970092592594</v>
      </c>
      <c r="L2369" s="9">
        <f t="shared" si="217"/>
        <v>42485.928425925929</v>
      </c>
      <c r="M2369" t="b">
        <v>0</v>
      </c>
      <c r="N2369">
        <v>14</v>
      </c>
      <c r="O2369" t="b">
        <v>0</v>
      </c>
      <c r="P2369" t="s">
        <v>8270</v>
      </c>
      <c r="Q2369" s="7">
        <f t="shared" si="218"/>
        <v>1.34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9">
        <f t="shared" si="216"/>
        <v>42063.721817129626</v>
      </c>
      <c r="L2370" s="9">
        <f t="shared" si="217"/>
        <v>42108.680150462962</v>
      </c>
      <c r="M2370" t="b">
        <v>0</v>
      </c>
      <c r="N2370">
        <v>2</v>
      </c>
      <c r="O2370" t="b">
        <v>0</v>
      </c>
      <c r="P2370" t="s">
        <v>8270</v>
      </c>
      <c r="Q2370" s="7">
        <f t="shared" si="218"/>
        <v>0.25</v>
      </c>
      <c r="R2370" s="6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9">
        <f t="shared" ref="K2371:K2434" si="222">(J2371/86400)+DATE(1970,1,1)</f>
        <v>42380.812627314815</v>
      </c>
      <c r="L2371" s="9">
        <f t="shared" ref="L2371:L2434" si="223">(I2371/86400)+DATE(1970,1,1)</f>
        <v>42410.812627314815</v>
      </c>
      <c r="M2371" t="b">
        <v>0</v>
      </c>
      <c r="N2371">
        <v>0</v>
      </c>
      <c r="O2371" t="b">
        <v>0</v>
      </c>
      <c r="P2371" t="s">
        <v>8270</v>
      </c>
      <c r="Q2371" s="7">
        <f t="shared" ref="Q2371:Q2434" si="224">(E2371/D2371)*100</f>
        <v>0</v>
      </c>
      <c r="R2371" s="6" t="e">
        <f t="shared" ref="R2371:R2434" si="225">E2371/N2371</f>
        <v>#DIV/0!</v>
      </c>
      <c r="S2371" t="str">
        <f t="shared" ref="S2371:S2434" si="226">LEFT(P2371,FIND("/",P2371)-1)</f>
        <v>technology</v>
      </c>
      <c r="T2371" t="str">
        <f t="shared" ref="T2371:T2434" si="227">RIGHT(P2371, LEN(P2371) - FIND("/",P2371))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9">
        <f t="shared" si="222"/>
        <v>41961.18913194444</v>
      </c>
      <c r="L2372" s="9">
        <f t="shared" si="223"/>
        <v>41991.18913194444</v>
      </c>
      <c r="M2372" t="b">
        <v>0</v>
      </c>
      <c r="N2372">
        <v>4</v>
      </c>
      <c r="O2372" t="b">
        <v>0</v>
      </c>
      <c r="P2372" t="s">
        <v>8270</v>
      </c>
      <c r="Q2372" s="7">
        <f t="shared" si="224"/>
        <v>0.32800000000000001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9">
        <f t="shared" si="222"/>
        <v>42150.777731481481</v>
      </c>
      <c r="L2373" s="9">
        <f t="shared" si="223"/>
        <v>42180.777731481481</v>
      </c>
      <c r="M2373" t="b">
        <v>0</v>
      </c>
      <c r="N2373">
        <v>0</v>
      </c>
      <c r="O2373" t="b">
        <v>0</v>
      </c>
      <c r="P2373" t="s">
        <v>8270</v>
      </c>
      <c r="Q2373" s="7">
        <f t="shared" si="224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9">
        <f t="shared" si="222"/>
        <v>42088.069108796291</v>
      </c>
      <c r="L2374" s="9">
        <f t="shared" si="223"/>
        <v>42118.069108796291</v>
      </c>
      <c r="M2374" t="b">
        <v>0</v>
      </c>
      <c r="N2374">
        <v>6</v>
      </c>
      <c r="O2374" t="b">
        <v>0</v>
      </c>
      <c r="P2374" t="s">
        <v>8270</v>
      </c>
      <c r="Q2374" s="7">
        <f t="shared" si="224"/>
        <v>3.2727272727272729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9">
        <f t="shared" si="222"/>
        <v>42215.662314814814</v>
      </c>
      <c r="L2375" s="9">
        <f t="shared" si="223"/>
        <v>42245.662314814814</v>
      </c>
      <c r="M2375" t="b">
        <v>0</v>
      </c>
      <c r="N2375">
        <v>1</v>
      </c>
      <c r="O2375" t="b">
        <v>0</v>
      </c>
      <c r="P2375" t="s">
        <v>8270</v>
      </c>
      <c r="Q2375" s="7">
        <f t="shared" si="224"/>
        <v>5.8823529411764705E-3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9">
        <f t="shared" si="222"/>
        <v>42017.843287037038</v>
      </c>
      <c r="L2376" s="9">
        <f t="shared" si="223"/>
        <v>42047.843287037038</v>
      </c>
      <c r="M2376" t="b">
        <v>0</v>
      </c>
      <c r="N2376">
        <v>1</v>
      </c>
      <c r="O2376" t="b">
        <v>0</v>
      </c>
      <c r="P2376" t="s">
        <v>8270</v>
      </c>
      <c r="Q2376" s="7">
        <f t="shared" si="224"/>
        <v>4.5454545454545456E-2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9">
        <f t="shared" si="222"/>
        <v>42592.836076388892</v>
      </c>
      <c r="L2377" s="9">
        <f t="shared" si="223"/>
        <v>42622.836076388892</v>
      </c>
      <c r="M2377" t="b">
        <v>0</v>
      </c>
      <c r="N2377">
        <v>0</v>
      </c>
      <c r="O2377" t="b">
        <v>0</v>
      </c>
      <c r="P2377" t="s">
        <v>8270</v>
      </c>
      <c r="Q2377" s="7">
        <f t="shared" si="224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9">
        <f t="shared" si="222"/>
        <v>42318.925532407404</v>
      </c>
      <c r="L2378" s="9">
        <f t="shared" si="223"/>
        <v>42348.925532407404</v>
      </c>
      <c r="M2378" t="b">
        <v>0</v>
      </c>
      <c r="N2378">
        <v>4</v>
      </c>
      <c r="O2378" t="b">
        <v>0</v>
      </c>
      <c r="P2378" t="s">
        <v>8270</v>
      </c>
      <c r="Q2378" s="7">
        <f t="shared" si="224"/>
        <v>10.877666666666666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9">
        <f t="shared" si="222"/>
        <v>42669.870173611111</v>
      </c>
      <c r="L2379" s="9">
        <f t="shared" si="223"/>
        <v>42699.911840277782</v>
      </c>
      <c r="M2379" t="b">
        <v>0</v>
      </c>
      <c r="N2379">
        <v>0</v>
      </c>
      <c r="O2379" t="b">
        <v>0</v>
      </c>
      <c r="P2379" t="s">
        <v>8270</v>
      </c>
      <c r="Q2379" s="7">
        <f t="shared" si="224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9">
        <f t="shared" si="222"/>
        <v>42213.013078703705</v>
      </c>
      <c r="L2380" s="9">
        <f t="shared" si="223"/>
        <v>42242.013078703705</v>
      </c>
      <c r="M2380" t="b">
        <v>0</v>
      </c>
      <c r="N2380">
        <v>0</v>
      </c>
      <c r="O2380" t="b">
        <v>0</v>
      </c>
      <c r="P2380" t="s">
        <v>8270</v>
      </c>
      <c r="Q2380" s="7">
        <f t="shared" si="224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9">
        <f t="shared" si="222"/>
        <v>42237.016388888893</v>
      </c>
      <c r="L2381" s="9">
        <f t="shared" si="223"/>
        <v>42282.016388888893</v>
      </c>
      <c r="M2381" t="b">
        <v>0</v>
      </c>
      <c r="N2381">
        <v>0</v>
      </c>
      <c r="O2381" t="b">
        <v>0</v>
      </c>
      <c r="P2381" t="s">
        <v>8270</v>
      </c>
      <c r="Q2381" s="7">
        <f t="shared" si="224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9">
        <f t="shared" si="222"/>
        <v>42248.793310185181</v>
      </c>
      <c r="L2382" s="9">
        <f t="shared" si="223"/>
        <v>42278.793310185181</v>
      </c>
      <c r="M2382" t="b">
        <v>0</v>
      </c>
      <c r="N2382">
        <v>3</v>
      </c>
      <c r="O2382" t="b">
        <v>0</v>
      </c>
      <c r="P2382" t="s">
        <v>8270</v>
      </c>
      <c r="Q2382" s="7">
        <f t="shared" si="224"/>
        <v>0.36666666666666664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9">
        <f t="shared" si="222"/>
        <v>42074.935740740737</v>
      </c>
      <c r="L2383" s="9">
        <f t="shared" si="223"/>
        <v>42104.935740740737</v>
      </c>
      <c r="M2383" t="b">
        <v>0</v>
      </c>
      <c r="N2383">
        <v>7</v>
      </c>
      <c r="O2383" t="b">
        <v>0</v>
      </c>
      <c r="P2383" t="s">
        <v>8270</v>
      </c>
      <c r="Q2383" s="7">
        <f t="shared" si="224"/>
        <v>1.8193398957730169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9">
        <f t="shared" si="222"/>
        <v>42195.187534722223</v>
      </c>
      <c r="L2384" s="9">
        <f t="shared" si="223"/>
        <v>42220.187534722223</v>
      </c>
      <c r="M2384" t="b">
        <v>0</v>
      </c>
      <c r="N2384">
        <v>2</v>
      </c>
      <c r="O2384" t="b">
        <v>0</v>
      </c>
      <c r="P2384" t="s">
        <v>8270</v>
      </c>
      <c r="Q2384" s="7">
        <f t="shared" si="224"/>
        <v>2.5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9">
        <f t="shared" si="222"/>
        <v>42027.056793981479</v>
      </c>
      <c r="L2385" s="9">
        <f t="shared" si="223"/>
        <v>42057.056793981479</v>
      </c>
      <c r="M2385" t="b">
        <v>0</v>
      </c>
      <c r="N2385">
        <v>3</v>
      </c>
      <c r="O2385" t="b">
        <v>0</v>
      </c>
      <c r="P2385" t="s">
        <v>8270</v>
      </c>
      <c r="Q2385" s="7">
        <f t="shared" si="224"/>
        <v>4.3499999999999996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9">
        <f t="shared" si="222"/>
        <v>41927.067627314813</v>
      </c>
      <c r="L2386" s="9">
        <f t="shared" si="223"/>
        <v>41957.109293981484</v>
      </c>
      <c r="M2386" t="b">
        <v>0</v>
      </c>
      <c r="N2386">
        <v>8</v>
      </c>
      <c r="O2386" t="b">
        <v>0</v>
      </c>
      <c r="P2386" t="s">
        <v>8270</v>
      </c>
      <c r="Q2386" s="7">
        <f t="shared" si="224"/>
        <v>0.8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9">
        <f t="shared" si="222"/>
        <v>42191.70175925926</v>
      </c>
      <c r="L2387" s="9">
        <f t="shared" si="223"/>
        <v>42221.70175925926</v>
      </c>
      <c r="M2387" t="b">
        <v>0</v>
      </c>
      <c r="N2387">
        <v>7</v>
      </c>
      <c r="O2387" t="b">
        <v>0</v>
      </c>
      <c r="P2387" t="s">
        <v>8270</v>
      </c>
      <c r="Q2387" s="7">
        <f t="shared" si="224"/>
        <v>1.2123076923076923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9">
        <f t="shared" si="222"/>
        <v>41954.838240740741</v>
      </c>
      <c r="L2388" s="9">
        <f t="shared" si="223"/>
        <v>42014.838240740741</v>
      </c>
      <c r="M2388" t="b">
        <v>0</v>
      </c>
      <c r="N2388">
        <v>0</v>
      </c>
      <c r="O2388" t="b">
        <v>0</v>
      </c>
      <c r="P2388" t="s">
        <v>8270</v>
      </c>
      <c r="Q2388" s="7">
        <f t="shared" si="224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9">
        <f t="shared" si="222"/>
        <v>42528.626620370371</v>
      </c>
      <c r="L2389" s="9">
        <f t="shared" si="223"/>
        <v>42573.626620370371</v>
      </c>
      <c r="M2389" t="b">
        <v>0</v>
      </c>
      <c r="N2389">
        <v>3</v>
      </c>
      <c r="O2389" t="b">
        <v>0</v>
      </c>
      <c r="P2389" t="s">
        <v>8270</v>
      </c>
      <c r="Q2389" s="7">
        <f t="shared" si="224"/>
        <v>0.68399999999999994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9">
        <f t="shared" si="222"/>
        <v>41989.853692129633</v>
      </c>
      <c r="L2390" s="9">
        <f t="shared" si="223"/>
        <v>42019.811805555553</v>
      </c>
      <c r="M2390" t="b">
        <v>0</v>
      </c>
      <c r="N2390">
        <v>8</v>
      </c>
      <c r="O2390" t="b">
        <v>0</v>
      </c>
      <c r="P2390" t="s">
        <v>8270</v>
      </c>
      <c r="Q2390" s="7">
        <f t="shared" si="224"/>
        <v>1.2513513513513512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9">
        <f t="shared" si="222"/>
        <v>42179.653379629628</v>
      </c>
      <c r="L2391" s="9">
        <f t="shared" si="223"/>
        <v>42210.915972222225</v>
      </c>
      <c r="M2391" t="b">
        <v>0</v>
      </c>
      <c r="N2391">
        <v>1</v>
      </c>
      <c r="O2391" t="b">
        <v>0</v>
      </c>
      <c r="P2391" t="s">
        <v>8270</v>
      </c>
      <c r="Q2391" s="7">
        <f t="shared" si="224"/>
        <v>0.1875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9">
        <f t="shared" si="222"/>
        <v>41968.262314814812</v>
      </c>
      <c r="L2392" s="9">
        <f t="shared" si="223"/>
        <v>42008.262314814812</v>
      </c>
      <c r="M2392" t="b">
        <v>0</v>
      </c>
      <c r="N2392">
        <v>0</v>
      </c>
      <c r="O2392" t="b">
        <v>0</v>
      </c>
      <c r="P2392" t="s">
        <v>8270</v>
      </c>
      <c r="Q2392" s="7">
        <f t="shared" si="224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9">
        <f t="shared" si="222"/>
        <v>42064.794490740736</v>
      </c>
      <c r="L2393" s="9">
        <f t="shared" si="223"/>
        <v>42094.752824074079</v>
      </c>
      <c r="M2393" t="b">
        <v>0</v>
      </c>
      <c r="N2393">
        <v>1</v>
      </c>
      <c r="O2393" t="b">
        <v>0</v>
      </c>
      <c r="P2393" t="s">
        <v>8270</v>
      </c>
      <c r="Q2393" s="7">
        <f t="shared" si="224"/>
        <v>0.125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9">
        <f t="shared" si="222"/>
        <v>42276.120636574073</v>
      </c>
      <c r="L2394" s="9">
        <f t="shared" si="223"/>
        <v>42306.120636574073</v>
      </c>
      <c r="M2394" t="b">
        <v>0</v>
      </c>
      <c r="N2394">
        <v>0</v>
      </c>
      <c r="O2394" t="b">
        <v>0</v>
      </c>
      <c r="P2394" t="s">
        <v>8270</v>
      </c>
      <c r="Q2394" s="7">
        <f t="shared" si="224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9">
        <f t="shared" si="222"/>
        <v>42194.648344907408</v>
      </c>
      <c r="L2395" s="9">
        <f t="shared" si="223"/>
        <v>42224.648344907408</v>
      </c>
      <c r="M2395" t="b">
        <v>0</v>
      </c>
      <c r="N2395">
        <v>1</v>
      </c>
      <c r="O2395" t="b">
        <v>0</v>
      </c>
      <c r="P2395" t="s">
        <v>8270</v>
      </c>
      <c r="Q2395" s="7">
        <f t="shared" si="224"/>
        <v>0.05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9">
        <f t="shared" si="222"/>
        <v>42031.362187499995</v>
      </c>
      <c r="L2396" s="9">
        <f t="shared" si="223"/>
        <v>42061.362187499995</v>
      </c>
      <c r="M2396" t="b">
        <v>0</v>
      </c>
      <c r="N2396">
        <v>2</v>
      </c>
      <c r="O2396" t="b">
        <v>0</v>
      </c>
      <c r="P2396" t="s">
        <v>8270</v>
      </c>
      <c r="Q2396" s="7">
        <f t="shared" si="224"/>
        <v>0.06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9">
        <f t="shared" si="222"/>
        <v>42717.121377314819</v>
      </c>
      <c r="L2397" s="9">
        <f t="shared" si="223"/>
        <v>42745.372916666667</v>
      </c>
      <c r="M2397" t="b">
        <v>0</v>
      </c>
      <c r="N2397">
        <v>0</v>
      </c>
      <c r="O2397" t="b">
        <v>0</v>
      </c>
      <c r="P2397" t="s">
        <v>8270</v>
      </c>
      <c r="Q2397" s="7">
        <f t="shared" si="224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9">
        <f t="shared" si="222"/>
        <v>42262.849050925928</v>
      </c>
      <c r="L2398" s="9">
        <f t="shared" si="223"/>
        <v>42292.849050925928</v>
      </c>
      <c r="M2398" t="b">
        <v>0</v>
      </c>
      <c r="N2398">
        <v>1</v>
      </c>
      <c r="O2398" t="b">
        <v>0</v>
      </c>
      <c r="P2398" t="s">
        <v>8270</v>
      </c>
      <c r="Q2398" s="7">
        <f t="shared" si="224"/>
        <v>0.2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9">
        <f t="shared" si="222"/>
        <v>41976.88490740741</v>
      </c>
      <c r="L2399" s="9">
        <f t="shared" si="223"/>
        <v>42006.88490740741</v>
      </c>
      <c r="M2399" t="b">
        <v>0</v>
      </c>
      <c r="N2399">
        <v>0</v>
      </c>
      <c r="O2399" t="b">
        <v>0</v>
      </c>
      <c r="P2399" t="s">
        <v>8270</v>
      </c>
      <c r="Q2399" s="7">
        <f t="shared" si="224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9">
        <f t="shared" si="222"/>
        <v>42157.916481481487</v>
      </c>
      <c r="L2400" s="9">
        <f t="shared" si="223"/>
        <v>42187.916481481487</v>
      </c>
      <c r="M2400" t="b">
        <v>0</v>
      </c>
      <c r="N2400">
        <v>0</v>
      </c>
      <c r="O2400" t="b">
        <v>0</v>
      </c>
      <c r="P2400" t="s">
        <v>8270</v>
      </c>
      <c r="Q2400" s="7">
        <f t="shared" si="224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9">
        <f t="shared" si="222"/>
        <v>41956.853078703702</v>
      </c>
      <c r="L2401" s="9">
        <f t="shared" si="223"/>
        <v>41991.853078703702</v>
      </c>
      <c r="M2401" t="b">
        <v>0</v>
      </c>
      <c r="N2401">
        <v>0</v>
      </c>
      <c r="O2401" t="b">
        <v>0</v>
      </c>
      <c r="P2401" t="s">
        <v>8270</v>
      </c>
      <c r="Q2401" s="7">
        <f t="shared" si="224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9">
        <f t="shared" si="222"/>
        <v>42444.268101851849</v>
      </c>
      <c r="L2402" s="9">
        <f t="shared" si="223"/>
        <v>42474.268101851849</v>
      </c>
      <c r="M2402" t="b">
        <v>0</v>
      </c>
      <c r="N2402">
        <v>0</v>
      </c>
      <c r="O2402" t="b">
        <v>0</v>
      </c>
      <c r="P2402" t="s">
        <v>8270</v>
      </c>
      <c r="Q2402" s="7">
        <f t="shared" si="224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9">
        <f t="shared" si="222"/>
        <v>42374.822870370372</v>
      </c>
      <c r="L2403" s="9">
        <f t="shared" si="223"/>
        <v>42434.822870370372</v>
      </c>
      <c r="M2403" t="b">
        <v>0</v>
      </c>
      <c r="N2403">
        <v>9</v>
      </c>
      <c r="O2403" t="b">
        <v>0</v>
      </c>
      <c r="P2403" t="s">
        <v>8282</v>
      </c>
      <c r="Q2403" s="7">
        <f t="shared" si="224"/>
        <v>0.71785714285714286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9">
        <f t="shared" si="222"/>
        <v>42107.679756944446</v>
      </c>
      <c r="L2404" s="9">
        <f t="shared" si="223"/>
        <v>42137.679756944446</v>
      </c>
      <c r="M2404" t="b">
        <v>0</v>
      </c>
      <c r="N2404">
        <v>1</v>
      </c>
      <c r="O2404" t="b">
        <v>0</v>
      </c>
      <c r="P2404" t="s">
        <v>8282</v>
      </c>
      <c r="Q2404" s="7">
        <f t="shared" si="224"/>
        <v>0.43333333333333329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9">
        <f t="shared" si="222"/>
        <v>42399.882615740746</v>
      </c>
      <c r="L2405" s="9">
        <f t="shared" si="223"/>
        <v>42459.840949074074</v>
      </c>
      <c r="M2405" t="b">
        <v>0</v>
      </c>
      <c r="N2405">
        <v>12</v>
      </c>
      <c r="O2405" t="b">
        <v>0</v>
      </c>
      <c r="P2405" t="s">
        <v>8282</v>
      </c>
      <c r="Q2405" s="7">
        <f t="shared" si="224"/>
        <v>16.833333333333332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9">
        <f t="shared" si="222"/>
        <v>42342.03943287037</v>
      </c>
      <c r="L2406" s="9">
        <f t="shared" si="223"/>
        <v>42372.03943287037</v>
      </c>
      <c r="M2406" t="b">
        <v>0</v>
      </c>
      <c r="N2406">
        <v>0</v>
      </c>
      <c r="O2406" t="b">
        <v>0</v>
      </c>
      <c r="P2406" t="s">
        <v>8282</v>
      </c>
      <c r="Q2406" s="7">
        <f t="shared" si="224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9">
        <f t="shared" si="222"/>
        <v>42595.585358796292</v>
      </c>
      <c r="L2407" s="9">
        <f t="shared" si="223"/>
        <v>42616.585358796292</v>
      </c>
      <c r="M2407" t="b">
        <v>0</v>
      </c>
      <c r="N2407">
        <v>20</v>
      </c>
      <c r="O2407" t="b">
        <v>0</v>
      </c>
      <c r="P2407" t="s">
        <v>8282</v>
      </c>
      <c r="Q2407" s="7">
        <f t="shared" si="224"/>
        <v>22.52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9">
        <f t="shared" si="222"/>
        <v>41983.110995370371</v>
      </c>
      <c r="L2408" s="9">
        <f t="shared" si="223"/>
        <v>42023.110995370371</v>
      </c>
      <c r="M2408" t="b">
        <v>0</v>
      </c>
      <c r="N2408">
        <v>16</v>
      </c>
      <c r="O2408" t="b">
        <v>0</v>
      </c>
      <c r="P2408" t="s">
        <v>8282</v>
      </c>
      <c r="Q2408" s="7">
        <f t="shared" si="224"/>
        <v>41.384615384615387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9">
        <f t="shared" si="222"/>
        <v>42082.575555555552</v>
      </c>
      <c r="L2409" s="9">
        <f t="shared" si="223"/>
        <v>42105.25</v>
      </c>
      <c r="M2409" t="b">
        <v>0</v>
      </c>
      <c r="N2409">
        <v>33</v>
      </c>
      <c r="O2409" t="b">
        <v>0</v>
      </c>
      <c r="P2409" t="s">
        <v>8282</v>
      </c>
      <c r="Q2409" s="7">
        <f t="shared" si="224"/>
        <v>25.259090909090908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9">
        <f t="shared" si="222"/>
        <v>41919.140706018516</v>
      </c>
      <c r="L2410" s="9">
        <f t="shared" si="223"/>
        <v>41949.182372685187</v>
      </c>
      <c r="M2410" t="b">
        <v>0</v>
      </c>
      <c r="N2410">
        <v>2</v>
      </c>
      <c r="O2410" t="b">
        <v>0</v>
      </c>
      <c r="P2410" t="s">
        <v>8282</v>
      </c>
      <c r="Q2410" s="7">
        <f t="shared" si="224"/>
        <v>0.2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9">
        <f t="shared" si="222"/>
        <v>42204.875868055555</v>
      </c>
      <c r="L2411" s="9">
        <f t="shared" si="223"/>
        <v>42234.875868055555</v>
      </c>
      <c r="M2411" t="b">
        <v>0</v>
      </c>
      <c r="N2411">
        <v>6</v>
      </c>
      <c r="O2411" t="b">
        <v>0</v>
      </c>
      <c r="P2411" t="s">
        <v>8282</v>
      </c>
      <c r="Q2411" s="7">
        <f t="shared" si="224"/>
        <v>1.8399999999999999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9">
        <f t="shared" si="222"/>
        <v>42224.408275462964</v>
      </c>
      <c r="L2412" s="9">
        <f t="shared" si="223"/>
        <v>42254.408275462964</v>
      </c>
      <c r="M2412" t="b">
        <v>0</v>
      </c>
      <c r="N2412">
        <v>0</v>
      </c>
      <c r="O2412" t="b">
        <v>0</v>
      </c>
      <c r="P2412" t="s">
        <v>8282</v>
      </c>
      <c r="Q2412" s="7">
        <f t="shared" si="224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9">
        <f t="shared" si="222"/>
        <v>42211.732430555552</v>
      </c>
      <c r="L2413" s="9">
        <f t="shared" si="223"/>
        <v>42241.732430555552</v>
      </c>
      <c r="M2413" t="b">
        <v>0</v>
      </c>
      <c r="N2413">
        <v>3</v>
      </c>
      <c r="O2413" t="b">
        <v>0</v>
      </c>
      <c r="P2413" t="s">
        <v>8282</v>
      </c>
      <c r="Q2413" s="7">
        <f t="shared" si="224"/>
        <v>0.60399999999999998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9">
        <f t="shared" si="222"/>
        <v>42655.736956018518</v>
      </c>
      <c r="L2414" s="9">
        <f t="shared" si="223"/>
        <v>42700.778622685189</v>
      </c>
      <c r="M2414" t="b">
        <v>0</v>
      </c>
      <c r="N2414">
        <v>0</v>
      </c>
      <c r="O2414" t="b">
        <v>0</v>
      </c>
      <c r="P2414" t="s">
        <v>8282</v>
      </c>
      <c r="Q2414" s="7">
        <f t="shared" si="224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9">
        <f t="shared" si="222"/>
        <v>41760.10974537037</v>
      </c>
      <c r="L2415" s="9">
        <f t="shared" si="223"/>
        <v>41790.979166666664</v>
      </c>
      <c r="M2415" t="b">
        <v>0</v>
      </c>
      <c r="N2415">
        <v>3</v>
      </c>
      <c r="O2415" t="b">
        <v>0</v>
      </c>
      <c r="P2415" t="s">
        <v>8282</v>
      </c>
      <c r="Q2415" s="7">
        <f t="shared" si="224"/>
        <v>0.83333333333333337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9">
        <f t="shared" si="222"/>
        <v>42198.695138888885</v>
      </c>
      <c r="L2416" s="9">
        <f t="shared" si="223"/>
        <v>42238.165972222225</v>
      </c>
      <c r="M2416" t="b">
        <v>0</v>
      </c>
      <c r="N2416">
        <v>13</v>
      </c>
      <c r="O2416" t="b">
        <v>0</v>
      </c>
      <c r="P2416" t="s">
        <v>8282</v>
      </c>
      <c r="Q2416" s="7">
        <f t="shared" si="224"/>
        <v>3.0666666666666664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9">
        <f t="shared" si="222"/>
        <v>42536.862800925926</v>
      </c>
      <c r="L2417" s="9">
        <f t="shared" si="223"/>
        <v>42566.862800925926</v>
      </c>
      <c r="M2417" t="b">
        <v>0</v>
      </c>
      <c r="N2417">
        <v>6</v>
      </c>
      <c r="O2417" t="b">
        <v>0</v>
      </c>
      <c r="P2417" t="s">
        <v>8282</v>
      </c>
      <c r="Q2417" s="7">
        <f t="shared" si="224"/>
        <v>0.55833333333333335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9">
        <f t="shared" si="222"/>
        <v>42019.737766203703</v>
      </c>
      <c r="L2418" s="9">
        <f t="shared" si="223"/>
        <v>42077.625</v>
      </c>
      <c r="M2418" t="b">
        <v>0</v>
      </c>
      <c r="N2418">
        <v>1</v>
      </c>
      <c r="O2418" t="b">
        <v>0</v>
      </c>
      <c r="P2418" t="s">
        <v>8282</v>
      </c>
      <c r="Q2418" s="7">
        <f t="shared" si="224"/>
        <v>2.5000000000000001E-2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9">
        <f t="shared" si="222"/>
        <v>41831.884108796294</v>
      </c>
      <c r="L2419" s="9">
        <f t="shared" si="223"/>
        <v>41861.884108796294</v>
      </c>
      <c r="M2419" t="b">
        <v>0</v>
      </c>
      <c r="N2419">
        <v>0</v>
      </c>
      <c r="O2419" t="b">
        <v>0</v>
      </c>
      <c r="P2419" t="s">
        <v>8282</v>
      </c>
      <c r="Q2419" s="7">
        <f t="shared" si="224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9">
        <f t="shared" si="222"/>
        <v>42027.856990740736</v>
      </c>
      <c r="L2420" s="9">
        <f t="shared" si="223"/>
        <v>42087.815324074079</v>
      </c>
      <c r="M2420" t="b">
        <v>0</v>
      </c>
      <c r="N2420">
        <v>5</v>
      </c>
      <c r="O2420" t="b">
        <v>0</v>
      </c>
      <c r="P2420" t="s">
        <v>8282</v>
      </c>
      <c r="Q2420" s="7">
        <f t="shared" si="224"/>
        <v>0.02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9">
        <f t="shared" si="222"/>
        <v>41993.738298611112</v>
      </c>
      <c r="L2421" s="9">
        <f t="shared" si="223"/>
        <v>42053.738298611112</v>
      </c>
      <c r="M2421" t="b">
        <v>0</v>
      </c>
      <c r="N2421">
        <v>0</v>
      </c>
      <c r="O2421" t="b">
        <v>0</v>
      </c>
      <c r="P2421" t="s">
        <v>8282</v>
      </c>
      <c r="Q2421" s="7">
        <f t="shared" si="224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9">
        <f t="shared" si="222"/>
        <v>41893.028877314813</v>
      </c>
      <c r="L2422" s="9">
        <f t="shared" si="223"/>
        <v>41953.070543981477</v>
      </c>
      <c r="M2422" t="b">
        <v>0</v>
      </c>
      <c r="N2422">
        <v>36</v>
      </c>
      <c r="O2422" t="b">
        <v>0</v>
      </c>
      <c r="P2422" t="s">
        <v>8282</v>
      </c>
      <c r="Q2422" s="7">
        <f t="shared" si="224"/>
        <v>14.825133372851216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9">
        <f t="shared" si="222"/>
        <v>42026.687453703707</v>
      </c>
      <c r="L2423" s="9">
        <f t="shared" si="223"/>
        <v>42056.687453703707</v>
      </c>
      <c r="M2423" t="b">
        <v>0</v>
      </c>
      <c r="N2423">
        <v>1</v>
      </c>
      <c r="O2423" t="b">
        <v>0</v>
      </c>
      <c r="P2423" t="s">
        <v>8282</v>
      </c>
      <c r="Q2423" s="7">
        <f t="shared" si="224"/>
        <v>1.6666666666666666E-2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9">
        <f t="shared" si="222"/>
        <v>42044.724953703699</v>
      </c>
      <c r="L2424" s="9">
        <f t="shared" si="223"/>
        <v>42074.683287037042</v>
      </c>
      <c r="M2424" t="b">
        <v>0</v>
      </c>
      <c r="N2424">
        <v>1</v>
      </c>
      <c r="O2424" t="b">
        <v>0</v>
      </c>
      <c r="P2424" t="s">
        <v>8282</v>
      </c>
      <c r="Q2424" s="7">
        <f t="shared" si="224"/>
        <v>0.2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9">
        <f t="shared" si="222"/>
        <v>41974.704745370371</v>
      </c>
      <c r="L2425" s="9">
        <f t="shared" si="223"/>
        <v>42004.704745370371</v>
      </c>
      <c r="M2425" t="b">
        <v>0</v>
      </c>
      <c r="N2425">
        <v>1</v>
      </c>
      <c r="O2425" t="b">
        <v>0</v>
      </c>
      <c r="P2425" t="s">
        <v>8282</v>
      </c>
      <c r="Q2425" s="7">
        <f t="shared" si="224"/>
        <v>1.3333333333333334E-2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9">
        <f t="shared" si="222"/>
        <v>41909.892453703702</v>
      </c>
      <c r="L2426" s="9">
        <f t="shared" si="223"/>
        <v>41939.892453703702</v>
      </c>
      <c r="M2426" t="b">
        <v>0</v>
      </c>
      <c r="N2426">
        <v>9</v>
      </c>
      <c r="O2426" t="b">
        <v>0</v>
      </c>
      <c r="P2426" t="s">
        <v>8282</v>
      </c>
      <c r="Q2426" s="7">
        <f t="shared" si="224"/>
        <v>1.24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9">
        <f t="shared" si="222"/>
        <v>42502.913761574076</v>
      </c>
      <c r="L2427" s="9">
        <f t="shared" si="223"/>
        <v>42517.919444444444</v>
      </c>
      <c r="M2427" t="b">
        <v>0</v>
      </c>
      <c r="N2427">
        <v>1</v>
      </c>
      <c r="O2427" t="b">
        <v>0</v>
      </c>
      <c r="P2427" t="s">
        <v>8282</v>
      </c>
      <c r="Q2427" s="7">
        <f t="shared" si="224"/>
        <v>2.8571428571428574E-2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9">
        <f t="shared" si="222"/>
        <v>42164.170046296298</v>
      </c>
      <c r="L2428" s="9">
        <f t="shared" si="223"/>
        <v>42224.170046296298</v>
      </c>
      <c r="M2428" t="b">
        <v>0</v>
      </c>
      <c r="N2428">
        <v>0</v>
      </c>
      <c r="O2428" t="b">
        <v>0</v>
      </c>
      <c r="P2428" t="s">
        <v>8282</v>
      </c>
      <c r="Q2428" s="7">
        <f t="shared" si="224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9">
        <f t="shared" si="222"/>
        <v>42412.318668981483</v>
      </c>
      <c r="L2429" s="9">
        <f t="shared" si="223"/>
        <v>42452.277002314819</v>
      </c>
      <c r="M2429" t="b">
        <v>0</v>
      </c>
      <c r="N2429">
        <v>1</v>
      </c>
      <c r="O2429" t="b">
        <v>0</v>
      </c>
      <c r="P2429" t="s">
        <v>8282</v>
      </c>
      <c r="Q2429" s="7">
        <f t="shared" si="224"/>
        <v>2E-3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9">
        <f t="shared" si="222"/>
        <v>42045.784155092595</v>
      </c>
      <c r="L2430" s="9">
        <f t="shared" si="223"/>
        <v>42075.742488425924</v>
      </c>
      <c r="M2430" t="b">
        <v>0</v>
      </c>
      <c r="N2430">
        <v>1</v>
      </c>
      <c r="O2430" t="b">
        <v>0</v>
      </c>
      <c r="P2430" t="s">
        <v>8282</v>
      </c>
      <c r="Q2430" s="7">
        <f t="shared" si="224"/>
        <v>2.8571428571428571E-3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9">
        <f t="shared" si="222"/>
        <v>42734.879236111112</v>
      </c>
      <c r="L2431" s="9">
        <f t="shared" si="223"/>
        <v>42771.697222222225</v>
      </c>
      <c r="M2431" t="b">
        <v>0</v>
      </c>
      <c r="N2431">
        <v>4</v>
      </c>
      <c r="O2431" t="b">
        <v>0</v>
      </c>
      <c r="P2431" t="s">
        <v>8282</v>
      </c>
      <c r="Q2431" s="7">
        <f t="shared" si="224"/>
        <v>1.4321428571428572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9">
        <f t="shared" si="222"/>
        <v>42382.130833333329</v>
      </c>
      <c r="L2432" s="9">
        <f t="shared" si="223"/>
        <v>42412.130833333329</v>
      </c>
      <c r="M2432" t="b">
        <v>0</v>
      </c>
      <c r="N2432">
        <v>2</v>
      </c>
      <c r="O2432" t="b">
        <v>0</v>
      </c>
      <c r="P2432" t="s">
        <v>8282</v>
      </c>
      <c r="Q2432" s="7">
        <f t="shared" si="224"/>
        <v>0.70000000000000007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9">
        <f t="shared" si="222"/>
        <v>42489.099687499998</v>
      </c>
      <c r="L2433" s="9">
        <f t="shared" si="223"/>
        <v>42549.099687499998</v>
      </c>
      <c r="M2433" t="b">
        <v>0</v>
      </c>
      <c r="N2433">
        <v>2</v>
      </c>
      <c r="O2433" t="b">
        <v>0</v>
      </c>
      <c r="P2433" t="s">
        <v>8282</v>
      </c>
      <c r="Q2433" s="7">
        <f t="shared" si="224"/>
        <v>2E-3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9">
        <f t="shared" si="222"/>
        <v>42041.218715277777</v>
      </c>
      <c r="L2434" s="9">
        <f t="shared" si="223"/>
        <v>42071.218715277777</v>
      </c>
      <c r="M2434" t="b">
        <v>0</v>
      </c>
      <c r="N2434">
        <v>2</v>
      </c>
      <c r="O2434" t="b">
        <v>0</v>
      </c>
      <c r="P2434" t="s">
        <v>8282</v>
      </c>
      <c r="Q2434" s="7">
        <f t="shared" si="224"/>
        <v>1.4285714285714287E-2</v>
      </c>
      <c r="R2434" s="6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9">
        <f t="shared" ref="K2435:K2498" si="228">(J2435/86400)+DATE(1970,1,1)</f>
        <v>42397.89980324074</v>
      </c>
      <c r="L2435" s="9">
        <f t="shared" ref="L2435:L2498" si="229">(I2435/86400)+DATE(1970,1,1)</f>
        <v>42427.89980324074</v>
      </c>
      <c r="M2435" t="b">
        <v>0</v>
      </c>
      <c r="N2435">
        <v>0</v>
      </c>
      <c r="O2435" t="b">
        <v>0</v>
      </c>
      <c r="P2435" t="s">
        <v>8282</v>
      </c>
      <c r="Q2435" s="7">
        <f t="shared" ref="Q2435:Q2498" si="230">(E2435/D2435)*100</f>
        <v>0</v>
      </c>
      <c r="R2435" s="6" t="e">
        <f t="shared" ref="R2435:R2498" si="231">E2435/N2435</f>
        <v>#DIV/0!</v>
      </c>
      <c r="S2435" t="str">
        <f t="shared" ref="S2435:S2498" si="232">LEFT(P2435,FIND("/",P2435)-1)</f>
        <v>food</v>
      </c>
      <c r="T2435" t="str">
        <f t="shared" ref="T2435:T2498" si="233">RIGHT(P2435, LEN(P2435) - FIND("/",P2435))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9">
        <f t="shared" si="228"/>
        <v>42180.186041666668</v>
      </c>
      <c r="L2436" s="9">
        <f t="shared" si="229"/>
        <v>42220.186041666668</v>
      </c>
      <c r="M2436" t="b">
        <v>0</v>
      </c>
      <c r="N2436">
        <v>2</v>
      </c>
      <c r="O2436" t="b">
        <v>0</v>
      </c>
      <c r="P2436" t="s">
        <v>8282</v>
      </c>
      <c r="Q2436" s="7">
        <f t="shared" si="230"/>
        <v>0.13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9">
        <f t="shared" si="228"/>
        <v>42252.277615740742</v>
      </c>
      <c r="L2437" s="9">
        <f t="shared" si="229"/>
        <v>42282.277615740742</v>
      </c>
      <c r="M2437" t="b">
        <v>0</v>
      </c>
      <c r="N2437">
        <v>4</v>
      </c>
      <c r="O2437" t="b">
        <v>0</v>
      </c>
      <c r="P2437" t="s">
        <v>8282</v>
      </c>
      <c r="Q2437" s="7">
        <f t="shared" si="230"/>
        <v>0.48960000000000004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9">
        <f t="shared" si="228"/>
        <v>42338.615393518514</v>
      </c>
      <c r="L2438" s="9">
        <f t="shared" si="229"/>
        <v>42398.615393518514</v>
      </c>
      <c r="M2438" t="b">
        <v>0</v>
      </c>
      <c r="N2438">
        <v>2</v>
      </c>
      <c r="O2438" t="b">
        <v>0</v>
      </c>
      <c r="P2438" t="s">
        <v>8282</v>
      </c>
      <c r="Q2438" s="7">
        <f t="shared" si="230"/>
        <v>3.8461538461538464E-2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9">
        <f t="shared" si="228"/>
        <v>42031.965138888889</v>
      </c>
      <c r="L2439" s="9">
        <f t="shared" si="229"/>
        <v>42080.75</v>
      </c>
      <c r="M2439" t="b">
        <v>0</v>
      </c>
      <c r="N2439">
        <v>0</v>
      </c>
      <c r="O2439" t="b">
        <v>0</v>
      </c>
      <c r="P2439" t="s">
        <v>8282</v>
      </c>
      <c r="Q2439" s="7">
        <f t="shared" si="230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9">
        <f t="shared" si="228"/>
        <v>42285.91506944444</v>
      </c>
      <c r="L2440" s="9">
        <f t="shared" si="229"/>
        <v>42345.956736111111</v>
      </c>
      <c r="M2440" t="b">
        <v>0</v>
      </c>
      <c r="N2440">
        <v>1</v>
      </c>
      <c r="O2440" t="b">
        <v>0</v>
      </c>
      <c r="P2440" t="s">
        <v>8282</v>
      </c>
      <c r="Q2440" s="7">
        <f t="shared" si="230"/>
        <v>0.33333333333333337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9">
        <f t="shared" si="228"/>
        <v>42265.818622685183</v>
      </c>
      <c r="L2441" s="9">
        <f t="shared" si="229"/>
        <v>42295.818622685183</v>
      </c>
      <c r="M2441" t="b">
        <v>0</v>
      </c>
      <c r="N2441">
        <v>0</v>
      </c>
      <c r="O2441" t="b">
        <v>0</v>
      </c>
      <c r="P2441" t="s">
        <v>8282</v>
      </c>
      <c r="Q2441" s="7">
        <f t="shared" si="230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9">
        <f t="shared" si="228"/>
        <v>42383.899456018524</v>
      </c>
      <c r="L2442" s="9">
        <f t="shared" si="229"/>
        <v>42413.899456018524</v>
      </c>
      <c r="M2442" t="b">
        <v>0</v>
      </c>
      <c r="N2442">
        <v>2</v>
      </c>
      <c r="O2442" t="b">
        <v>0</v>
      </c>
      <c r="P2442" t="s">
        <v>8282</v>
      </c>
      <c r="Q2442" s="7">
        <f t="shared" si="230"/>
        <v>0.2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9">
        <f t="shared" si="228"/>
        <v>42187.125625000001</v>
      </c>
      <c r="L2443" s="9">
        <f t="shared" si="229"/>
        <v>42208.207638888889</v>
      </c>
      <c r="M2443" t="b">
        <v>0</v>
      </c>
      <c r="N2443">
        <v>109</v>
      </c>
      <c r="O2443" t="b">
        <v>1</v>
      </c>
      <c r="P2443" t="s">
        <v>8296</v>
      </c>
      <c r="Q2443" s="7">
        <f t="shared" si="230"/>
        <v>107.88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9">
        <f t="shared" si="228"/>
        <v>42052.666990740741</v>
      </c>
      <c r="L2444" s="9">
        <f t="shared" si="229"/>
        <v>42082.625324074077</v>
      </c>
      <c r="M2444" t="b">
        <v>0</v>
      </c>
      <c r="N2444">
        <v>372</v>
      </c>
      <c r="O2444" t="b">
        <v>1</v>
      </c>
      <c r="P2444" t="s">
        <v>8296</v>
      </c>
      <c r="Q2444" s="7">
        <f t="shared" si="230"/>
        <v>125.94166666666666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9">
        <f t="shared" si="228"/>
        <v>41836.625254629631</v>
      </c>
      <c r="L2445" s="9">
        <f t="shared" si="229"/>
        <v>41866.625254629631</v>
      </c>
      <c r="M2445" t="b">
        <v>0</v>
      </c>
      <c r="N2445">
        <v>311</v>
      </c>
      <c r="O2445" t="b">
        <v>1</v>
      </c>
      <c r="P2445" t="s">
        <v>8296</v>
      </c>
      <c r="Q2445" s="7">
        <f t="shared" si="230"/>
        <v>202.51495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9">
        <f t="shared" si="228"/>
        <v>42485.754525462966</v>
      </c>
      <c r="L2446" s="9">
        <f t="shared" si="229"/>
        <v>42515.754525462966</v>
      </c>
      <c r="M2446" t="b">
        <v>0</v>
      </c>
      <c r="N2446">
        <v>61</v>
      </c>
      <c r="O2446" t="b">
        <v>1</v>
      </c>
      <c r="P2446" t="s">
        <v>8296</v>
      </c>
      <c r="Q2446" s="7">
        <f t="shared" si="230"/>
        <v>108.60000000000001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9">
        <f t="shared" si="228"/>
        <v>42243.190057870372</v>
      </c>
      <c r="L2447" s="9">
        <f t="shared" si="229"/>
        <v>42273.190057870372</v>
      </c>
      <c r="M2447" t="b">
        <v>0</v>
      </c>
      <c r="N2447">
        <v>115</v>
      </c>
      <c r="O2447" t="b">
        <v>1</v>
      </c>
      <c r="P2447" t="s">
        <v>8296</v>
      </c>
      <c r="Q2447" s="7">
        <f t="shared" si="230"/>
        <v>172.8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9">
        <f t="shared" si="228"/>
        <v>42670.602673611109</v>
      </c>
      <c r="L2448" s="9">
        <f t="shared" si="229"/>
        <v>42700.64434027778</v>
      </c>
      <c r="M2448" t="b">
        <v>0</v>
      </c>
      <c r="N2448">
        <v>111</v>
      </c>
      <c r="O2448" t="b">
        <v>1</v>
      </c>
      <c r="P2448" t="s">
        <v>8296</v>
      </c>
      <c r="Q2448" s="7">
        <f t="shared" si="230"/>
        <v>167.98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9">
        <f t="shared" si="228"/>
        <v>42654.469826388886</v>
      </c>
      <c r="L2449" s="9">
        <f t="shared" si="229"/>
        <v>42686.166666666672</v>
      </c>
      <c r="M2449" t="b">
        <v>0</v>
      </c>
      <c r="N2449">
        <v>337</v>
      </c>
      <c r="O2449" t="b">
        <v>1</v>
      </c>
      <c r="P2449" t="s">
        <v>8296</v>
      </c>
      <c r="Q2449" s="7">
        <f t="shared" si="230"/>
        <v>427.20000000000005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9">
        <f t="shared" si="228"/>
        <v>42607.316122685181</v>
      </c>
      <c r="L2450" s="9">
        <f t="shared" si="229"/>
        <v>42613.233333333337</v>
      </c>
      <c r="M2450" t="b">
        <v>0</v>
      </c>
      <c r="N2450">
        <v>9</v>
      </c>
      <c r="O2450" t="b">
        <v>1</v>
      </c>
      <c r="P2450" t="s">
        <v>8296</v>
      </c>
      <c r="Q2450" s="7">
        <f t="shared" si="230"/>
        <v>107.5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9">
        <f t="shared" si="228"/>
        <v>41943.142534722225</v>
      </c>
      <c r="L2451" s="9">
        <f t="shared" si="229"/>
        <v>41973.184201388889</v>
      </c>
      <c r="M2451" t="b">
        <v>0</v>
      </c>
      <c r="N2451">
        <v>120</v>
      </c>
      <c r="O2451" t="b">
        <v>1</v>
      </c>
      <c r="P2451" t="s">
        <v>8296</v>
      </c>
      <c r="Q2451" s="7">
        <f t="shared" si="230"/>
        <v>108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9">
        <f t="shared" si="228"/>
        <v>41902.07240740741</v>
      </c>
      <c r="L2452" s="9">
        <f t="shared" si="229"/>
        <v>41940.132638888885</v>
      </c>
      <c r="M2452" t="b">
        <v>0</v>
      </c>
      <c r="N2452">
        <v>102</v>
      </c>
      <c r="O2452" t="b">
        <v>1</v>
      </c>
      <c r="P2452" t="s">
        <v>8296</v>
      </c>
      <c r="Q2452" s="7">
        <f t="shared" si="230"/>
        <v>101.53353333333335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9">
        <f t="shared" si="228"/>
        <v>42779.908449074079</v>
      </c>
      <c r="L2453" s="9">
        <f t="shared" si="229"/>
        <v>42799.908449074079</v>
      </c>
      <c r="M2453" t="b">
        <v>0</v>
      </c>
      <c r="N2453">
        <v>186</v>
      </c>
      <c r="O2453" t="b">
        <v>1</v>
      </c>
      <c r="P2453" t="s">
        <v>8296</v>
      </c>
      <c r="Q2453" s="7">
        <f t="shared" si="230"/>
        <v>115.45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9">
        <f t="shared" si="228"/>
        <v>42338.84375</v>
      </c>
      <c r="L2454" s="9">
        <f t="shared" si="229"/>
        <v>42367.958333333328</v>
      </c>
      <c r="M2454" t="b">
        <v>0</v>
      </c>
      <c r="N2454">
        <v>15</v>
      </c>
      <c r="O2454" t="b">
        <v>1</v>
      </c>
      <c r="P2454" t="s">
        <v>8296</v>
      </c>
      <c r="Q2454" s="7">
        <f t="shared" si="230"/>
        <v>133.5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9">
        <f t="shared" si="228"/>
        <v>42738.692233796297</v>
      </c>
      <c r="L2455" s="9">
        <f t="shared" si="229"/>
        <v>42768.692233796297</v>
      </c>
      <c r="M2455" t="b">
        <v>0</v>
      </c>
      <c r="N2455">
        <v>67</v>
      </c>
      <c r="O2455" t="b">
        <v>1</v>
      </c>
      <c r="P2455" t="s">
        <v>8296</v>
      </c>
      <c r="Q2455" s="7">
        <f t="shared" si="230"/>
        <v>154.69999999999999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9">
        <f t="shared" si="228"/>
        <v>42770.201481481483</v>
      </c>
      <c r="L2456" s="9">
        <f t="shared" si="229"/>
        <v>42805.201481481483</v>
      </c>
      <c r="M2456" t="b">
        <v>0</v>
      </c>
      <c r="N2456">
        <v>130</v>
      </c>
      <c r="O2456" t="b">
        <v>1</v>
      </c>
      <c r="P2456" t="s">
        <v>8296</v>
      </c>
      <c r="Q2456" s="7">
        <f t="shared" si="230"/>
        <v>100.84571428571429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9">
        <f t="shared" si="228"/>
        <v>42452.781828703708</v>
      </c>
      <c r="L2457" s="9">
        <f t="shared" si="229"/>
        <v>42480.781828703708</v>
      </c>
      <c r="M2457" t="b">
        <v>0</v>
      </c>
      <c r="N2457">
        <v>16</v>
      </c>
      <c r="O2457" t="b">
        <v>1</v>
      </c>
      <c r="P2457" t="s">
        <v>8296</v>
      </c>
      <c r="Q2457" s="7">
        <f t="shared" si="230"/>
        <v>182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9">
        <f t="shared" si="228"/>
        <v>42761.961099537039</v>
      </c>
      <c r="L2458" s="9">
        <f t="shared" si="229"/>
        <v>42791.961099537039</v>
      </c>
      <c r="M2458" t="b">
        <v>0</v>
      </c>
      <c r="N2458">
        <v>67</v>
      </c>
      <c r="O2458" t="b">
        <v>1</v>
      </c>
      <c r="P2458" t="s">
        <v>8296</v>
      </c>
      <c r="Q2458" s="7">
        <f t="shared" si="230"/>
        <v>180.86666666666667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9">
        <f t="shared" si="228"/>
        <v>42423.602500000001</v>
      </c>
      <c r="L2459" s="9">
        <f t="shared" si="229"/>
        <v>42453.560833333337</v>
      </c>
      <c r="M2459" t="b">
        <v>0</v>
      </c>
      <c r="N2459">
        <v>124</v>
      </c>
      <c r="O2459" t="b">
        <v>1</v>
      </c>
      <c r="P2459" t="s">
        <v>8296</v>
      </c>
      <c r="Q2459" s="7">
        <f t="shared" si="230"/>
        <v>102.30434782608695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9">
        <f t="shared" si="228"/>
        <v>42495.871736111112</v>
      </c>
      <c r="L2460" s="9">
        <f t="shared" si="229"/>
        <v>42530.791666666672</v>
      </c>
      <c r="M2460" t="b">
        <v>0</v>
      </c>
      <c r="N2460">
        <v>80</v>
      </c>
      <c r="O2460" t="b">
        <v>1</v>
      </c>
      <c r="P2460" t="s">
        <v>8296</v>
      </c>
      <c r="Q2460" s="7">
        <f t="shared" si="230"/>
        <v>110.17999999999999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9">
        <f t="shared" si="228"/>
        <v>42407.637557870374</v>
      </c>
      <c r="L2461" s="9">
        <f t="shared" si="229"/>
        <v>42452.595891203702</v>
      </c>
      <c r="M2461" t="b">
        <v>0</v>
      </c>
      <c r="N2461">
        <v>282</v>
      </c>
      <c r="O2461" t="b">
        <v>1</v>
      </c>
      <c r="P2461" t="s">
        <v>8296</v>
      </c>
      <c r="Q2461" s="7">
        <f t="shared" si="230"/>
        <v>102.25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9">
        <f t="shared" si="228"/>
        <v>42704.187118055561</v>
      </c>
      <c r="L2462" s="9">
        <f t="shared" si="229"/>
        <v>42738.178472222222</v>
      </c>
      <c r="M2462" t="b">
        <v>0</v>
      </c>
      <c r="N2462">
        <v>68</v>
      </c>
      <c r="O2462" t="b">
        <v>1</v>
      </c>
      <c r="P2462" t="s">
        <v>8296</v>
      </c>
      <c r="Q2462" s="7">
        <f t="shared" si="230"/>
        <v>100.78823529411764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9">
        <f t="shared" si="228"/>
        <v>40784.012696759259</v>
      </c>
      <c r="L2463" s="9">
        <f t="shared" si="229"/>
        <v>40817.125</v>
      </c>
      <c r="M2463" t="b">
        <v>0</v>
      </c>
      <c r="N2463">
        <v>86</v>
      </c>
      <c r="O2463" t="b">
        <v>1</v>
      </c>
      <c r="P2463" t="s">
        <v>8277</v>
      </c>
      <c r="Q2463" s="7">
        <f t="shared" si="230"/>
        <v>103.8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9">
        <f t="shared" si="228"/>
        <v>41089.186296296299</v>
      </c>
      <c r="L2464" s="9">
        <f t="shared" si="229"/>
        <v>41109.186296296299</v>
      </c>
      <c r="M2464" t="b">
        <v>0</v>
      </c>
      <c r="N2464">
        <v>115</v>
      </c>
      <c r="O2464" t="b">
        <v>1</v>
      </c>
      <c r="P2464" t="s">
        <v>8277</v>
      </c>
      <c r="Q2464" s="7">
        <f t="shared" si="230"/>
        <v>110.70833333333334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9">
        <f t="shared" si="228"/>
        <v>41341.111400462964</v>
      </c>
      <c r="L2465" s="9">
        <f t="shared" si="229"/>
        <v>41380.791666666664</v>
      </c>
      <c r="M2465" t="b">
        <v>0</v>
      </c>
      <c r="N2465">
        <v>75</v>
      </c>
      <c r="O2465" t="b">
        <v>1</v>
      </c>
      <c r="P2465" t="s">
        <v>8277</v>
      </c>
      <c r="Q2465" s="7">
        <f t="shared" si="230"/>
        <v>116.25000000000001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9">
        <f t="shared" si="228"/>
        <v>42248.90042824074</v>
      </c>
      <c r="L2466" s="9">
        <f t="shared" si="229"/>
        <v>42277.811805555553</v>
      </c>
      <c r="M2466" t="b">
        <v>0</v>
      </c>
      <c r="N2466">
        <v>43</v>
      </c>
      <c r="O2466" t="b">
        <v>1</v>
      </c>
      <c r="P2466" t="s">
        <v>8277</v>
      </c>
      <c r="Q2466" s="7">
        <f t="shared" si="230"/>
        <v>111.1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9">
        <f t="shared" si="228"/>
        <v>41145.719305555554</v>
      </c>
      <c r="L2467" s="9">
        <f t="shared" si="229"/>
        <v>41175.719305555554</v>
      </c>
      <c r="M2467" t="b">
        <v>0</v>
      </c>
      <c r="N2467">
        <v>48</v>
      </c>
      <c r="O2467" t="b">
        <v>1</v>
      </c>
      <c r="P2467" t="s">
        <v>8277</v>
      </c>
      <c r="Q2467" s="7">
        <f t="shared" si="230"/>
        <v>180.14285714285714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9">
        <f t="shared" si="228"/>
        <v>41373.102465277778</v>
      </c>
      <c r="L2468" s="9">
        <f t="shared" si="229"/>
        <v>41403.102465277778</v>
      </c>
      <c r="M2468" t="b">
        <v>0</v>
      </c>
      <c r="N2468">
        <v>52</v>
      </c>
      <c r="O2468" t="b">
        <v>1</v>
      </c>
      <c r="P2468" t="s">
        <v>8277</v>
      </c>
      <c r="Q2468" s="7">
        <f t="shared" si="230"/>
        <v>100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9">
        <f t="shared" si="228"/>
        <v>41025.874201388891</v>
      </c>
      <c r="L2469" s="9">
        <f t="shared" si="229"/>
        <v>41039.708333333336</v>
      </c>
      <c r="M2469" t="b">
        <v>0</v>
      </c>
      <c r="N2469">
        <v>43</v>
      </c>
      <c r="O2469" t="b">
        <v>1</v>
      </c>
      <c r="P2469" t="s">
        <v>8277</v>
      </c>
      <c r="Q2469" s="7">
        <f t="shared" si="230"/>
        <v>118.5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9">
        <f t="shared" si="228"/>
        <v>41174.154178240744</v>
      </c>
      <c r="L2470" s="9">
        <f t="shared" si="229"/>
        <v>41210.208333333336</v>
      </c>
      <c r="M2470" t="b">
        <v>0</v>
      </c>
      <c r="N2470">
        <v>58</v>
      </c>
      <c r="O2470" t="b">
        <v>1</v>
      </c>
      <c r="P2470" t="s">
        <v>8277</v>
      </c>
      <c r="Q2470" s="7">
        <f t="shared" si="230"/>
        <v>107.21700000000001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9">
        <f t="shared" si="228"/>
        <v>40557.429733796293</v>
      </c>
      <c r="L2471" s="9">
        <f t="shared" si="229"/>
        <v>40582.429733796293</v>
      </c>
      <c r="M2471" t="b">
        <v>0</v>
      </c>
      <c r="N2471">
        <v>47</v>
      </c>
      <c r="O2471" t="b">
        <v>1</v>
      </c>
      <c r="P2471" t="s">
        <v>8277</v>
      </c>
      <c r="Q2471" s="7">
        <f t="shared" si="230"/>
        <v>113.66666666666667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9">
        <f t="shared" si="228"/>
        <v>41023.07471064815</v>
      </c>
      <c r="L2472" s="9">
        <f t="shared" si="229"/>
        <v>41053.07471064815</v>
      </c>
      <c r="M2472" t="b">
        <v>0</v>
      </c>
      <c r="N2472">
        <v>36</v>
      </c>
      <c r="O2472" t="b">
        <v>1</v>
      </c>
      <c r="P2472" t="s">
        <v>8277</v>
      </c>
      <c r="Q2472" s="7">
        <f t="shared" si="230"/>
        <v>103.16400000000002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9">
        <f t="shared" si="228"/>
        <v>40893.992962962962</v>
      </c>
      <c r="L2473" s="9">
        <f t="shared" si="229"/>
        <v>40933.992962962962</v>
      </c>
      <c r="M2473" t="b">
        <v>0</v>
      </c>
      <c r="N2473">
        <v>17</v>
      </c>
      <c r="O2473" t="b">
        <v>1</v>
      </c>
      <c r="P2473" t="s">
        <v>8277</v>
      </c>
      <c r="Q2473" s="7">
        <f t="shared" si="230"/>
        <v>128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9">
        <f t="shared" si="228"/>
        <v>40354.11550925926</v>
      </c>
      <c r="L2474" s="9">
        <f t="shared" si="229"/>
        <v>40425.043749999997</v>
      </c>
      <c r="M2474" t="b">
        <v>0</v>
      </c>
      <c r="N2474">
        <v>104</v>
      </c>
      <c r="O2474" t="b">
        <v>1</v>
      </c>
      <c r="P2474" t="s">
        <v>8277</v>
      </c>
      <c r="Q2474" s="7">
        <f t="shared" si="230"/>
        <v>135.76026666666667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9">
        <f t="shared" si="228"/>
        <v>41193.748483796298</v>
      </c>
      <c r="L2475" s="9">
        <f t="shared" si="229"/>
        <v>41223.790150462963</v>
      </c>
      <c r="M2475" t="b">
        <v>0</v>
      </c>
      <c r="N2475">
        <v>47</v>
      </c>
      <c r="O2475" t="b">
        <v>1</v>
      </c>
      <c r="P2475" t="s">
        <v>8277</v>
      </c>
      <c r="Q2475" s="7">
        <f t="shared" si="230"/>
        <v>100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9">
        <f t="shared" si="228"/>
        <v>40417.011296296296</v>
      </c>
      <c r="L2476" s="9">
        <f t="shared" si="229"/>
        <v>40462.011296296296</v>
      </c>
      <c r="M2476" t="b">
        <v>0</v>
      </c>
      <c r="N2476">
        <v>38</v>
      </c>
      <c r="O2476" t="b">
        <v>1</v>
      </c>
      <c r="P2476" t="s">
        <v>8277</v>
      </c>
      <c r="Q2476" s="7">
        <f t="shared" si="230"/>
        <v>100.00360000000002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9">
        <f t="shared" si="228"/>
        <v>40310.287673611107</v>
      </c>
      <c r="L2477" s="9">
        <f t="shared" si="229"/>
        <v>40369.916666666664</v>
      </c>
      <c r="M2477" t="b">
        <v>0</v>
      </c>
      <c r="N2477">
        <v>81</v>
      </c>
      <c r="O2477" t="b">
        <v>1</v>
      </c>
      <c r="P2477" t="s">
        <v>8277</v>
      </c>
      <c r="Q2477" s="7">
        <f t="shared" si="230"/>
        <v>104.71999999999998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9">
        <f t="shared" si="228"/>
        <v>41913.328356481477</v>
      </c>
      <c r="L2478" s="9">
        <f t="shared" si="229"/>
        <v>41946.370023148149</v>
      </c>
      <c r="M2478" t="b">
        <v>0</v>
      </c>
      <c r="N2478">
        <v>55</v>
      </c>
      <c r="O2478" t="b">
        <v>1</v>
      </c>
      <c r="P2478" t="s">
        <v>8277</v>
      </c>
      <c r="Q2478" s="7">
        <f t="shared" si="230"/>
        <v>105.02249999999999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9">
        <f t="shared" si="228"/>
        <v>41088.691493055558</v>
      </c>
      <c r="L2479" s="9">
        <f t="shared" si="229"/>
        <v>41133.691493055558</v>
      </c>
      <c r="M2479" t="b">
        <v>0</v>
      </c>
      <c r="N2479">
        <v>41</v>
      </c>
      <c r="O2479" t="b">
        <v>1</v>
      </c>
      <c r="P2479" t="s">
        <v>8277</v>
      </c>
      <c r="Q2479" s="7">
        <f t="shared" si="230"/>
        <v>171.33333333333334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9">
        <f t="shared" si="228"/>
        <v>41257.950381944444</v>
      </c>
      <c r="L2480" s="9">
        <f t="shared" si="229"/>
        <v>41287.950381944444</v>
      </c>
      <c r="M2480" t="b">
        <v>0</v>
      </c>
      <c r="N2480">
        <v>79</v>
      </c>
      <c r="O2480" t="b">
        <v>1</v>
      </c>
      <c r="P2480" t="s">
        <v>8277</v>
      </c>
      <c r="Q2480" s="7">
        <f t="shared" si="230"/>
        <v>127.49999999999999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9">
        <f t="shared" si="228"/>
        <v>41107.726782407408</v>
      </c>
      <c r="L2481" s="9">
        <f t="shared" si="229"/>
        <v>41118.083333333336</v>
      </c>
      <c r="M2481" t="b">
        <v>0</v>
      </c>
      <c r="N2481">
        <v>16</v>
      </c>
      <c r="O2481" t="b">
        <v>1</v>
      </c>
      <c r="P2481" t="s">
        <v>8277</v>
      </c>
      <c r="Q2481" s="7">
        <f t="shared" si="230"/>
        <v>133.44333333333333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9">
        <f t="shared" si="228"/>
        <v>42227.936157407406</v>
      </c>
      <c r="L2482" s="9">
        <f t="shared" si="229"/>
        <v>42287.936157407406</v>
      </c>
      <c r="M2482" t="b">
        <v>0</v>
      </c>
      <c r="N2482">
        <v>8</v>
      </c>
      <c r="O2482" t="b">
        <v>1</v>
      </c>
      <c r="P2482" t="s">
        <v>8277</v>
      </c>
      <c r="Q2482" s="7">
        <f t="shared" si="230"/>
        <v>100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9">
        <f t="shared" si="228"/>
        <v>40999.645925925928</v>
      </c>
      <c r="L2483" s="9">
        <f t="shared" si="229"/>
        <v>41029.645925925928</v>
      </c>
      <c r="M2483" t="b">
        <v>0</v>
      </c>
      <c r="N2483">
        <v>95</v>
      </c>
      <c r="O2483" t="b">
        <v>1</v>
      </c>
      <c r="P2483" t="s">
        <v>8277</v>
      </c>
      <c r="Q2483" s="7">
        <f t="shared" si="230"/>
        <v>112.91099999999999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9">
        <f t="shared" si="228"/>
        <v>40711.782210648147</v>
      </c>
      <c r="L2484" s="9">
        <f t="shared" si="229"/>
        <v>40756.782210648147</v>
      </c>
      <c r="M2484" t="b">
        <v>0</v>
      </c>
      <c r="N2484">
        <v>25</v>
      </c>
      <c r="O2484" t="b">
        <v>1</v>
      </c>
      <c r="P2484" t="s">
        <v>8277</v>
      </c>
      <c r="Q2484" s="7">
        <f t="shared" si="230"/>
        <v>100.1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9">
        <f t="shared" si="228"/>
        <v>40970.750034722223</v>
      </c>
      <c r="L2485" s="9">
        <f t="shared" si="229"/>
        <v>41030.708368055552</v>
      </c>
      <c r="M2485" t="b">
        <v>0</v>
      </c>
      <c r="N2485">
        <v>19</v>
      </c>
      <c r="O2485" t="b">
        <v>1</v>
      </c>
      <c r="P2485" t="s">
        <v>8277</v>
      </c>
      <c r="Q2485" s="7">
        <f t="shared" si="230"/>
        <v>113.72727272727272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9">
        <f t="shared" si="228"/>
        <v>40771.916701388887</v>
      </c>
      <c r="L2486" s="9">
        <f t="shared" si="229"/>
        <v>40801.916701388887</v>
      </c>
      <c r="M2486" t="b">
        <v>0</v>
      </c>
      <c r="N2486">
        <v>90</v>
      </c>
      <c r="O2486" t="b">
        <v>1</v>
      </c>
      <c r="P2486" t="s">
        <v>8277</v>
      </c>
      <c r="Q2486" s="7">
        <f t="shared" si="230"/>
        <v>119.31742857142855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9">
        <f t="shared" si="228"/>
        <v>40793.998599537037</v>
      </c>
      <c r="L2487" s="9">
        <f t="shared" si="229"/>
        <v>40828.998599537037</v>
      </c>
      <c r="M2487" t="b">
        <v>0</v>
      </c>
      <c r="N2487">
        <v>41</v>
      </c>
      <c r="O2487" t="b">
        <v>1</v>
      </c>
      <c r="P2487" t="s">
        <v>8277</v>
      </c>
      <c r="Q2487" s="7">
        <f t="shared" si="230"/>
        <v>103.25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9">
        <f t="shared" si="228"/>
        <v>40991.708055555559</v>
      </c>
      <c r="L2488" s="9">
        <f t="shared" si="229"/>
        <v>41021.708055555559</v>
      </c>
      <c r="M2488" t="b">
        <v>0</v>
      </c>
      <c r="N2488">
        <v>30</v>
      </c>
      <c r="O2488" t="b">
        <v>1</v>
      </c>
      <c r="P2488" t="s">
        <v>8277</v>
      </c>
      <c r="Q2488" s="7">
        <f t="shared" si="230"/>
        <v>265.66666666666669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9">
        <f t="shared" si="228"/>
        <v>41026.083298611113</v>
      </c>
      <c r="L2489" s="9">
        <f t="shared" si="229"/>
        <v>41056.083298611113</v>
      </c>
      <c r="M2489" t="b">
        <v>0</v>
      </c>
      <c r="N2489">
        <v>38</v>
      </c>
      <c r="O2489" t="b">
        <v>1</v>
      </c>
      <c r="P2489" t="s">
        <v>8277</v>
      </c>
      <c r="Q2489" s="7">
        <f t="shared" si="230"/>
        <v>100.05066666666667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9">
        <f t="shared" si="228"/>
        <v>40833.633194444446</v>
      </c>
      <c r="L2490" s="9">
        <f t="shared" si="229"/>
        <v>40863.674861111111</v>
      </c>
      <c r="M2490" t="b">
        <v>0</v>
      </c>
      <c r="N2490">
        <v>65</v>
      </c>
      <c r="O2490" t="b">
        <v>1</v>
      </c>
      <c r="P2490" t="s">
        <v>8277</v>
      </c>
      <c r="Q2490" s="7">
        <f t="shared" si="230"/>
        <v>106.69999999999999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9">
        <f t="shared" si="228"/>
        <v>41373.690266203703</v>
      </c>
      <c r="L2491" s="9">
        <f t="shared" si="229"/>
        <v>41403.690266203703</v>
      </c>
      <c r="M2491" t="b">
        <v>0</v>
      </c>
      <c r="N2491">
        <v>75</v>
      </c>
      <c r="O2491" t="b">
        <v>1</v>
      </c>
      <c r="P2491" t="s">
        <v>8277</v>
      </c>
      <c r="Q2491" s="7">
        <f t="shared" si="230"/>
        <v>133.67142857142858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9">
        <f t="shared" si="228"/>
        <v>41023.227731481486</v>
      </c>
      <c r="L2492" s="9">
        <f t="shared" si="229"/>
        <v>41083.227731481486</v>
      </c>
      <c r="M2492" t="b">
        <v>0</v>
      </c>
      <c r="N2492">
        <v>16</v>
      </c>
      <c r="O2492" t="b">
        <v>1</v>
      </c>
      <c r="P2492" t="s">
        <v>8277</v>
      </c>
      <c r="Q2492" s="7">
        <f t="shared" si="230"/>
        <v>121.39999999999999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9">
        <f t="shared" si="228"/>
        <v>40542.839282407411</v>
      </c>
      <c r="L2493" s="9">
        <f t="shared" si="229"/>
        <v>40559.077083333337</v>
      </c>
      <c r="M2493" t="b">
        <v>0</v>
      </c>
      <c r="N2493">
        <v>10</v>
      </c>
      <c r="O2493" t="b">
        <v>1</v>
      </c>
      <c r="P2493" t="s">
        <v>8277</v>
      </c>
      <c r="Q2493" s="7">
        <f t="shared" si="230"/>
        <v>103.2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9">
        <f t="shared" si="228"/>
        <v>41024.985972222225</v>
      </c>
      <c r="L2494" s="9">
        <f t="shared" si="229"/>
        <v>41076.415972222225</v>
      </c>
      <c r="M2494" t="b">
        <v>0</v>
      </c>
      <c r="N2494">
        <v>27</v>
      </c>
      <c r="O2494" t="b">
        <v>1</v>
      </c>
      <c r="P2494" t="s">
        <v>8277</v>
      </c>
      <c r="Q2494" s="7">
        <f t="shared" si="230"/>
        <v>125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9">
        <f t="shared" si="228"/>
        <v>41348.168287037035</v>
      </c>
      <c r="L2495" s="9">
        <f t="shared" si="229"/>
        <v>41393.168287037035</v>
      </c>
      <c r="M2495" t="b">
        <v>0</v>
      </c>
      <c r="N2495">
        <v>259</v>
      </c>
      <c r="O2495" t="b">
        <v>1</v>
      </c>
      <c r="P2495" t="s">
        <v>8277</v>
      </c>
      <c r="Q2495" s="7">
        <f t="shared" si="230"/>
        <v>128.69999999999999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9">
        <f t="shared" si="228"/>
        <v>41022.645185185189</v>
      </c>
      <c r="L2496" s="9">
        <f t="shared" si="229"/>
        <v>41052.645185185189</v>
      </c>
      <c r="M2496" t="b">
        <v>0</v>
      </c>
      <c r="N2496">
        <v>39</v>
      </c>
      <c r="O2496" t="b">
        <v>1</v>
      </c>
      <c r="P2496" t="s">
        <v>8277</v>
      </c>
      <c r="Q2496" s="7">
        <f t="shared" si="230"/>
        <v>101.00533333333333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9">
        <f t="shared" si="228"/>
        <v>41036.946469907409</v>
      </c>
      <c r="L2497" s="9">
        <f t="shared" si="229"/>
        <v>41066.946469907409</v>
      </c>
      <c r="M2497" t="b">
        <v>0</v>
      </c>
      <c r="N2497">
        <v>42</v>
      </c>
      <c r="O2497" t="b">
        <v>1</v>
      </c>
      <c r="P2497" t="s">
        <v>8277</v>
      </c>
      <c r="Q2497" s="7">
        <f t="shared" si="230"/>
        <v>127.53666666666665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9">
        <f t="shared" si="228"/>
        <v>41327.996435185181</v>
      </c>
      <c r="L2498" s="9">
        <f t="shared" si="229"/>
        <v>41362.954768518517</v>
      </c>
      <c r="M2498" t="b">
        <v>0</v>
      </c>
      <c r="N2498">
        <v>10</v>
      </c>
      <c r="O2498" t="b">
        <v>1</v>
      </c>
      <c r="P2498" t="s">
        <v>8277</v>
      </c>
      <c r="Q2498" s="7">
        <f t="shared" si="230"/>
        <v>100</v>
      </c>
      <c r="R2498" s="6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9">
        <f t="shared" ref="K2499:K2562" si="234">(J2499/86400)+DATE(1970,1,1)</f>
        <v>40730.878912037035</v>
      </c>
      <c r="L2499" s="9">
        <f t="shared" ref="L2499:L2562" si="235">(I2499/86400)+DATE(1970,1,1)</f>
        <v>40760.878912037035</v>
      </c>
      <c r="M2499" t="b">
        <v>0</v>
      </c>
      <c r="N2499">
        <v>56</v>
      </c>
      <c r="O2499" t="b">
        <v>1</v>
      </c>
      <c r="P2499" t="s">
        <v>8277</v>
      </c>
      <c r="Q2499" s="7">
        <f t="shared" ref="Q2499:Q2562" si="236">(E2499/D2499)*100</f>
        <v>112.7715</v>
      </c>
      <c r="R2499" s="6">
        <f t="shared" ref="R2499:R2562" si="237">E2499/N2499</f>
        <v>80.551071428571419</v>
      </c>
      <c r="S2499" t="str">
        <f t="shared" ref="S2499:S2562" si="238">LEFT(P2499,FIND("/",P2499)-1)</f>
        <v>music</v>
      </c>
      <c r="T2499" t="str">
        <f t="shared" ref="T2499:T2562" si="239">RIGHT(P2499, LEN(P2499) - FIND("/",P2499))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9">
        <f t="shared" si="234"/>
        <v>42017.967442129629</v>
      </c>
      <c r="L2500" s="9">
        <f t="shared" si="235"/>
        <v>42031.967442129629</v>
      </c>
      <c r="M2500" t="b">
        <v>0</v>
      </c>
      <c r="N2500">
        <v>20</v>
      </c>
      <c r="O2500" t="b">
        <v>1</v>
      </c>
      <c r="P2500" t="s">
        <v>8277</v>
      </c>
      <c r="Q2500" s="7">
        <f t="shared" si="236"/>
        <v>105.60000000000001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9">
        <f t="shared" si="234"/>
        <v>41226.648576388892</v>
      </c>
      <c r="L2501" s="9">
        <f t="shared" si="235"/>
        <v>41274.75</v>
      </c>
      <c r="M2501" t="b">
        <v>0</v>
      </c>
      <c r="N2501">
        <v>170</v>
      </c>
      <c r="O2501" t="b">
        <v>1</v>
      </c>
      <c r="P2501" t="s">
        <v>8277</v>
      </c>
      <c r="Q2501" s="7">
        <f t="shared" si="236"/>
        <v>202.625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9">
        <f t="shared" si="234"/>
        <v>41053.772858796292</v>
      </c>
      <c r="L2502" s="9">
        <f t="shared" si="235"/>
        <v>41083.772858796292</v>
      </c>
      <c r="M2502" t="b">
        <v>0</v>
      </c>
      <c r="N2502">
        <v>29</v>
      </c>
      <c r="O2502" t="b">
        <v>1</v>
      </c>
      <c r="P2502" t="s">
        <v>8277</v>
      </c>
      <c r="Q2502" s="7">
        <f t="shared" si="236"/>
        <v>113.33333333333333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9">
        <f t="shared" si="234"/>
        <v>42244.776666666672</v>
      </c>
      <c r="L2503" s="9">
        <f t="shared" si="235"/>
        <v>42274.776666666672</v>
      </c>
      <c r="M2503" t="b">
        <v>0</v>
      </c>
      <c r="N2503">
        <v>7</v>
      </c>
      <c r="O2503" t="b">
        <v>0</v>
      </c>
      <c r="P2503" t="s">
        <v>8297</v>
      </c>
      <c r="Q2503" s="7">
        <f t="shared" si="236"/>
        <v>2.5545454545454547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9">
        <f t="shared" si="234"/>
        <v>41858.825439814813</v>
      </c>
      <c r="L2504" s="9">
        <f t="shared" si="235"/>
        <v>41903.825439814813</v>
      </c>
      <c r="M2504" t="b">
        <v>0</v>
      </c>
      <c r="N2504">
        <v>5</v>
      </c>
      <c r="O2504" t="b">
        <v>0</v>
      </c>
      <c r="P2504" t="s">
        <v>8297</v>
      </c>
      <c r="Q2504" s="7">
        <f t="shared" si="236"/>
        <v>7.8181818181818186E-2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9">
        <f t="shared" si="234"/>
        <v>42498.899398148147</v>
      </c>
      <c r="L2505" s="9">
        <f t="shared" si="235"/>
        <v>42528.879166666666</v>
      </c>
      <c r="M2505" t="b">
        <v>0</v>
      </c>
      <c r="N2505">
        <v>0</v>
      </c>
      <c r="O2505" t="b">
        <v>0</v>
      </c>
      <c r="P2505" t="s">
        <v>8297</v>
      </c>
      <c r="Q2505" s="7">
        <f t="shared" si="236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9">
        <f t="shared" si="234"/>
        <v>41928.015439814815</v>
      </c>
      <c r="L2506" s="9">
        <f t="shared" si="235"/>
        <v>41958.057106481487</v>
      </c>
      <c r="M2506" t="b">
        <v>0</v>
      </c>
      <c r="N2506">
        <v>0</v>
      </c>
      <c r="O2506" t="b">
        <v>0</v>
      </c>
      <c r="P2506" t="s">
        <v>8297</v>
      </c>
      <c r="Q2506" s="7">
        <f t="shared" si="236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9">
        <f t="shared" si="234"/>
        <v>42047.05574074074</v>
      </c>
      <c r="L2507" s="9">
        <f t="shared" si="235"/>
        <v>42077.014074074075</v>
      </c>
      <c r="M2507" t="b">
        <v>0</v>
      </c>
      <c r="N2507">
        <v>0</v>
      </c>
      <c r="O2507" t="b">
        <v>0</v>
      </c>
      <c r="P2507" t="s">
        <v>8297</v>
      </c>
      <c r="Q2507" s="7">
        <f t="shared" si="236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9">
        <f t="shared" si="234"/>
        <v>42258.297094907408</v>
      </c>
      <c r="L2508" s="9">
        <f t="shared" si="235"/>
        <v>42280.875</v>
      </c>
      <c r="M2508" t="b">
        <v>0</v>
      </c>
      <c r="N2508">
        <v>2</v>
      </c>
      <c r="O2508" t="b">
        <v>0</v>
      </c>
      <c r="P2508" t="s">
        <v>8297</v>
      </c>
      <c r="Q2508" s="7">
        <f t="shared" si="236"/>
        <v>0.6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9">
        <f t="shared" si="234"/>
        <v>42105.072962962964</v>
      </c>
      <c r="L2509" s="9">
        <f t="shared" si="235"/>
        <v>42135.072962962964</v>
      </c>
      <c r="M2509" t="b">
        <v>0</v>
      </c>
      <c r="N2509">
        <v>0</v>
      </c>
      <c r="O2509" t="b">
        <v>0</v>
      </c>
      <c r="P2509" t="s">
        <v>8297</v>
      </c>
      <c r="Q2509" s="7">
        <f t="shared" si="236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9">
        <f t="shared" si="234"/>
        <v>41835.951782407406</v>
      </c>
      <c r="L2510" s="9">
        <f t="shared" si="235"/>
        <v>41865.951782407406</v>
      </c>
      <c r="M2510" t="b">
        <v>0</v>
      </c>
      <c r="N2510">
        <v>0</v>
      </c>
      <c r="O2510" t="b">
        <v>0</v>
      </c>
      <c r="P2510" t="s">
        <v>8297</v>
      </c>
      <c r="Q2510" s="7">
        <f t="shared" si="236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9">
        <f t="shared" si="234"/>
        <v>42058.809594907405</v>
      </c>
      <c r="L2511" s="9">
        <f t="shared" si="235"/>
        <v>42114.767928240741</v>
      </c>
      <c r="M2511" t="b">
        <v>0</v>
      </c>
      <c r="N2511">
        <v>28</v>
      </c>
      <c r="O2511" t="b">
        <v>0</v>
      </c>
      <c r="P2511" t="s">
        <v>8297</v>
      </c>
      <c r="Q2511" s="7">
        <f t="shared" si="236"/>
        <v>1.0526315789473684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9">
        <f t="shared" si="234"/>
        <v>42078.997361111113</v>
      </c>
      <c r="L2512" s="9">
        <f t="shared" si="235"/>
        <v>42138.997361111113</v>
      </c>
      <c r="M2512" t="b">
        <v>0</v>
      </c>
      <c r="N2512">
        <v>2</v>
      </c>
      <c r="O2512" t="b">
        <v>0</v>
      </c>
      <c r="P2512" t="s">
        <v>8297</v>
      </c>
      <c r="Q2512" s="7">
        <f t="shared" si="236"/>
        <v>0.15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9">
        <f t="shared" si="234"/>
        <v>42371.446909722217</v>
      </c>
      <c r="L2513" s="9">
        <f t="shared" si="235"/>
        <v>42401.446909722217</v>
      </c>
      <c r="M2513" t="b">
        <v>0</v>
      </c>
      <c r="N2513">
        <v>0</v>
      </c>
      <c r="O2513" t="b">
        <v>0</v>
      </c>
      <c r="P2513" t="s">
        <v>8297</v>
      </c>
      <c r="Q2513" s="7">
        <f t="shared" si="236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9">
        <f t="shared" si="234"/>
        <v>41971.876863425925</v>
      </c>
      <c r="L2514" s="9">
        <f t="shared" si="235"/>
        <v>41986.876863425925</v>
      </c>
      <c r="M2514" t="b">
        <v>0</v>
      </c>
      <c r="N2514">
        <v>0</v>
      </c>
      <c r="O2514" t="b">
        <v>0</v>
      </c>
      <c r="P2514" t="s">
        <v>8297</v>
      </c>
      <c r="Q2514" s="7">
        <f t="shared" si="236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9">
        <f t="shared" si="234"/>
        <v>42732.00681712963</v>
      </c>
      <c r="L2515" s="9">
        <f t="shared" si="235"/>
        <v>42792.00681712963</v>
      </c>
      <c r="M2515" t="b">
        <v>0</v>
      </c>
      <c r="N2515">
        <v>0</v>
      </c>
      <c r="O2515" t="b">
        <v>0</v>
      </c>
      <c r="P2515" t="s">
        <v>8297</v>
      </c>
      <c r="Q2515" s="7">
        <f t="shared" si="236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9">
        <f t="shared" si="234"/>
        <v>41854.389780092592</v>
      </c>
      <c r="L2516" s="9">
        <f t="shared" si="235"/>
        <v>41871.389780092592</v>
      </c>
      <c r="M2516" t="b">
        <v>0</v>
      </c>
      <c r="N2516">
        <v>4</v>
      </c>
      <c r="O2516" t="b">
        <v>0</v>
      </c>
      <c r="P2516" t="s">
        <v>8297</v>
      </c>
      <c r="Q2516" s="7">
        <f t="shared" si="236"/>
        <v>1.7500000000000002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9">
        <f t="shared" si="234"/>
        <v>42027.839733796296</v>
      </c>
      <c r="L2517" s="9">
        <f t="shared" si="235"/>
        <v>42057.839733796296</v>
      </c>
      <c r="M2517" t="b">
        <v>0</v>
      </c>
      <c r="N2517">
        <v>12</v>
      </c>
      <c r="O2517" t="b">
        <v>0</v>
      </c>
      <c r="P2517" t="s">
        <v>8297</v>
      </c>
      <c r="Q2517" s="7">
        <f t="shared" si="236"/>
        <v>18.600000000000001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9">
        <f t="shared" si="234"/>
        <v>41942.653379629628</v>
      </c>
      <c r="L2518" s="9">
        <f t="shared" si="235"/>
        <v>41972.6950462963</v>
      </c>
      <c r="M2518" t="b">
        <v>0</v>
      </c>
      <c r="N2518">
        <v>0</v>
      </c>
      <c r="O2518" t="b">
        <v>0</v>
      </c>
      <c r="P2518" t="s">
        <v>8297</v>
      </c>
      <c r="Q2518" s="7">
        <f t="shared" si="236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9">
        <f t="shared" si="234"/>
        <v>42052.802430555559</v>
      </c>
      <c r="L2519" s="9">
        <f t="shared" si="235"/>
        <v>42082.760763888888</v>
      </c>
      <c r="M2519" t="b">
        <v>0</v>
      </c>
      <c r="N2519">
        <v>33</v>
      </c>
      <c r="O2519" t="b">
        <v>0</v>
      </c>
      <c r="P2519" t="s">
        <v>8297</v>
      </c>
      <c r="Q2519" s="7">
        <f t="shared" si="236"/>
        <v>9.8166666666666664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9">
        <f t="shared" si="234"/>
        <v>41926.680879629632</v>
      </c>
      <c r="L2520" s="9">
        <f t="shared" si="235"/>
        <v>41956.722546296296</v>
      </c>
      <c r="M2520" t="b">
        <v>0</v>
      </c>
      <c r="N2520">
        <v>0</v>
      </c>
      <c r="O2520" t="b">
        <v>0</v>
      </c>
      <c r="P2520" t="s">
        <v>8297</v>
      </c>
      <c r="Q2520" s="7">
        <f t="shared" si="236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9">
        <f t="shared" si="234"/>
        <v>41809.155138888891</v>
      </c>
      <c r="L2521" s="9">
        <f t="shared" si="235"/>
        <v>41839.155138888891</v>
      </c>
      <c r="M2521" t="b">
        <v>0</v>
      </c>
      <c r="N2521">
        <v>4</v>
      </c>
      <c r="O2521" t="b">
        <v>0</v>
      </c>
      <c r="P2521" t="s">
        <v>8297</v>
      </c>
      <c r="Q2521" s="7">
        <f t="shared" si="236"/>
        <v>4.3333333333333335E-2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9">
        <f t="shared" si="234"/>
        <v>42612.600520833337</v>
      </c>
      <c r="L2522" s="9">
        <f t="shared" si="235"/>
        <v>42658.806250000001</v>
      </c>
      <c r="M2522" t="b">
        <v>0</v>
      </c>
      <c r="N2522">
        <v>0</v>
      </c>
      <c r="O2522" t="b">
        <v>0</v>
      </c>
      <c r="P2522" t="s">
        <v>8297</v>
      </c>
      <c r="Q2522" s="7">
        <f t="shared" si="236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9">
        <f t="shared" si="234"/>
        <v>42269.967835648145</v>
      </c>
      <c r="L2523" s="9">
        <f t="shared" si="235"/>
        <v>42290.967835648145</v>
      </c>
      <c r="M2523" t="b">
        <v>0</v>
      </c>
      <c r="N2523">
        <v>132</v>
      </c>
      <c r="O2523" t="b">
        <v>1</v>
      </c>
      <c r="P2523" t="s">
        <v>8298</v>
      </c>
      <c r="Q2523" s="7">
        <f t="shared" si="236"/>
        <v>109.48792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9">
        <f t="shared" si="234"/>
        <v>42460.573611111111</v>
      </c>
      <c r="L2524" s="9">
        <f t="shared" si="235"/>
        <v>42482.619444444441</v>
      </c>
      <c r="M2524" t="b">
        <v>0</v>
      </c>
      <c r="N2524">
        <v>27</v>
      </c>
      <c r="O2524" t="b">
        <v>1</v>
      </c>
      <c r="P2524" t="s">
        <v>8298</v>
      </c>
      <c r="Q2524" s="7">
        <f t="shared" si="236"/>
        <v>100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9">
        <f t="shared" si="234"/>
        <v>41930.975601851853</v>
      </c>
      <c r="L2525" s="9">
        <f t="shared" si="235"/>
        <v>41961.017268518517</v>
      </c>
      <c r="M2525" t="b">
        <v>0</v>
      </c>
      <c r="N2525">
        <v>26</v>
      </c>
      <c r="O2525" t="b">
        <v>1</v>
      </c>
      <c r="P2525" t="s">
        <v>8298</v>
      </c>
      <c r="Q2525" s="7">
        <f t="shared" si="236"/>
        <v>156.44444444444446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9">
        <f t="shared" si="234"/>
        <v>41961.807372685187</v>
      </c>
      <c r="L2526" s="9">
        <f t="shared" si="235"/>
        <v>41994.1875</v>
      </c>
      <c r="M2526" t="b">
        <v>0</v>
      </c>
      <c r="N2526">
        <v>43</v>
      </c>
      <c r="O2526" t="b">
        <v>1</v>
      </c>
      <c r="P2526" t="s">
        <v>8298</v>
      </c>
      <c r="Q2526" s="7">
        <f t="shared" si="236"/>
        <v>101.6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9">
        <f t="shared" si="234"/>
        <v>41058.844571759255</v>
      </c>
      <c r="L2527" s="9">
        <f t="shared" si="235"/>
        <v>41088.844571759255</v>
      </c>
      <c r="M2527" t="b">
        <v>0</v>
      </c>
      <c r="N2527">
        <v>80</v>
      </c>
      <c r="O2527" t="b">
        <v>1</v>
      </c>
      <c r="P2527" t="s">
        <v>8298</v>
      </c>
      <c r="Q2527" s="7">
        <f t="shared" si="236"/>
        <v>100.325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9">
        <f t="shared" si="234"/>
        <v>41953.091134259259</v>
      </c>
      <c r="L2528" s="9">
        <f t="shared" si="235"/>
        <v>41981.207638888889</v>
      </c>
      <c r="M2528" t="b">
        <v>0</v>
      </c>
      <c r="N2528">
        <v>33</v>
      </c>
      <c r="O2528" t="b">
        <v>1</v>
      </c>
      <c r="P2528" t="s">
        <v>8298</v>
      </c>
      <c r="Q2528" s="7">
        <f t="shared" si="236"/>
        <v>112.94999999999999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9">
        <f t="shared" si="234"/>
        <v>41546.75105324074</v>
      </c>
      <c r="L2529" s="9">
        <f t="shared" si="235"/>
        <v>41565.165972222225</v>
      </c>
      <c r="M2529" t="b">
        <v>0</v>
      </c>
      <c r="N2529">
        <v>71</v>
      </c>
      <c r="O2529" t="b">
        <v>1</v>
      </c>
      <c r="P2529" t="s">
        <v>8298</v>
      </c>
      <c r="Q2529" s="7">
        <f t="shared" si="236"/>
        <v>102.125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9">
        <f t="shared" si="234"/>
        <v>42217.834525462968</v>
      </c>
      <c r="L2530" s="9">
        <f t="shared" si="235"/>
        <v>42236.458333333328</v>
      </c>
      <c r="M2530" t="b">
        <v>0</v>
      </c>
      <c r="N2530">
        <v>81</v>
      </c>
      <c r="O2530" t="b">
        <v>1</v>
      </c>
      <c r="P2530" t="s">
        <v>8298</v>
      </c>
      <c r="Q2530" s="7">
        <f t="shared" si="236"/>
        <v>107.24974999999999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9">
        <f t="shared" si="234"/>
        <v>40948.080729166664</v>
      </c>
      <c r="L2531" s="9">
        <f t="shared" si="235"/>
        <v>40993.0390625</v>
      </c>
      <c r="M2531" t="b">
        <v>0</v>
      </c>
      <c r="N2531">
        <v>76</v>
      </c>
      <c r="O2531" t="b">
        <v>1</v>
      </c>
      <c r="P2531" t="s">
        <v>8298</v>
      </c>
      <c r="Q2531" s="7">
        <f t="shared" si="236"/>
        <v>104.28333333333333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9">
        <f t="shared" si="234"/>
        <v>42081.864641203705</v>
      </c>
      <c r="L2532" s="9">
        <f t="shared" si="235"/>
        <v>42114.201388888891</v>
      </c>
      <c r="M2532" t="b">
        <v>0</v>
      </c>
      <c r="N2532">
        <v>48</v>
      </c>
      <c r="O2532" t="b">
        <v>1</v>
      </c>
      <c r="P2532" t="s">
        <v>8298</v>
      </c>
      <c r="Q2532" s="7">
        <f t="shared" si="236"/>
        <v>100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9">
        <f t="shared" si="234"/>
        <v>42208.680023148147</v>
      </c>
      <c r="L2533" s="9">
        <f t="shared" si="235"/>
        <v>42231.165972222225</v>
      </c>
      <c r="M2533" t="b">
        <v>0</v>
      </c>
      <c r="N2533">
        <v>61</v>
      </c>
      <c r="O2533" t="b">
        <v>1</v>
      </c>
      <c r="P2533" t="s">
        <v>8298</v>
      </c>
      <c r="Q2533" s="7">
        <f t="shared" si="236"/>
        <v>100.4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9">
        <f t="shared" si="234"/>
        <v>41107.849143518521</v>
      </c>
      <c r="L2534" s="9">
        <f t="shared" si="235"/>
        <v>41137.849143518521</v>
      </c>
      <c r="M2534" t="b">
        <v>0</v>
      </c>
      <c r="N2534">
        <v>60</v>
      </c>
      <c r="O2534" t="b">
        <v>1</v>
      </c>
      <c r="P2534" t="s">
        <v>8298</v>
      </c>
      <c r="Q2534" s="7">
        <f t="shared" si="236"/>
        <v>126.125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9">
        <f t="shared" si="234"/>
        <v>41304.751284722224</v>
      </c>
      <c r="L2535" s="9">
        <f t="shared" si="235"/>
        <v>41334.750787037039</v>
      </c>
      <c r="M2535" t="b">
        <v>0</v>
      </c>
      <c r="N2535">
        <v>136</v>
      </c>
      <c r="O2535" t="b">
        <v>1</v>
      </c>
      <c r="P2535" t="s">
        <v>8298</v>
      </c>
      <c r="Q2535" s="7">
        <f t="shared" si="236"/>
        <v>110.66666666666667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9">
        <f t="shared" si="234"/>
        <v>40127.700370370367</v>
      </c>
      <c r="L2536" s="9">
        <f t="shared" si="235"/>
        <v>40179.25</v>
      </c>
      <c r="M2536" t="b">
        <v>0</v>
      </c>
      <c r="N2536">
        <v>14</v>
      </c>
      <c r="O2536" t="b">
        <v>1</v>
      </c>
      <c r="P2536" t="s">
        <v>8298</v>
      </c>
      <c r="Q2536" s="7">
        <f t="shared" si="236"/>
        <v>105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9">
        <f t="shared" si="234"/>
        <v>41943.791030092594</v>
      </c>
      <c r="L2537" s="9">
        <f t="shared" si="235"/>
        <v>41974.832696759258</v>
      </c>
      <c r="M2537" t="b">
        <v>0</v>
      </c>
      <c r="N2537">
        <v>78</v>
      </c>
      <c r="O2537" t="b">
        <v>1</v>
      </c>
      <c r="P2537" t="s">
        <v>8298</v>
      </c>
      <c r="Q2537" s="7">
        <f t="shared" si="236"/>
        <v>103.77499999999999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9">
        <f t="shared" si="234"/>
        <v>41464.106087962966</v>
      </c>
      <c r="L2538" s="9">
        <f t="shared" si="235"/>
        <v>41485.106087962966</v>
      </c>
      <c r="M2538" t="b">
        <v>0</v>
      </c>
      <c r="N2538">
        <v>4</v>
      </c>
      <c r="O2538" t="b">
        <v>1</v>
      </c>
      <c r="P2538" t="s">
        <v>8298</v>
      </c>
      <c r="Q2538" s="7">
        <f t="shared" si="236"/>
        <v>115.99999999999999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9">
        <f t="shared" si="234"/>
        <v>40696.648784722223</v>
      </c>
      <c r="L2539" s="9">
        <f t="shared" si="235"/>
        <v>40756.648784722223</v>
      </c>
      <c r="M2539" t="b">
        <v>0</v>
      </c>
      <c r="N2539">
        <v>11</v>
      </c>
      <c r="O2539" t="b">
        <v>1</v>
      </c>
      <c r="P2539" t="s">
        <v>8298</v>
      </c>
      <c r="Q2539" s="7">
        <f t="shared" si="236"/>
        <v>110.00000000000001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9">
        <f t="shared" si="234"/>
        <v>41298.509965277779</v>
      </c>
      <c r="L2540" s="9">
        <f t="shared" si="235"/>
        <v>41329.207638888889</v>
      </c>
      <c r="M2540" t="b">
        <v>0</v>
      </c>
      <c r="N2540">
        <v>185</v>
      </c>
      <c r="O2540" t="b">
        <v>1</v>
      </c>
      <c r="P2540" t="s">
        <v>8298</v>
      </c>
      <c r="Q2540" s="7">
        <f t="shared" si="236"/>
        <v>113.01761111111111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9">
        <f t="shared" si="234"/>
        <v>41977.902222222227</v>
      </c>
      <c r="L2541" s="9">
        <f t="shared" si="235"/>
        <v>42037.902222222227</v>
      </c>
      <c r="M2541" t="b">
        <v>0</v>
      </c>
      <c r="N2541">
        <v>59</v>
      </c>
      <c r="O2541" t="b">
        <v>1</v>
      </c>
      <c r="P2541" t="s">
        <v>8298</v>
      </c>
      <c r="Q2541" s="7">
        <f t="shared" si="236"/>
        <v>100.25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9">
        <f t="shared" si="234"/>
        <v>40785.675011574072</v>
      </c>
      <c r="L2542" s="9">
        <f t="shared" si="235"/>
        <v>40845.675011574072</v>
      </c>
      <c r="M2542" t="b">
        <v>0</v>
      </c>
      <c r="N2542">
        <v>27</v>
      </c>
      <c r="O2542" t="b">
        <v>1</v>
      </c>
      <c r="P2542" t="s">
        <v>8298</v>
      </c>
      <c r="Q2542" s="7">
        <f t="shared" si="236"/>
        <v>103.4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9">
        <f t="shared" si="234"/>
        <v>41483.449282407411</v>
      </c>
      <c r="L2543" s="9">
        <f t="shared" si="235"/>
        <v>41543.449282407411</v>
      </c>
      <c r="M2543" t="b">
        <v>0</v>
      </c>
      <c r="N2543">
        <v>63</v>
      </c>
      <c r="O2543" t="b">
        <v>1</v>
      </c>
      <c r="P2543" t="s">
        <v>8298</v>
      </c>
      <c r="Q2543" s="7">
        <f t="shared" si="236"/>
        <v>107.02857142857142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9">
        <f t="shared" si="234"/>
        <v>41509.426585648151</v>
      </c>
      <c r="L2544" s="9">
        <f t="shared" si="235"/>
        <v>41548.165972222225</v>
      </c>
      <c r="M2544" t="b">
        <v>0</v>
      </c>
      <c r="N2544">
        <v>13</v>
      </c>
      <c r="O2544" t="b">
        <v>1</v>
      </c>
      <c r="P2544" t="s">
        <v>8298</v>
      </c>
      <c r="Q2544" s="7">
        <f t="shared" si="236"/>
        <v>103.57142857142858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9">
        <f t="shared" si="234"/>
        <v>40514.107615740737</v>
      </c>
      <c r="L2545" s="9">
        <f t="shared" si="235"/>
        <v>40545.125</v>
      </c>
      <c r="M2545" t="b">
        <v>0</v>
      </c>
      <c r="N2545">
        <v>13</v>
      </c>
      <c r="O2545" t="b">
        <v>1</v>
      </c>
      <c r="P2545" t="s">
        <v>8298</v>
      </c>
      <c r="Q2545" s="7">
        <f t="shared" si="236"/>
        <v>156.4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9">
        <f t="shared" si="234"/>
        <v>41068.520474537036</v>
      </c>
      <c r="L2546" s="9">
        <f t="shared" si="235"/>
        <v>41098.520474537036</v>
      </c>
      <c r="M2546" t="b">
        <v>0</v>
      </c>
      <c r="N2546">
        <v>57</v>
      </c>
      <c r="O2546" t="b">
        <v>1</v>
      </c>
      <c r="P2546" t="s">
        <v>8298</v>
      </c>
      <c r="Q2546" s="7">
        <f t="shared" si="236"/>
        <v>100.82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9">
        <f t="shared" si="234"/>
        <v>42027.138171296298</v>
      </c>
      <c r="L2547" s="9">
        <f t="shared" si="235"/>
        <v>42062.020833333328</v>
      </c>
      <c r="M2547" t="b">
        <v>0</v>
      </c>
      <c r="N2547">
        <v>61</v>
      </c>
      <c r="O2547" t="b">
        <v>1</v>
      </c>
      <c r="P2547" t="s">
        <v>8298</v>
      </c>
      <c r="Q2547" s="7">
        <f t="shared" si="236"/>
        <v>195.3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9">
        <f t="shared" si="234"/>
        <v>41524.858553240745</v>
      </c>
      <c r="L2548" s="9">
        <f t="shared" si="235"/>
        <v>41552.208333333336</v>
      </c>
      <c r="M2548" t="b">
        <v>0</v>
      </c>
      <c r="N2548">
        <v>65</v>
      </c>
      <c r="O2548" t="b">
        <v>1</v>
      </c>
      <c r="P2548" t="s">
        <v>8298</v>
      </c>
      <c r="Q2548" s="7">
        <f t="shared" si="236"/>
        <v>111.71428571428572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9">
        <f t="shared" si="234"/>
        <v>40973.773182870369</v>
      </c>
      <c r="L2549" s="9">
        <f t="shared" si="235"/>
        <v>41003.731516203705</v>
      </c>
      <c r="M2549" t="b">
        <v>0</v>
      </c>
      <c r="N2549">
        <v>134</v>
      </c>
      <c r="O2549" t="b">
        <v>1</v>
      </c>
      <c r="P2549" t="s">
        <v>8298</v>
      </c>
      <c r="Q2549" s="7">
        <f t="shared" si="236"/>
        <v>119.85454545454546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9">
        <f t="shared" si="234"/>
        <v>42618.625428240739</v>
      </c>
      <c r="L2550" s="9">
        <f t="shared" si="235"/>
        <v>42643.185416666667</v>
      </c>
      <c r="M2550" t="b">
        <v>0</v>
      </c>
      <c r="N2550">
        <v>37</v>
      </c>
      <c r="O2550" t="b">
        <v>1</v>
      </c>
      <c r="P2550" t="s">
        <v>8298</v>
      </c>
      <c r="Q2550" s="7">
        <f t="shared" si="236"/>
        <v>101.85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9">
        <f t="shared" si="234"/>
        <v>41390.757754629631</v>
      </c>
      <c r="L2551" s="9">
        <f t="shared" si="235"/>
        <v>41425.708333333336</v>
      </c>
      <c r="M2551" t="b">
        <v>0</v>
      </c>
      <c r="N2551">
        <v>37</v>
      </c>
      <c r="O2551" t="b">
        <v>1</v>
      </c>
      <c r="P2551" t="s">
        <v>8298</v>
      </c>
      <c r="Q2551" s="7">
        <f t="shared" si="236"/>
        <v>102.80254777070064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9">
        <f t="shared" si="234"/>
        <v>42228.634328703702</v>
      </c>
      <c r="L2552" s="9">
        <f t="shared" si="235"/>
        <v>42285.165972222225</v>
      </c>
      <c r="M2552" t="b">
        <v>0</v>
      </c>
      <c r="N2552">
        <v>150</v>
      </c>
      <c r="O2552" t="b">
        <v>1</v>
      </c>
      <c r="P2552" t="s">
        <v>8298</v>
      </c>
      <c r="Q2552" s="7">
        <f t="shared" si="236"/>
        <v>100.84615384615385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9">
        <f t="shared" si="234"/>
        <v>40961.252141203702</v>
      </c>
      <c r="L2553" s="9">
        <f t="shared" si="235"/>
        <v>40989.866666666669</v>
      </c>
      <c r="M2553" t="b">
        <v>0</v>
      </c>
      <c r="N2553">
        <v>56</v>
      </c>
      <c r="O2553" t="b">
        <v>1</v>
      </c>
      <c r="P2553" t="s">
        <v>8298</v>
      </c>
      <c r="Q2553" s="7">
        <f t="shared" si="236"/>
        <v>102.73469387755102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9">
        <f t="shared" si="234"/>
        <v>42769.809965277775</v>
      </c>
      <c r="L2554" s="9">
        <f t="shared" si="235"/>
        <v>42799.809965277775</v>
      </c>
      <c r="M2554" t="b">
        <v>0</v>
      </c>
      <c r="N2554">
        <v>18</v>
      </c>
      <c r="O2554" t="b">
        <v>1</v>
      </c>
      <c r="P2554" t="s">
        <v>8298</v>
      </c>
      <c r="Q2554" s="7">
        <f t="shared" si="236"/>
        <v>106.5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9">
        <f t="shared" si="234"/>
        <v>41113.199155092589</v>
      </c>
      <c r="L2555" s="9">
        <f t="shared" si="235"/>
        <v>41173.199155092589</v>
      </c>
      <c r="M2555" t="b">
        <v>0</v>
      </c>
      <c r="N2555">
        <v>60</v>
      </c>
      <c r="O2555" t="b">
        <v>1</v>
      </c>
      <c r="P2555" t="s">
        <v>8298</v>
      </c>
      <c r="Q2555" s="7">
        <f t="shared" si="236"/>
        <v>155.53333333333333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9">
        <f t="shared" si="234"/>
        <v>42125.078275462962</v>
      </c>
      <c r="L2556" s="9">
        <f t="shared" si="235"/>
        <v>42156.165972222225</v>
      </c>
      <c r="M2556" t="b">
        <v>0</v>
      </c>
      <c r="N2556">
        <v>67</v>
      </c>
      <c r="O2556" t="b">
        <v>1</v>
      </c>
      <c r="P2556" t="s">
        <v>8298</v>
      </c>
      <c r="Q2556" s="7">
        <f t="shared" si="236"/>
        <v>122.8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9">
        <f t="shared" si="234"/>
        <v>41026.655011574076</v>
      </c>
      <c r="L2557" s="9">
        <f t="shared" si="235"/>
        <v>41057.655011574076</v>
      </c>
      <c r="M2557" t="b">
        <v>0</v>
      </c>
      <c r="N2557">
        <v>35</v>
      </c>
      <c r="O2557" t="b">
        <v>1</v>
      </c>
      <c r="P2557" t="s">
        <v>8298</v>
      </c>
      <c r="Q2557" s="7">
        <f t="shared" si="236"/>
        <v>107.35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9">
        <f t="shared" si="234"/>
        <v>41222.991400462961</v>
      </c>
      <c r="L2558" s="9">
        <f t="shared" si="235"/>
        <v>41267.991400462961</v>
      </c>
      <c r="M2558" t="b">
        <v>0</v>
      </c>
      <c r="N2558">
        <v>34</v>
      </c>
      <c r="O2558" t="b">
        <v>1</v>
      </c>
      <c r="P2558" t="s">
        <v>8298</v>
      </c>
      <c r="Q2558" s="7">
        <f t="shared" si="236"/>
        <v>105.50335570469798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9">
        <f t="shared" si="234"/>
        <v>41744.745208333334</v>
      </c>
      <c r="L2559" s="9">
        <f t="shared" si="235"/>
        <v>41774.745208333334</v>
      </c>
      <c r="M2559" t="b">
        <v>0</v>
      </c>
      <c r="N2559">
        <v>36</v>
      </c>
      <c r="O2559" t="b">
        <v>1</v>
      </c>
      <c r="P2559" t="s">
        <v>8298</v>
      </c>
      <c r="Q2559" s="7">
        <f t="shared" si="236"/>
        <v>118.44444444444444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9">
        <f t="shared" si="234"/>
        <v>42093.860023148147</v>
      </c>
      <c r="L2560" s="9">
        <f t="shared" si="235"/>
        <v>42125.582638888889</v>
      </c>
      <c r="M2560" t="b">
        <v>0</v>
      </c>
      <c r="N2560">
        <v>18</v>
      </c>
      <c r="O2560" t="b">
        <v>1</v>
      </c>
      <c r="P2560" t="s">
        <v>8298</v>
      </c>
      <c r="Q2560" s="7">
        <f t="shared" si="236"/>
        <v>108.88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9">
        <f t="shared" si="234"/>
        <v>40829.873657407406</v>
      </c>
      <c r="L2561" s="9">
        <f t="shared" si="235"/>
        <v>40862.817361111112</v>
      </c>
      <c r="M2561" t="b">
        <v>0</v>
      </c>
      <c r="N2561">
        <v>25</v>
      </c>
      <c r="O2561" t="b">
        <v>1</v>
      </c>
      <c r="P2561" t="s">
        <v>8298</v>
      </c>
      <c r="Q2561" s="7">
        <f t="shared" si="236"/>
        <v>111.25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9">
        <f t="shared" si="234"/>
        <v>42039.951087962967</v>
      </c>
      <c r="L2562" s="9">
        <f t="shared" si="235"/>
        <v>42069.951087962967</v>
      </c>
      <c r="M2562" t="b">
        <v>0</v>
      </c>
      <c r="N2562">
        <v>21</v>
      </c>
      <c r="O2562" t="b">
        <v>1</v>
      </c>
      <c r="P2562" t="s">
        <v>8298</v>
      </c>
      <c r="Q2562" s="7">
        <f t="shared" si="236"/>
        <v>100.1</v>
      </c>
      <c r="R2562" s="6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9">
        <f t="shared" ref="K2563:K2626" si="240">(J2563/86400)+DATE(1970,1,1)</f>
        <v>42260.528807870374</v>
      </c>
      <c r="L2563" s="9">
        <f t="shared" ref="L2563:L2626" si="241">(I2563/86400)+DATE(1970,1,1)</f>
        <v>42290.528807870374</v>
      </c>
      <c r="M2563" t="b">
        <v>0</v>
      </c>
      <c r="N2563">
        <v>0</v>
      </c>
      <c r="O2563" t="b">
        <v>0</v>
      </c>
      <c r="P2563" t="s">
        <v>8282</v>
      </c>
      <c r="Q2563" s="7">
        <f t="shared" ref="Q2563:Q2626" si="242">(E2563/D2563)*100</f>
        <v>0</v>
      </c>
      <c r="R2563" s="6" t="e">
        <f t="shared" ref="R2563:R2626" si="243">E2563/N2563</f>
        <v>#DIV/0!</v>
      </c>
      <c r="S2563" t="str">
        <f t="shared" ref="S2563:S2626" si="244">LEFT(P2563,FIND("/",P2563)-1)</f>
        <v>food</v>
      </c>
      <c r="T2563" t="str">
        <f t="shared" ref="T2563:T2626" si="245">RIGHT(P2563, LEN(P2563) - FIND("/",P2563))</f>
        <v>food trucks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9">
        <f t="shared" si="240"/>
        <v>42594.524756944447</v>
      </c>
      <c r="L2564" s="9">
        <f t="shared" si="241"/>
        <v>42654.524756944447</v>
      </c>
      <c r="M2564" t="b">
        <v>0</v>
      </c>
      <c r="N2564">
        <v>3</v>
      </c>
      <c r="O2564" t="b">
        <v>0</v>
      </c>
      <c r="P2564" t="s">
        <v>8282</v>
      </c>
      <c r="Q2564" s="7">
        <f t="shared" si="242"/>
        <v>0.75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9">
        <f t="shared" si="240"/>
        <v>42155.139479166668</v>
      </c>
      <c r="L2565" s="9">
        <f t="shared" si="241"/>
        <v>42215.139479166668</v>
      </c>
      <c r="M2565" t="b">
        <v>0</v>
      </c>
      <c r="N2565">
        <v>0</v>
      </c>
      <c r="O2565" t="b">
        <v>0</v>
      </c>
      <c r="P2565" t="s">
        <v>8282</v>
      </c>
      <c r="Q2565" s="7">
        <f t="shared" si="242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9">
        <f t="shared" si="240"/>
        <v>41822.040497685186</v>
      </c>
      <c r="L2566" s="9">
        <f t="shared" si="241"/>
        <v>41852.040497685186</v>
      </c>
      <c r="M2566" t="b">
        <v>0</v>
      </c>
      <c r="N2566">
        <v>0</v>
      </c>
      <c r="O2566" t="b">
        <v>0</v>
      </c>
      <c r="P2566" t="s">
        <v>8282</v>
      </c>
      <c r="Q2566" s="7">
        <f t="shared" si="242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9">
        <f t="shared" si="240"/>
        <v>42440.650335648148</v>
      </c>
      <c r="L2567" s="9">
        <f t="shared" si="241"/>
        <v>42499.868055555555</v>
      </c>
      <c r="M2567" t="b">
        <v>0</v>
      </c>
      <c r="N2567">
        <v>1</v>
      </c>
      <c r="O2567" t="b">
        <v>0</v>
      </c>
      <c r="P2567" t="s">
        <v>8282</v>
      </c>
      <c r="Q2567" s="7">
        <f t="shared" si="242"/>
        <v>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9">
        <f t="shared" si="240"/>
        <v>41842.980879629627</v>
      </c>
      <c r="L2568" s="9">
        <f t="shared" si="241"/>
        <v>41872.980879629627</v>
      </c>
      <c r="M2568" t="b">
        <v>0</v>
      </c>
      <c r="N2568">
        <v>0</v>
      </c>
      <c r="O2568" t="b">
        <v>0</v>
      </c>
      <c r="P2568" t="s">
        <v>8282</v>
      </c>
      <c r="Q2568" s="7">
        <f t="shared" si="242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9">
        <f t="shared" si="240"/>
        <v>42087.878912037035</v>
      </c>
      <c r="L2569" s="9">
        <f t="shared" si="241"/>
        <v>42117.878912037035</v>
      </c>
      <c r="M2569" t="b">
        <v>0</v>
      </c>
      <c r="N2569">
        <v>2</v>
      </c>
      <c r="O2569" t="b">
        <v>0</v>
      </c>
      <c r="P2569" t="s">
        <v>8282</v>
      </c>
      <c r="Q2569" s="7">
        <f t="shared" si="242"/>
        <v>0.26666666666666666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9">
        <f t="shared" si="240"/>
        <v>42584.666597222225</v>
      </c>
      <c r="L2570" s="9">
        <f t="shared" si="241"/>
        <v>42614.666597222225</v>
      </c>
      <c r="M2570" t="b">
        <v>0</v>
      </c>
      <c r="N2570">
        <v>1</v>
      </c>
      <c r="O2570" t="b">
        <v>0</v>
      </c>
      <c r="P2570" t="s">
        <v>8282</v>
      </c>
      <c r="Q2570" s="7">
        <f t="shared" si="242"/>
        <v>0.5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9">
        <f t="shared" si="240"/>
        <v>42234.105462962965</v>
      </c>
      <c r="L2571" s="9">
        <f t="shared" si="241"/>
        <v>42264.105462962965</v>
      </c>
      <c r="M2571" t="b">
        <v>0</v>
      </c>
      <c r="N2571">
        <v>2</v>
      </c>
      <c r="O2571" t="b">
        <v>0</v>
      </c>
      <c r="P2571" t="s">
        <v>8282</v>
      </c>
      <c r="Q2571" s="7">
        <f t="shared" si="242"/>
        <v>2.2307692307692308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9">
        <f t="shared" si="240"/>
        <v>42744.903182870374</v>
      </c>
      <c r="L2572" s="9">
        <f t="shared" si="241"/>
        <v>42774.903182870374</v>
      </c>
      <c r="M2572" t="b">
        <v>0</v>
      </c>
      <c r="N2572">
        <v>2</v>
      </c>
      <c r="O2572" t="b">
        <v>0</v>
      </c>
      <c r="P2572" t="s">
        <v>8282</v>
      </c>
      <c r="Q2572" s="7">
        <f t="shared" si="242"/>
        <v>0.84285714285714297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9">
        <f t="shared" si="240"/>
        <v>42449.341678240744</v>
      </c>
      <c r="L2573" s="9">
        <f t="shared" si="241"/>
        <v>42509.341678240744</v>
      </c>
      <c r="M2573" t="b">
        <v>0</v>
      </c>
      <c r="N2573">
        <v>4</v>
      </c>
      <c r="O2573" t="b">
        <v>0</v>
      </c>
      <c r="P2573" t="s">
        <v>8282</v>
      </c>
      <c r="Q2573" s="7">
        <f t="shared" si="242"/>
        <v>0.25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9">
        <f t="shared" si="240"/>
        <v>42077.119409722218</v>
      </c>
      <c r="L2574" s="9">
        <f t="shared" si="241"/>
        <v>42107.119409722218</v>
      </c>
      <c r="M2574" t="b">
        <v>0</v>
      </c>
      <c r="N2574">
        <v>0</v>
      </c>
      <c r="O2574" t="b">
        <v>0</v>
      </c>
      <c r="P2574" t="s">
        <v>8282</v>
      </c>
      <c r="Q2574" s="7">
        <f t="shared" si="242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9">
        <f t="shared" si="240"/>
        <v>41829.592002314814</v>
      </c>
      <c r="L2575" s="9">
        <f t="shared" si="241"/>
        <v>41874.592002314814</v>
      </c>
      <c r="M2575" t="b">
        <v>0</v>
      </c>
      <c r="N2575">
        <v>0</v>
      </c>
      <c r="O2575" t="b">
        <v>0</v>
      </c>
      <c r="P2575" t="s">
        <v>8282</v>
      </c>
      <c r="Q2575" s="7">
        <f t="shared" si="242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9">
        <f t="shared" si="240"/>
        <v>42487.825752314813</v>
      </c>
      <c r="L2576" s="9">
        <f t="shared" si="241"/>
        <v>42508.825752314813</v>
      </c>
      <c r="M2576" t="b">
        <v>0</v>
      </c>
      <c r="N2576">
        <v>0</v>
      </c>
      <c r="O2576" t="b">
        <v>0</v>
      </c>
      <c r="P2576" t="s">
        <v>8282</v>
      </c>
      <c r="Q2576" s="7">
        <f t="shared" si="242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9">
        <f t="shared" si="240"/>
        <v>41986.108726851853</v>
      </c>
      <c r="L2577" s="9">
        <f t="shared" si="241"/>
        <v>42016.108726851853</v>
      </c>
      <c r="M2577" t="b">
        <v>0</v>
      </c>
      <c r="N2577">
        <v>0</v>
      </c>
      <c r="O2577" t="b">
        <v>0</v>
      </c>
      <c r="P2577" t="s">
        <v>8282</v>
      </c>
      <c r="Q2577" s="7">
        <f t="shared" si="242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9">
        <f t="shared" si="240"/>
        <v>42060.00980324074</v>
      </c>
      <c r="L2578" s="9">
        <f t="shared" si="241"/>
        <v>42104.968136574069</v>
      </c>
      <c r="M2578" t="b">
        <v>0</v>
      </c>
      <c r="N2578">
        <v>0</v>
      </c>
      <c r="O2578" t="b">
        <v>0</v>
      </c>
      <c r="P2578" t="s">
        <v>8282</v>
      </c>
      <c r="Q2578" s="7">
        <f t="shared" si="242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9">
        <f t="shared" si="240"/>
        <v>41830.820567129631</v>
      </c>
      <c r="L2579" s="9">
        <f t="shared" si="241"/>
        <v>41855.820567129631</v>
      </c>
      <c r="M2579" t="b">
        <v>0</v>
      </c>
      <c r="N2579">
        <v>0</v>
      </c>
      <c r="O2579" t="b">
        <v>0</v>
      </c>
      <c r="P2579" t="s">
        <v>8282</v>
      </c>
      <c r="Q2579" s="7">
        <f t="shared" si="242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9">
        <f t="shared" si="240"/>
        <v>42238.022905092592</v>
      </c>
      <c r="L2580" s="9">
        <f t="shared" si="241"/>
        <v>42286.708333333328</v>
      </c>
      <c r="M2580" t="b">
        <v>0</v>
      </c>
      <c r="N2580">
        <v>0</v>
      </c>
      <c r="O2580" t="b">
        <v>0</v>
      </c>
      <c r="P2580" t="s">
        <v>8282</v>
      </c>
      <c r="Q2580" s="7">
        <f t="shared" si="242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9">
        <f t="shared" si="240"/>
        <v>41837.829895833333</v>
      </c>
      <c r="L2581" s="9">
        <f t="shared" si="241"/>
        <v>41897.829895833333</v>
      </c>
      <c r="M2581" t="b">
        <v>0</v>
      </c>
      <c r="N2581">
        <v>12</v>
      </c>
      <c r="O2581" t="b">
        <v>0</v>
      </c>
      <c r="P2581" t="s">
        <v>8282</v>
      </c>
      <c r="Q2581" s="7">
        <f t="shared" si="242"/>
        <v>0.13849999999999998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9">
        <f t="shared" si="240"/>
        <v>42110.326423611114</v>
      </c>
      <c r="L2582" s="9">
        <f t="shared" si="241"/>
        <v>42140.125</v>
      </c>
      <c r="M2582" t="b">
        <v>0</v>
      </c>
      <c r="N2582">
        <v>2</v>
      </c>
      <c r="O2582" t="b">
        <v>0</v>
      </c>
      <c r="P2582" t="s">
        <v>8282</v>
      </c>
      <c r="Q2582" s="7">
        <f t="shared" si="242"/>
        <v>0.6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9">
        <f t="shared" si="240"/>
        <v>42294.628449074073</v>
      </c>
      <c r="L2583" s="9">
        <f t="shared" si="241"/>
        <v>42324.670115740737</v>
      </c>
      <c r="M2583" t="b">
        <v>0</v>
      </c>
      <c r="N2583">
        <v>11</v>
      </c>
      <c r="O2583" t="b">
        <v>0</v>
      </c>
      <c r="P2583" t="s">
        <v>8282</v>
      </c>
      <c r="Q2583" s="7">
        <f t="shared" si="242"/>
        <v>10.6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9">
        <f t="shared" si="240"/>
        <v>42642.988819444443</v>
      </c>
      <c r="L2584" s="9">
        <f t="shared" si="241"/>
        <v>42672.988819444443</v>
      </c>
      <c r="M2584" t="b">
        <v>0</v>
      </c>
      <c r="N2584">
        <v>1</v>
      </c>
      <c r="O2584" t="b">
        <v>0</v>
      </c>
      <c r="P2584" t="s">
        <v>8282</v>
      </c>
      <c r="Q2584" s="7">
        <f t="shared" si="242"/>
        <v>1.1111111111111111E-3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9">
        <f t="shared" si="240"/>
        <v>42019.76944444445</v>
      </c>
      <c r="L2585" s="9">
        <f t="shared" si="241"/>
        <v>42079.727777777778</v>
      </c>
      <c r="M2585" t="b">
        <v>0</v>
      </c>
      <c r="N2585">
        <v>5</v>
      </c>
      <c r="O2585" t="b">
        <v>0</v>
      </c>
      <c r="P2585" t="s">
        <v>8282</v>
      </c>
      <c r="Q2585" s="7">
        <f t="shared" si="242"/>
        <v>0.5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9">
        <f t="shared" si="240"/>
        <v>42140.173252314809</v>
      </c>
      <c r="L2586" s="9">
        <f t="shared" si="241"/>
        <v>42170.173252314809</v>
      </c>
      <c r="M2586" t="b">
        <v>0</v>
      </c>
      <c r="N2586">
        <v>0</v>
      </c>
      <c r="O2586" t="b">
        <v>0</v>
      </c>
      <c r="P2586" t="s">
        <v>8282</v>
      </c>
      <c r="Q2586" s="7">
        <f t="shared" si="242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9">
        <f t="shared" si="240"/>
        <v>41795.963333333333</v>
      </c>
      <c r="L2587" s="9">
        <f t="shared" si="241"/>
        <v>41825.963333333333</v>
      </c>
      <c r="M2587" t="b">
        <v>0</v>
      </c>
      <c r="N2587">
        <v>1</v>
      </c>
      <c r="O2587" t="b">
        <v>0</v>
      </c>
      <c r="P2587" t="s">
        <v>8282</v>
      </c>
      <c r="Q2587" s="7">
        <f t="shared" si="242"/>
        <v>0.16666666666666669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9">
        <f t="shared" si="240"/>
        <v>42333.330277777779</v>
      </c>
      <c r="L2588" s="9">
        <f t="shared" si="241"/>
        <v>42363.330277777779</v>
      </c>
      <c r="M2588" t="b">
        <v>0</v>
      </c>
      <c r="N2588">
        <v>1</v>
      </c>
      <c r="O2588" t="b">
        <v>0</v>
      </c>
      <c r="P2588" t="s">
        <v>8282</v>
      </c>
      <c r="Q2588" s="7">
        <f t="shared" si="242"/>
        <v>0.16666666666666669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9">
        <f t="shared" si="240"/>
        <v>42338.675381944442</v>
      </c>
      <c r="L2589" s="9">
        <f t="shared" si="241"/>
        <v>42368.675381944442</v>
      </c>
      <c r="M2589" t="b">
        <v>0</v>
      </c>
      <c r="N2589">
        <v>6</v>
      </c>
      <c r="O2589" t="b">
        <v>0</v>
      </c>
      <c r="P2589" t="s">
        <v>8282</v>
      </c>
      <c r="Q2589" s="7">
        <f t="shared" si="242"/>
        <v>2.4340000000000002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9">
        <f t="shared" si="240"/>
        <v>42042.676226851851</v>
      </c>
      <c r="L2590" s="9">
        <f t="shared" si="241"/>
        <v>42094.551388888889</v>
      </c>
      <c r="M2590" t="b">
        <v>0</v>
      </c>
      <c r="N2590">
        <v>8</v>
      </c>
      <c r="O2590" t="b">
        <v>0</v>
      </c>
      <c r="P2590" t="s">
        <v>8282</v>
      </c>
      <c r="Q2590" s="7">
        <f t="shared" si="242"/>
        <v>3.8833333333333329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9">
        <f t="shared" si="240"/>
        <v>42422.536192129628</v>
      </c>
      <c r="L2591" s="9">
        <f t="shared" si="241"/>
        <v>42452.494525462964</v>
      </c>
      <c r="M2591" t="b">
        <v>0</v>
      </c>
      <c r="N2591">
        <v>1</v>
      </c>
      <c r="O2591" t="b">
        <v>0</v>
      </c>
      <c r="P2591" t="s">
        <v>8282</v>
      </c>
      <c r="Q2591" s="7">
        <f t="shared" si="242"/>
        <v>0.01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9">
        <f t="shared" si="240"/>
        <v>42388.589085648149</v>
      </c>
      <c r="L2592" s="9">
        <f t="shared" si="241"/>
        <v>42395.589085648149</v>
      </c>
      <c r="M2592" t="b">
        <v>0</v>
      </c>
      <c r="N2592">
        <v>0</v>
      </c>
      <c r="O2592" t="b">
        <v>0</v>
      </c>
      <c r="P2592" t="s">
        <v>8282</v>
      </c>
      <c r="Q2592" s="7">
        <f t="shared" si="242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9">
        <f t="shared" si="240"/>
        <v>42382.906527777777</v>
      </c>
      <c r="L2593" s="9">
        <f t="shared" si="241"/>
        <v>42442.864861111113</v>
      </c>
      <c r="M2593" t="b">
        <v>0</v>
      </c>
      <c r="N2593">
        <v>2</v>
      </c>
      <c r="O2593" t="b">
        <v>0</v>
      </c>
      <c r="P2593" t="s">
        <v>8282</v>
      </c>
      <c r="Q2593" s="7">
        <f t="shared" si="242"/>
        <v>1.7333333333333332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9">
        <f t="shared" si="240"/>
        <v>41887.801168981481</v>
      </c>
      <c r="L2594" s="9">
        <f t="shared" si="241"/>
        <v>41917.801168981481</v>
      </c>
      <c r="M2594" t="b">
        <v>0</v>
      </c>
      <c r="N2594">
        <v>1</v>
      </c>
      <c r="O2594" t="b">
        <v>0</v>
      </c>
      <c r="P2594" t="s">
        <v>8282</v>
      </c>
      <c r="Q2594" s="7">
        <f t="shared" si="242"/>
        <v>0.16666666666666669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9">
        <f t="shared" si="240"/>
        <v>42089.845208333332</v>
      </c>
      <c r="L2595" s="9">
        <f t="shared" si="241"/>
        <v>42119.845208333332</v>
      </c>
      <c r="M2595" t="b">
        <v>0</v>
      </c>
      <c r="N2595">
        <v>0</v>
      </c>
      <c r="O2595" t="b">
        <v>0</v>
      </c>
      <c r="P2595" t="s">
        <v>8282</v>
      </c>
      <c r="Q2595" s="7">
        <f t="shared" si="242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9">
        <f t="shared" si="240"/>
        <v>41828.967916666668</v>
      </c>
      <c r="L2596" s="9">
        <f t="shared" si="241"/>
        <v>41858.967916666668</v>
      </c>
      <c r="M2596" t="b">
        <v>0</v>
      </c>
      <c r="N2596">
        <v>1</v>
      </c>
      <c r="O2596" t="b">
        <v>0</v>
      </c>
      <c r="P2596" t="s">
        <v>8282</v>
      </c>
      <c r="Q2596" s="7">
        <f t="shared" si="242"/>
        <v>1.25E-3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9">
        <f t="shared" si="240"/>
        <v>42760.244212962964</v>
      </c>
      <c r="L2597" s="9">
        <f t="shared" si="241"/>
        <v>42790.244212962964</v>
      </c>
      <c r="M2597" t="b">
        <v>0</v>
      </c>
      <c r="N2597">
        <v>19</v>
      </c>
      <c r="O2597" t="b">
        <v>0</v>
      </c>
      <c r="P2597" t="s">
        <v>8282</v>
      </c>
      <c r="Q2597" s="7">
        <f t="shared" si="242"/>
        <v>12.166666666666668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9">
        <f t="shared" si="240"/>
        <v>41828.664456018516</v>
      </c>
      <c r="L2598" s="9">
        <f t="shared" si="241"/>
        <v>41858.664456018516</v>
      </c>
      <c r="M2598" t="b">
        <v>0</v>
      </c>
      <c r="N2598">
        <v>27</v>
      </c>
      <c r="O2598" t="b">
        <v>0</v>
      </c>
      <c r="P2598" t="s">
        <v>8282</v>
      </c>
      <c r="Q2598" s="7">
        <f t="shared" si="242"/>
        <v>23.588571428571427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9">
        <f t="shared" si="240"/>
        <v>42510.341631944444</v>
      </c>
      <c r="L2599" s="9">
        <f t="shared" si="241"/>
        <v>42540.341631944444</v>
      </c>
      <c r="M2599" t="b">
        <v>0</v>
      </c>
      <c r="N2599">
        <v>7</v>
      </c>
      <c r="O2599" t="b">
        <v>0</v>
      </c>
      <c r="P2599" t="s">
        <v>8282</v>
      </c>
      <c r="Q2599" s="7">
        <f t="shared" si="242"/>
        <v>5.6666666666666661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9">
        <f t="shared" si="240"/>
        <v>42240.840289351851</v>
      </c>
      <c r="L2600" s="9">
        <f t="shared" si="241"/>
        <v>42270.840289351851</v>
      </c>
      <c r="M2600" t="b">
        <v>0</v>
      </c>
      <c r="N2600">
        <v>14</v>
      </c>
      <c r="O2600" t="b">
        <v>0</v>
      </c>
      <c r="P2600" t="s">
        <v>8282</v>
      </c>
      <c r="Q2600" s="7">
        <f t="shared" si="242"/>
        <v>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9">
        <f t="shared" si="240"/>
        <v>41809.754016203704</v>
      </c>
      <c r="L2601" s="9">
        <f t="shared" si="241"/>
        <v>41854.754016203704</v>
      </c>
      <c r="M2601" t="b">
        <v>0</v>
      </c>
      <c r="N2601">
        <v>5</v>
      </c>
      <c r="O2601" t="b">
        <v>0</v>
      </c>
      <c r="P2601" t="s">
        <v>8282</v>
      </c>
      <c r="Q2601" s="7">
        <f t="shared" si="242"/>
        <v>0.99546510341776351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9">
        <f t="shared" si="240"/>
        <v>42394.900462962964</v>
      </c>
      <c r="L2602" s="9">
        <f t="shared" si="241"/>
        <v>42454.858796296292</v>
      </c>
      <c r="M2602" t="b">
        <v>0</v>
      </c>
      <c r="N2602">
        <v>30</v>
      </c>
      <c r="O2602" t="b">
        <v>0</v>
      </c>
      <c r="P2602" t="s">
        <v>8282</v>
      </c>
      <c r="Q2602" s="7">
        <f t="shared" si="242"/>
        <v>6.9320000000000004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9">
        <f t="shared" si="240"/>
        <v>41150.902187500003</v>
      </c>
      <c r="L2603" s="9">
        <f t="shared" si="241"/>
        <v>41165.165972222225</v>
      </c>
      <c r="M2603" t="b">
        <v>1</v>
      </c>
      <c r="N2603">
        <v>151</v>
      </c>
      <c r="O2603" t="b">
        <v>1</v>
      </c>
      <c r="P2603" t="s">
        <v>8299</v>
      </c>
      <c r="Q2603" s="7">
        <f t="shared" si="242"/>
        <v>661.4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9">
        <f t="shared" si="240"/>
        <v>41915.747314814813</v>
      </c>
      <c r="L2604" s="9">
        <f t="shared" si="241"/>
        <v>41955.888888888891</v>
      </c>
      <c r="M2604" t="b">
        <v>1</v>
      </c>
      <c r="N2604">
        <v>489</v>
      </c>
      <c r="O2604" t="b">
        <v>1</v>
      </c>
      <c r="P2604" t="s">
        <v>8299</v>
      </c>
      <c r="Q2604" s="7">
        <f t="shared" si="242"/>
        <v>326.0916666666667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9">
        <f t="shared" si="240"/>
        <v>41617.912662037037</v>
      </c>
      <c r="L2605" s="9">
        <f t="shared" si="241"/>
        <v>41631.912662037037</v>
      </c>
      <c r="M2605" t="b">
        <v>1</v>
      </c>
      <c r="N2605">
        <v>50</v>
      </c>
      <c r="O2605" t="b">
        <v>1</v>
      </c>
      <c r="P2605" t="s">
        <v>8299</v>
      </c>
      <c r="Q2605" s="7">
        <f t="shared" si="242"/>
        <v>101.48571428571429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9">
        <f t="shared" si="240"/>
        <v>40998.051192129627</v>
      </c>
      <c r="L2606" s="9">
        <f t="shared" si="241"/>
        <v>41028.051192129627</v>
      </c>
      <c r="M2606" t="b">
        <v>1</v>
      </c>
      <c r="N2606">
        <v>321</v>
      </c>
      <c r="O2606" t="b">
        <v>1</v>
      </c>
      <c r="P2606" t="s">
        <v>8299</v>
      </c>
      <c r="Q2606" s="7">
        <f t="shared" si="242"/>
        <v>104.21799999999999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9">
        <f t="shared" si="240"/>
        <v>42508.541550925926</v>
      </c>
      <c r="L2607" s="9">
        <f t="shared" si="241"/>
        <v>42538.541550925926</v>
      </c>
      <c r="M2607" t="b">
        <v>1</v>
      </c>
      <c r="N2607">
        <v>1762</v>
      </c>
      <c r="O2607" t="b">
        <v>1</v>
      </c>
      <c r="P2607" t="s">
        <v>8299</v>
      </c>
      <c r="Q2607" s="7">
        <f t="shared" si="242"/>
        <v>107.42157000000002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9">
        <f t="shared" si="240"/>
        <v>41726.712754629625</v>
      </c>
      <c r="L2608" s="9">
        <f t="shared" si="241"/>
        <v>41758.712754629625</v>
      </c>
      <c r="M2608" t="b">
        <v>1</v>
      </c>
      <c r="N2608">
        <v>385</v>
      </c>
      <c r="O2608" t="b">
        <v>1</v>
      </c>
      <c r="P2608" t="s">
        <v>8299</v>
      </c>
      <c r="Q2608" s="7">
        <f t="shared" si="242"/>
        <v>110.05454545454545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9">
        <f t="shared" si="240"/>
        <v>42184.874675925923</v>
      </c>
      <c r="L2609" s="9">
        <f t="shared" si="241"/>
        <v>42228.083333333328</v>
      </c>
      <c r="M2609" t="b">
        <v>1</v>
      </c>
      <c r="N2609">
        <v>398</v>
      </c>
      <c r="O2609" t="b">
        <v>1</v>
      </c>
      <c r="P2609" t="s">
        <v>8299</v>
      </c>
      <c r="Q2609" s="7">
        <f t="shared" si="242"/>
        <v>407.7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9">
        <f t="shared" si="240"/>
        <v>42767.801712962959</v>
      </c>
      <c r="L2610" s="9">
        <f t="shared" si="241"/>
        <v>42809</v>
      </c>
      <c r="M2610" t="b">
        <v>1</v>
      </c>
      <c r="N2610">
        <v>304</v>
      </c>
      <c r="O2610" t="b">
        <v>1</v>
      </c>
      <c r="P2610" t="s">
        <v>8299</v>
      </c>
      <c r="Q2610" s="7">
        <f t="shared" si="242"/>
        <v>223.92500000000001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9">
        <f t="shared" si="240"/>
        <v>41075.237858796296</v>
      </c>
      <c r="L2611" s="9">
        <f t="shared" si="241"/>
        <v>41105.237858796296</v>
      </c>
      <c r="M2611" t="b">
        <v>1</v>
      </c>
      <c r="N2611">
        <v>676</v>
      </c>
      <c r="O2611" t="b">
        <v>1</v>
      </c>
      <c r="P2611" t="s">
        <v>8299</v>
      </c>
      <c r="Q2611" s="7">
        <f t="shared" si="242"/>
        <v>303.80111428571428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9">
        <f t="shared" si="240"/>
        <v>42564.881076388891</v>
      </c>
      <c r="L2612" s="9">
        <f t="shared" si="241"/>
        <v>42604.290972222225</v>
      </c>
      <c r="M2612" t="b">
        <v>1</v>
      </c>
      <c r="N2612">
        <v>577</v>
      </c>
      <c r="O2612" t="b">
        <v>1</v>
      </c>
      <c r="P2612" t="s">
        <v>8299</v>
      </c>
      <c r="Q2612" s="7">
        <f t="shared" si="242"/>
        <v>141.3251043268175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9">
        <f t="shared" si="240"/>
        <v>42704.335810185185</v>
      </c>
      <c r="L2613" s="9">
        <f t="shared" si="241"/>
        <v>42737.957638888889</v>
      </c>
      <c r="M2613" t="b">
        <v>1</v>
      </c>
      <c r="N2613">
        <v>3663</v>
      </c>
      <c r="O2613" t="b">
        <v>1</v>
      </c>
      <c r="P2613" t="s">
        <v>8299</v>
      </c>
      <c r="Q2613" s="7">
        <f t="shared" si="242"/>
        <v>2790.6363636363635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9">
        <f t="shared" si="240"/>
        <v>41982.143171296295</v>
      </c>
      <c r="L2614" s="9">
        <f t="shared" si="241"/>
        <v>42013.143171296295</v>
      </c>
      <c r="M2614" t="b">
        <v>1</v>
      </c>
      <c r="N2614">
        <v>294</v>
      </c>
      <c r="O2614" t="b">
        <v>1</v>
      </c>
      <c r="P2614" t="s">
        <v>8299</v>
      </c>
      <c r="Q2614" s="7">
        <f t="shared" si="242"/>
        <v>171.76130000000001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9">
        <f t="shared" si="240"/>
        <v>41143.81821759259</v>
      </c>
      <c r="L2615" s="9">
        <f t="shared" si="241"/>
        <v>41173.81821759259</v>
      </c>
      <c r="M2615" t="b">
        <v>1</v>
      </c>
      <c r="N2615">
        <v>28</v>
      </c>
      <c r="O2615" t="b">
        <v>1</v>
      </c>
      <c r="P2615" t="s">
        <v>8299</v>
      </c>
      <c r="Q2615" s="7">
        <f t="shared" si="242"/>
        <v>101.01333333333334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9">
        <f t="shared" si="240"/>
        <v>41730.708472222221</v>
      </c>
      <c r="L2616" s="9">
        <f t="shared" si="241"/>
        <v>41759.208333333336</v>
      </c>
      <c r="M2616" t="b">
        <v>1</v>
      </c>
      <c r="N2616">
        <v>100</v>
      </c>
      <c r="O2616" t="b">
        <v>1</v>
      </c>
      <c r="P2616" t="s">
        <v>8299</v>
      </c>
      <c r="Q2616" s="7">
        <f t="shared" si="242"/>
        <v>102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9">
        <f t="shared" si="240"/>
        <v>42453.49726851852</v>
      </c>
      <c r="L2617" s="9">
        <f t="shared" si="241"/>
        <v>42490.5</v>
      </c>
      <c r="M2617" t="b">
        <v>0</v>
      </c>
      <c r="N2617">
        <v>72</v>
      </c>
      <c r="O2617" t="b">
        <v>1</v>
      </c>
      <c r="P2617" t="s">
        <v>8299</v>
      </c>
      <c r="Q2617" s="7">
        <f t="shared" si="242"/>
        <v>169.76511744127936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9">
        <f t="shared" si="240"/>
        <v>42211.99454861111</v>
      </c>
      <c r="L2618" s="9">
        <f t="shared" si="241"/>
        <v>42241.99454861111</v>
      </c>
      <c r="M2618" t="b">
        <v>1</v>
      </c>
      <c r="N2618">
        <v>238</v>
      </c>
      <c r="O2618" t="b">
        <v>1</v>
      </c>
      <c r="P2618" t="s">
        <v>8299</v>
      </c>
      <c r="Q2618" s="7">
        <f t="shared" si="242"/>
        <v>114.53400000000001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9">
        <f t="shared" si="240"/>
        <v>41902.874432870369</v>
      </c>
      <c r="L2619" s="9">
        <f t="shared" si="241"/>
        <v>41932.874432870369</v>
      </c>
      <c r="M2619" t="b">
        <v>1</v>
      </c>
      <c r="N2619">
        <v>159</v>
      </c>
      <c r="O2619" t="b">
        <v>1</v>
      </c>
      <c r="P2619" t="s">
        <v>8299</v>
      </c>
      <c r="Q2619" s="7">
        <f t="shared" si="242"/>
        <v>877.6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9">
        <f t="shared" si="240"/>
        <v>42279.792372685188</v>
      </c>
      <c r="L2620" s="9">
        <f t="shared" si="241"/>
        <v>42339.834039351852</v>
      </c>
      <c r="M2620" t="b">
        <v>1</v>
      </c>
      <c r="N2620">
        <v>77</v>
      </c>
      <c r="O2620" t="b">
        <v>1</v>
      </c>
      <c r="P2620" t="s">
        <v>8299</v>
      </c>
      <c r="Q2620" s="7">
        <f t="shared" si="242"/>
        <v>105.38666666666667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9">
        <f t="shared" si="240"/>
        <v>42273.884305555555</v>
      </c>
      <c r="L2621" s="9">
        <f t="shared" si="241"/>
        <v>42300.458333333328</v>
      </c>
      <c r="M2621" t="b">
        <v>1</v>
      </c>
      <c r="N2621">
        <v>53</v>
      </c>
      <c r="O2621" t="b">
        <v>1</v>
      </c>
      <c r="P2621" t="s">
        <v>8299</v>
      </c>
      <c r="Q2621" s="7">
        <f t="shared" si="242"/>
        <v>188.39999999999998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9">
        <f t="shared" si="240"/>
        <v>42251.16715277778</v>
      </c>
      <c r="L2622" s="9">
        <f t="shared" si="241"/>
        <v>42288.041666666672</v>
      </c>
      <c r="M2622" t="b">
        <v>1</v>
      </c>
      <c r="N2622">
        <v>1251</v>
      </c>
      <c r="O2622" t="b">
        <v>1</v>
      </c>
      <c r="P2622" t="s">
        <v>8299</v>
      </c>
      <c r="Q2622" s="7">
        <f t="shared" si="242"/>
        <v>143.65230769230772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9">
        <f t="shared" si="240"/>
        <v>42115.747546296298</v>
      </c>
      <c r="L2623" s="9">
        <f t="shared" si="241"/>
        <v>42145.747546296298</v>
      </c>
      <c r="M2623" t="b">
        <v>1</v>
      </c>
      <c r="N2623">
        <v>465</v>
      </c>
      <c r="O2623" t="b">
        <v>1</v>
      </c>
      <c r="P2623" t="s">
        <v>8299</v>
      </c>
      <c r="Q2623" s="7">
        <f t="shared" si="242"/>
        <v>145.88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9">
        <f t="shared" si="240"/>
        <v>42689.74324074074</v>
      </c>
      <c r="L2624" s="9">
        <f t="shared" si="241"/>
        <v>42734.74324074074</v>
      </c>
      <c r="M2624" t="b">
        <v>0</v>
      </c>
      <c r="N2624">
        <v>74</v>
      </c>
      <c r="O2624" t="b">
        <v>1</v>
      </c>
      <c r="P2624" t="s">
        <v>8299</v>
      </c>
      <c r="Q2624" s="7">
        <f t="shared" si="242"/>
        <v>131.184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9">
        <f t="shared" si="240"/>
        <v>42692.256550925929</v>
      </c>
      <c r="L2625" s="9">
        <f t="shared" si="241"/>
        <v>42706.256550925929</v>
      </c>
      <c r="M2625" t="b">
        <v>0</v>
      </c>
      <c r="N2625">
        <v>62</v>
      </c>
      <c r="O2625" t="b">
        <v>1</v>
      </c>
      <c r="P2625" t="s">
        <v>8299</v>
      </c>
      <c r="Q2625" s="7">
        <f t="shared" si="242"/>
        <v>113.99999999999999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9">
        <f t="shared" si="240"/>
        <v>41144.421550925923</v>
      </c>
      <c r="L2626" s="9">
        <f t="shared" si="241"/>
        <v>41165.421550925923</v>
      </c>
      <c r="M2626" t="b">
        <v>0</v>
      </c>
      <c r="N2626">
        <v>3468</v>
      </c>
      <c r="O2626" t="b">
        <v>1</v>
      </c>
      <c r="P2626" t="s">
        <v>8299</v>
      </c>
      <c r="Q2626" s="7">
        <f t="shared" si="242"/>
        <v>1379.4206249999997</v>
      </c>
      <c r="R2626" s="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9">
        <f t="shared" ref="K2627:K2690" si="246">(J2627/86400)+DATE(1970,1,1)</f>
        <v>42658.810277777782</v>
      </c>
      <c r="L2627" s="9">
        <f t="shared" ref="L2627:L2690" si="247">(I2627/86400)+DATE(1970,1,1)</f>
        <v>42683.851944444439</v>
      </c>
      <c r="M2627" t="b">
        <v>0</v>
      </c>
      <c r="N2627">
        <v>52</v>
      </c>
      <c r="O2627" t="b">
        <v>1</v>
      </c>
      <c r="P2627" t="s">
        <v>8299</v>
      </c>
      <c r="Q2627" s="7">
        <f t="shared" ref="Q2627:Q2690" si="248">(E2627/D2627)*100</f>
        <v>956</v>
      </c>
      <c r="R2627" s="6">
        <f t="shared" ref="R2627:R2690" si="249">E2627/N2627</f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 LEN(P2627) - FIND("/",P2627))</f>
        <v>space exploration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9">
        <f t="shared" si="246"/>
        <v>42128.628113425926</v>
      </c>
      <c r="L2628" s="9">
        <f t="shared" si="247"/>
        <v>42158.628113425926</v>
      </c>
      <c r="M2628" t="b">
        <v>0</v>
      </c>
      <c r="N2628">
        <v>50</v>
      </c>
      <c r="O2628" t="b">
        <v>1</v>
      </c>
      <c r="P2628" t="s">
        <v>8299</v>
      </c>
      <c r="Q2628" s="7">
        <f t="shared" si="248"/>
        <v>112.00000000000001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9">
        <f t="shared" si="246"/>
        <v>42304.829409722224</v>
      </c>
      <c r="L2629" s="9">
        <f t="shared" si="247"/>
        <v>42334.871076388888</v>
      </c>
      <c r="M2629" t="b">
        <v>0</v>
      </c>
      <c r="N2629">
        <v>45</v>
      </c>
      <c r="O2629" t="b">
        <v>1</v>
      </c>
      <c r="P2629" t="s">
        <v>8299</v>
      </c>
      <c r="Q2629" s="7">
        <f t="shared" si="248"/>
        <v>646.66666666666663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9">
        <f t="shared" si="246"/>
        <v>41953.966053240743</v>
      </c>
      <c r="L2630" s="9">
        <f t="shared" si="247"/>
        <v>41973.966053240743</v>
      </c>
      <c r="M2630" t="b">
        <v>0</v>
      </c>
      <c r="N2630">
        <v>21</v>
      </c>
      <c r="O2630" t="b">
        <v>1</v>
      </c>
      <c r="P2630" t="s">
        <v>8299</v>
      </c>
      <c r="Q2630" s="7">
        <f t="shared" si="248"/>
        <v>110.36948748510132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9">
        <f t="shared" si="246"/>
        <v>42108.538449074069</v>
      </c>
      <c r="L2631" s="9">
        <f t="shared" si="247"/>
        <v>42138.538449074069</v>
      </c>
      <c r="M2631" t="b">
        <v>0</v>
      </c>
      <c r="N2631">
        <v>100</v>
      </c>
      <c r="O2631" t="b">
        <v>1</v>
      </c>
      <c r="P2631" t="s">
        <v>8299</v>
      </c>
      <c r="Q2631" s="7">
        <f t="shared" si="248"/>
        <v>127.74000000000001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9">
        <f t="shared" si="246"/>
        <v>42524.105462962965</v>
      </c>
      <c r="L2632" s="9">
        <f t="shared" si="247"/>
        <v>42551.416666666672</v>
      </c>
      <c r="M2632" t="b">
        <v>0</v>
      </c>
      <c r="N2632">
        <v>81</v>
      </c>
      <c r="O2632" t="b">
        <v>1</v>
      </c>
      <c r="P2632" t="s">
        <v>8299</v>
      </c>
      <c r="Q2632" s="7">
        <f t="shared" si="248"/>
        <v>157.9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9">
        <f t="shared" si="246"/>
        <v>42218.169293981482</v>
      </c>
      <c r="L2633" s="9">
        <f t="shared" si="247"/>
        <v>42246.169293981482</v>
      </c>
      <c r="M2633" t="b">
        <v>0</v>
      </c>
      <c r="N2633">
        <v>286</v>
      </c>
      <c r="O2633" t="b">
        <v>1</v>
      </c>
      <c r="P2633" t="s">
        <v>8299</v>
      </c>
      <c r="Q2633" s="7">
        <f t="shared" si="248"/>
        <v>114.66525000000001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9">
        <f t="shared" si="246"/>
        <v>42494.061793981484</v>
      </c>
      <c r="L2634" s="9">
        <f t="shared" si="247"/>
        <v>42519.061793981484</v>
      </c>
      <c r="M2634" t="b">
        <v>0</v>
      </c>
      <c r="N2634">
        <v>42</v>
      </c>
      <c r="O2634" t="b">
        <v>1</v>
      </c>
      <c r="P2634" t="s">
        <v>8299</v>
      </c>
      <c r="Q2634" s="7">
        <f t="shared" si="248"/>
        <v>137.00934579439252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9">
        <f t="shared" si="246"/>
        <v>41667.823287037041</v>
      </c>
      <c r="L2635" s="9">
        <f t="shared" si="247"/>
        <v>41697.958333333336</v>
      </c>
      <c r="M2635" t="b">
        <v>0</v>
      </c>
      <c r="N2635">
        <v>199</v>
      </c>
      <c r="O2635" t="b">
        <v>1</v>
      </c>
      <c r="P2635" t="s">
        <v>8299</v>
      </c>
      <c r="Q2635" s="7">
        <f t="shared" si="248"/>
        <v>354.62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9">
        <f t="shared" si="246"/>
        <v>42612.656493055554</v>
      </c>
      <c r="L2636" s="9">
        <f t="shared" si="247"/>
        <v>42642.656493055554</v>
      </c>
      <c r="M2636" t="b">
        <v>0</v>
      </c>
      <c r="N2636">
        <v>25</v>
      </c>
      <c r="O2636" t="b">
        <v>1</v>
      </c>
      <c r="P2636" t="s">
        <v>8299</v>
      </c>
      <c r="Q2636" s="7">
        <f t="shared" si="248"/>
        <v>106.02150537634409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9">
        <f t="shared" si="246"/>
        <v>42037.950937500005</v>
      </c>
      <c r="L2637" s="9">
        <f t="shared" si="247"/>
        <v>42072.909270833334</v>
      </c>
      <c r="M2637" t="b">
        <v>0</v>
      </c>
      <c r="N2637">
        <v>84</v>
      </c>
      <c r="O2637" t="b">
        <v>1</v>
      </c>
      <c r="P2637" t="s">
        <v>8299</v>
      </c>
      <c r="Q2637" s="7">
        <f t="shared" si="248"/>
        <v>100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9">
        <f t="shared" si="246"/>
        <v>42636.614745370374</v>
      </c>
      <c r="L2638" s="9">
        <f t="shared" si="247"/>
        <v>42659.041666666672</v>
      </c>
      <c r="M2638" t="b">
        <v>0</v>
      </c>
      <c r="N2638">
        <v>50</v>
      </c>
      <c r="O2638" t="b">
        <v>1</v>
      </c>
      <c r="P2638" t="s">
        <v>8299</v>
      </c>
      <c r="Q2638" s="7">
        <f t="shared" si="248"/>
        <v>187.3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9">
        <f t="shared" si="246"/>
        <v>42639.549479166672</v>
      </c>
      <c r="L2639" s="9">
        <f t="shared" si="247"/>
        <v>42655.549479166672</v>
      </c>
      <c r="M2639" t="b">
        <v>0</v>
      </c>
      <c r="N2639">
        <v>26</v>
      </c>
      <c r="O2639" t="b">
        <v>1</v>
      </c>
      <c r="P2639" t="s">
        <v>8299</v>
      </c>
      <c r="Q2639" s="7">
        <f t="shared" si="248"/>
        <v>166.2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9">
        <f t="shared" si="246"/>
        <v>41989.913136574076</v>
      </c>
      <c r="L2640" s="9">
        <f t="shared" si="247"/>
        <v>42019.913136574076</v>
      </c>
      <c r="M2640" t="b">
        <v>0</v>
      </c>
      <c r="N2640">
        <v>14</v>
      </c>
      <c r="O2640" t="b">
        <v>1</v>
      </c>
      <c r="P2640" t="s">
        <v>8299</v>
      </c>
      <c r="Q2640" s="7">
        <f t="shared" si="248"/>
        <v>101.72910662824208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9">
        <f t="shared" si="246"/>
        <v>42024.86513888889</v>
      </c>
      <c r="L2641" s="9">
        <f t="shared" si="247"/>
        <v>42054.86513888889</v>
      </c>
      <c r="M2641" t="b">
        <v>0</v>
      </c>
      <c r="N2641">
        <v>49</v>
      </c>
      <c r="O2641" t="b">
        <v>1</v>
      </c>
      <c r="P2641" t="s">
        <v>8299</v>
      </c>
      <c r="Q2641" s="7">
        <f t="shared" si="248"/>
        <v>164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9">
        <f t="shared" si="246"/>
        <v>42103.160578703704</v>
      </c>
      <c r="L2642" s="9">
        <f t="shared" si="247"/>
        <v>42163.160578703704</v>
      </c>
      <c r="M2642" t="b">
        <v>0</v>
      </c>
      <c r="N2642">
        <v>69</v>
      </c>
      <c r="O2642" t="b">
        <v>1</v>
      </c>
      <c r="P2642" t="s">
        <v>8299</v>
      </c>
      <c r="Q2642" s="7">
        <f t="shared" si="248"/>
        <v>105.66666666666666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9">
        <f t="shared" si="246"/>
        <v>41880.827118055553</v>
      </c>
      <c r="L2643" s="9">
        <f t="shared" si="247"/>
        <v>41897.839583333334</v>
      </c>
      <c r="M2643" t="b">
        <v>0</v>
      </c>
      <c r="N2643">
        <v>1</v>
      </c>
      <c r="O2643" t="b">
        <v>0</v>
      </c>
      <c r="P2643" t="s">
        <v>8299</v>
      </c>
      <c r="Q2643" s="7">
        <f t="shared" si="248"/>
        <v>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9">
        <f t="shared" si="246"/>
        <v>42536.246620370366</v>
      </c>
      <c r="L2644" s="9">
        <f t="shared" si="247"/>
        <v>42566.289583333331</v>
      </c>
      <c r="M2644" t="b">
        <v>0</v>
      </c>
      <c r="N2644">
        <v>0</v>
      </c>
      <c r="O2644" t="b">
        <v>0</v>
      </c>
      <c r="P2644" t="s">
        <v>8299</v>
      </c>
      <c r="Q2644" s="7">
        <f t="shared" si="248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9">
        <f t="shared" si="246"/>
        <v>42689.582349537042</v>
      </c>
      <c r="L2645" s="9">
        <f t="shared" si="247"/>
        <v>42725.332638888889</v>
      </c>
      <c r="M2645" t="b">
        <v>1</v>
      </c>
      <c r="N2645">
        <v>1501</v>
      </c>
      <c r="O2645" t="b">
        <v>0</v>
      </c>
      <c r="P2645" t="s">
        <v>8299</v>
      </c>
      <c r="Q2645" s="7">
        <f t="shared" si="248"/>
        <v>33.559730999999999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9">
        <f t="shared" si="246"/>
        <v>42774.792071759264</v>
      </c>
      <c r="L2646" s="9">
        <f t="shared" si="247"/>
        <v>42804.792071759264</v>
      </c>
      <c r="M2646" t="b">
        <v>1</v>
      </c>
      <c r="N2646">
        <v>52</v>
      </c>
      <c r="O2646" t="b">
        <v>0</v>
      </c>
      <c r="P2646" t="s">
        <v>8299</v>
      </c>
      <c r="Q2646" s="7">
        <f t="shared" si="248"/>
        <v>2.0529999999999999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9">
        <f t="shared" si="246"/>
        <v>41921.842627314814</v>
      </c>
      <c r="L2647" s="9">
        <f t="shared" si="247"/>
        <v>41951.884293981479</v>
      </c>
      <c r="M2647" t="b">
        <v>1</v>
      </c>
      <c r="N2647">
        <v>23</v>
      </c>
      <c r="O2647" t="b">
        <v>0</v>
      </c>
      <c r="P2647" t="s">
        <v>8299</v>
      </c>
      <c r="Q2647" s="7">
        <f t="shared" si="248"/>
        <v>10.5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9">
        <f t="shared" si="246"/>
        <v>42226.313298611116</v>
      </c>
      <c r="L2648" s="9">
        <f t="shared" si="247"/>
        <v>42256.313298611116</v>
      </c>
      <c r="M2648" t="b">
        <v>1</v>
      </c>
      <c r="N2648">
        <v>535</v>
      </c>
      <c r="O2648" t="b">
        <v>0</v>
      </c>
      <c r="P2648" t="s">
        <v>8299</v>
      </c>
      <c r="Q2648" s="7">
        <f t="shared" si="248"/>
        <v>8.4172840000000004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9">
        <f t="shared" si="246"/>
        <v>42200.261793981481</v>
      </c>
      <c r="L2649" s="9">
        <f t="shared" si="247"/>
        <v>42230.261793981481</v>
      </c>
      <c r="M2649" t="b">
        <v>0</v>
      </c>
      <c r="N2649">
        <v>3</v>
      </c>
      <c r="O2649" t="b">
        <v>0</v>
      </c>
      <c r="P2649" t="s">
        <v>8299</v>
      </c>
      <c r="Q2649" s="7">
        <f t="shared" si="248"/>
        <v>1.44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9">
        <f t="shared" si="246"/>
        <v>42408.714814814812</v>
      </c>
      <c r="L2650" s="9">
        <f t="shared" si="247"/>
        <v>42438.714814814812</v>
      </c>
      <c r="M2650" t="b">
        <v>0</v>
      </c>
      <c r="N2650">
        <v>6</v>
      </c>
      <c r="O2650" t="b">
        <v>0</v>
      </c>
      <c r="P2650" t="s">
        <v>8299</v>
      </c>
      <c r="Q2650" s="7">
        <f t="shared" si="248"/>
        <v>0.88333333333333341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9">
        <f t="shared" si="246"/>
        <v>42341.99700231482</v>
      </c>
      <c r="L2651" s="9">
        <f t="shared" si="247"/>
        <v>42401.99700231482</v>
      </c>
      <c r="M2651" t="b">
        <v>0</v>
      </c>
      <c r="N2651">
        <v>3</v>
      </c>
      <c r="O2651" t="b">
        <v>0</v>
      </c>
      <c r="P2651" t="s">
        <v>8299</v>
      </c>
      <c r="Q2651" s="7">
        <f t="shared" si="248"/>
        <v>9.920000000000001E-2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9">
        <f t="shared" si="246"/>
        <v>42695.624340277776</v>
      </c>
      <c r="L2652" s="9">
        <f t="shared" si="247"/>
        <v>42725.624340277776</v>
      </c>
      <c r="M2652" t="b">
        <v>0</v>
      </c>
      <c r="N2652">
        <v>5</v>
      </c>
      <c r="O2652" t="b">
        <v>0</v>
      </c>
      <c r="P2652" t="s">
        <v>8299</v>
      </c>
      <c r="Q2652" s="7">
        <f t="shared" si="248"/>
        <v>0.59666666666666668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9">
        <f t="shared" si="246"/>
        <v>42327.805659722224</v>
      </c>
      <c r="L2653" s="9">
        <f t="shared" si="247"/>
        <v>42355.805659722224</v>
      </c>
      <c r="M2653" t="b">
        <v>0</v>
      </c>
      <c r="N2653">
        <v>17</v>
      </c>
      <c r="O2653" t="b">
        <v>0</v>
      </c>
      <c r="P2653" t="s">
        <v>8299</v>
      </c>
      <c r="Q2653" s="7">
        <f t="shared" si="248"/>
        <v>1.8689285714285715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9">
        <f t="shared" si="246"/>
        <v>41953.158854166672</v>
      </c>
      <c r="L2654" s="9">
        <f t="shared" si="247"/>
        <v>41983.158854166672</v>
      </c>
      <c r="M2654" t="b">
        <v>0</v>
      </c>
      <c r="N2654">
        <v>11</v>
      </c>
      <c r="O2654" t="b">
        <v>0</v>
      </c>
      <c r="P2654" t="s">
        <v>8299</v>
      </c>
      <c r="Q2654" s="7">
        <f t="shared" si="248"/>
        <v>0.88500000000000001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9">
        <f t="shared" si="246"/>
        <v>41771.651932870373</v>
      </c>
      <c r="L2655" s="9">
        <f t="shared" si="247"/>
        <v>41803.166666666664</v>
      </c>
      <c r="M2655" t="b">
        <v>0</v>
      </c>
      <c r="N2655">
        <v>70</v>
      </c>
      <c r="O2655" t="b">
        <v>0</v>
      </c>
      <c r="P2655" t="s">
        <v>8299</v>
      </c>
      <c r="Q2655" s="7">
        <f t="shared" si="248"/>
        <v>11.52156862745098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9">
        <f t="shared" si="246"/>
        <v>42055.600995370369</v>
      </c>
      <c r="L2656" s="9">
        <f t="shared" si="247"/>
        <v>42115.559328703705</v>
      </c>
      <c r="M2656" t="b">
        <v>0</v>
      </c>
      <c r="N2656">
        <v>6</v>
      </c>
      <c r="O2656" t="b">
        <v>0</v>
      </c>
      <c r="P2656" t="s">
        <v>8299</v>
      </c>
      <c r="Q2656" s="7">
        <f t="shared" si="248"/>
        <v>5.1000000000000004E-2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9">
        <f t="shared" si="246"/>
        <v>42381.866284722222</v>
      </c>
      <c r="L2657" s="9">
        <f t="shared" si="247"/>
        <v>42409.833333333328</v>
      </c>
      <c r="M2657" t="b">
        <v>0</v>
      </c>
      <c r="N2657">
        <v>43</v>
      </c>
      <c r="O2657" t="b">
        <v>0</v>
      </c>
      <c r="P2657" t="s">
        <v>8299</v>
      </c>
      <c r="Q2657" s="7">
        <f t="shared" si="248"/>
        <v>21.033333333333335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9">
        <f t="shared" si="246"/>
        <v>42767.688518518524</v>
      </c>
      <c r="L2658" s="9">
        <f t="shared" si="247"/>
        <v>42806.791666666672</v>
      </c>
      <c r="M2658" t="b">
        <v>0</v>
      </c>
      <c r="N2658">
        <v>152</v>
      </c>
      <c r="O2658" t="b">
        <v>0</v>
      </c>
      <c r="P2658" t="s">
        <v>8299</v>
      </c>
      <c r="Q2658" s="7">
        <f t="shared" si="248"/>
        <v>11.436666666666667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9">
        <f t="shared" si="246"/>
        <v>42551.928854166668</v>
      </c>
      <c r="L2659" s="9">
        <f t="shared" si="247"/>
        <v>42585.0625</v>
      </c>
      <c r="M2659" t="b">
        <v>0</v>
      </c>
      <c r="N2659">
        <v>59</v>
      </c>
      <c r="O2659" t="b">
        <v>0</v>
      </c>
      <c r="P2659" t="s">
        <v>8299</v>
      </c>
      <c r="Q2659" s="7">
        <f t="shared" si="248"/>
        <v>18.737933333333334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9">
        <f t="shared" si="246"/>
        <v>42551.884189814809</v>
      </c>
      <c r="L2660" s="9">
        <f t="shared" si="247"/>
        <v>42581.884189814809</v>
      </c>
      <c r="M2660" t="b">
        <v>0</v>
      </c>
      <c r="N2660">
        <v>4</v>
      </c>
      <c r="O2660" t="b">
        <v>0</v>
      </c>
      <c r="P2660" t="s">
        <v>8299</v>
      </c>
      <c r="Q2660" s="7">
        <f t="shared" si="248"/>
        <v>9.285714285714286E-2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9">
        <f t="shared" si="246"/>
        <v>42082.069560185184</v>
      </c>
      <c r="L2661" s="9">
        <f t="shared" si="247"/>
        <v>42112.069560185184</v>
      </c>
      <c r="M2661" t="b">
        <v>0</v>
      </c>
      <c r="N2661">
        <v>10</v>
      </c>
      <c r="O2661" t="b">
        <v>0</v>
      </c>
      <c r="P2661" t="s">
        <v>8299</v>
      </c>
      <c r="Q2661" s="7">
        <f t="shared" si="248"/>
        <v>2.7204081632653061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9">
        <f t="shared" si="246"/>
        <v>42272.713171296295</v>
      </c>
      <c r="L2662" s="9">
        <f t="shared" si="247"/>
        <v>42332.754837962959</v>
      </c>
      <c r="M2662" t="b">
        <v>0</v>
      </c>
      <c r="N2662">
        <v>5</v>
      </c>
      <c r="O2662" t="b">
        <v>0</v>
      </c>
      <c r="P2662" t="s">
        <v>8299</v>
      </c>
      <c r="Q2662" s="7">
        <f t="shared" si="248"/>
        <v>9.5000000000000001E-2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9">
        <f t="shared" si="246"/>
        <v>41542.958449074074</v>
      </c>
      <c r="L2663" s="9">
        <f t="shared" si="247"/>
        <v>41572.958449074074</v>
      </c>
      <c r="M2663" t="b">
        <v>0</v>
      </c>
      <c r="N2663">
        <v>60</v>
      </c>
      <c r="O2663" t="b">
        <v>1</v>
      </c>
      <c r="P2663" t="s">
        <v>8300</v>
      </c>
      <c r="Q2663" s="7">
        <f t="shared" si="248"/>
        <v>102.89999999999999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9">
        <f t="shared" si="246"/>
        <v>42207.746678240743</v>
      </c>
      <c r="L2664" s="9">
        <f t="shared" si="247"/>
        <v>42237.746678240743</v>
      </c>
      <c r="M2664" t="b">
        <v>0</v>
      </c>
      <c r="N2664">
        <v>80</v>
      </c>
      <c r="O2664" t="b">
        <v>1</v>
      </c>
      <c r="P2664" t="s">
        <v>8300</v>
      </c>
      <c r="Q2664" s="7">
        <f t="shared" si="248"/>
        <v>106.80000000000001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9">
        <f t="shared" si="246"/>
        <v>42222.622766203705</v>
      </c>
      <c r="L2665" s="9">
        <f t="shared" si="247"/>
        <v>42251.625</v>
      </c>
      <c r="M2665" t="b">
        <v>0</v>
      </c>
      <c r="N2665">
        <v>56</v>
      </c>
      <c r="O2665" t="b">
        <v>1</v>
      </c>
      <c r="P2665" t="s">
        <v>8300</v>
      </c>
      <c r="Q2665" s="7">
        <f t="shared" si="248"/>
        <v>104.59625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9">
        <f t="shared" si="246"/>
        <v>42313.02542824074</v>
      </c>
      <c r="L2666" s="9">
        <f t="shared" si="247"/>
        <v>42347.290972222225</v>
      </c>
      <c r="M2666" t="b">
        <v>0</v>
      </c>
      <c r="N2666">
        <v>104</v>
      </c>
      <c r="O2666" t="b">
        <v>1</v>
      </c>
      <c r="P2666" t="s">
        <v>8300</v>
      </c>
      <c r="Q2666" s="7">
        <f t="shared" si="248"/>
        <v>103.42857142857143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9">
        <f t="shared" si="246"/>
        <v>42083.895532407405</v>
      </c>
      <c r="L2667" s="9">
        <f t="shared" si="247"/>
        <v>42128.895532407405</v>
      </c>
      <c r="M2667" t="b">
        <v>0</v>
      </c>
      <c r="N2667">
        <v>46</v>
      </c>
      <c r="O2667" t="b">
        <v>1</v>
      </c>
      <c r="P2667" t="s">
        <v>8300</v>
      </c>
      <c r="Q2667" s="7">
        <f t="shared" si="248"/>
        <v>123.14285714285715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9">
        <f t="shared" si="246"/>
        <v>42235.764340277776</v>
      </c>
      <c r="L2668" s="9">
        <f t="shared" si="247"/>
        <v>42272.875</v>
      </c>
      <c r="M2668" t="b">
        <v>0</v>
      </c>
      <c r="N2668">
        <v>206</v>
      </c>
      <c r="O2668" t="b">
        <v>1</v>
      </c>
      <c r="P2668" t="s">
        <v>8300</v>
      </c>
      <c r="Q2668" s="7">
        <f t="shared" si="248"/>
        <v>159.29509999999999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9">
        <f t="shared" si="246"/>
        <v>42380.926111111112</v>
      </c>
      <c r="L2669" s="9">
        <f t="shared" si="247"/>
        <v>42410.926111111112</v>
      </c>
      <c r="M2669" t="b">
        <v>0</v>
      </c>
      <c r="N2669">
        <v>18</v>
      </c>
      <c r="O2669" t="b">
        <v>1</v>
      </c>
      <c r="P2669" t="s">
        <v>8300</v>
      </c>
      <c r="Q2669" s="7">
        <f t="shared" si="248"/>
        <v>110.66666666666667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9">
        <f t="shared" si="246"/>
        <v>42275.58871527778</v>
      </c>
      <c r="L2670" s="9">
        <f t="shared" si="247"/>
        <v>42317.60555555555</v>
      </c>
      <c r="M2670" t="b">
        <v>0</v>
      </c>
      <c r="N2670">
        <v>28</v>
      </c>
      <c r="O2670" t="b">
        <v>1</v>
      </c>
      <c r="P2670" t="s">
        <v>8300</v>
      </c>
      <c r="Q2670" s="7">
        <f t="shared" si="248"/>
        <v>170.70000000000002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9">
        <f t="shared" si="246"/>
        <v>42319.035833333328</v>
      </c>
      <c r="L2671" s="9">
        <f t="shared" si="247"/>
        <v>42379.035833333328</v>
      </c>
      <c r="M2671" t="b">
        <v>0</v>
      </c>
      <c r="N2671">
        <v>11</v>
      </c>
      <c r="O2671" t="b">
        <v>1</v>
      </c>
      <c r="P2671" t="s">
        <v>8300</v>
      </c>
      <c r="Q2671" s="7">
        <f t="shared" si="248"/>
        <v>125.125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9">
        <f t="shared" si="246"/>
        <v>41821.020601851851</v>
      </c>
      <c r="L2672" s="9">
        <f t="shared" si="247"/>
        <v>41849.020601851851</v>
      </c>
      <c r="M2672" t="b">
        <v>1</v>
      </c>
      <c r="N2672">
        <v>60</v>
      </c>
      <c r="O2672" t="b">
        <v>0</v>
      </c>
      <c r="P2672" t="s">
        <v>8300</v>
      </c>
      <c r="Q2672" s="7">
        <f t="shared" si="248"/>
        <v>6.4158609339642041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9">
        <f t="shared" si="246"/>
        <v>41962.749027777776</v>
      </c>
      <c r="L2673" s="9">
        <f t="shared" si="247"/>
        <v>41992.818055555559</v>
      </c>
      <c r="M2673" t="b">
        <v>1</v>
      </c>
      <c r="N2673">
        <v>84</v>
      </c>
      <c r="O2673" t="b">
        <v>0</v>
      </c>
      <c r="P2673" t="s">
        <v>8300</v>
      </c>
      <c r="Q2673" s="7">
        <f t="shared" si="248"/>
        <v>11.343999999999999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9">
        <f t="shared" si="246"/>
        <v>42344.884143518517</v>
      </c>
      <c r="L2674" s="9">
        <f t="shared" si="247"/>
        <v>42366.25</v>
      </c>
      <c r="M2674" t="b">
        <v>1</v>
      </c>
      <c r="N2674">
        <v>47</v>
      </c>
      <c r="O2674" t="b">
        <v>0</v>
      </c>
      <c r="P2674" t="s">
        <v>8300</v>
      </c>
      <c r="Q2674" s="7">
        <f t="shared" si="248"/>
        <v>33.19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9">
        <f t="shared" si="246"/>
        <v>41912.541655092595</v>
      </c>
      <c r="L2675" s="9">
        <f t="shared" si="247"/>
        <v>41941.947916666664</v>
      </c>
      <c r="M2675" t="b">
        <v>1</v>
      </c>
      <c r="N2675">
        <v>66</v>
      </c>
      <c r="O2675" t="b">
        <v>0</v>
      </c>
      <c r="P2675" t="s">
        <v>8300</v>
      </c>
      <c r="Q2675" s="7">
        <f t="shared" si="248"/>
        <v>27.58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43.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9">
        <f t="shared" si="246"/>
        <v>42529.632754629631</v>
      </c>
      <c r="L2676" s="9">
        <f t="shared" si="247"/>
        <v>42556.207638888889</v>
      </c>
      <c r="M2676" t="b">
        <v>1</v>
      </c>
      <c r="N2676">
        <v>171</v>
      </c>
      <c r="O2676" t="b">
        <v>0</v>
      </c>
      <c r="P2676" t="s">
        <v>8300</v>
      </c>
      <c r="Q2676" s="7">
        <f t="shared" si="248"/>
        <v>62.839999999999996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9">
        <f t="shared" si="246"/>
        <v>41923.857511574075</v>
      </c>
      <c r="L2677" s="9">
        <f t="shared" si="247"/>
        <v>41953.899178240739</v>
      </c>
      <c r="M2677" t="b">
        <v>1</v>
      </c>
      <c r="N2677">
        <v>29</v>
      </c>
      <c r="O2677" t="b">
        <v>0</v>
      </c>
      <c r="P2677" t="s">
        <v>8300</v>
      </c>
      <c r="Q2677" s="7">
        <f t="shared" si="248"/>
        <v>7.5880000000000001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9">
        <f t="shared" si="246"/>
        <v>42482.624699074076</v>
      </c>
      <c r="L2678" s="9">
        <f t="shared" si="247"/>
        <v>42512.624699074076</v>
      </c>
      <c r="M2678" t="b">
        <v>0</v>
      </c>
      <c r="N2678">
        <v>9</v>
      </c>
      <c r="O2678" t="b">
        <v>0</v>
      </c>
      <c r="P2678" t="s">
        <v>8300</v>
      </c>
      <c r="Q2678" s="7">
        <f t="shared" si="248"/>
        <v>50.38095238095238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9">
        <f t="shared" si="246"/>
        <v>41793.029432870375</v>
      </c>
      <c r="L2679" s="9">
        <f t="shared" si="247"/>
        <v>41823.029432870375</v>
      </c>
      <c r="M2679" t="b">
        <v>0</v>
      </c>
      <c r="N2679">
        <v>27</v>
      </c>
      <c r="O2679" t="b">
        <v>0</v>
      </c>
      <c r="P2679" t="s">
        <v>8300</v>
      </c>
      <c r="Q2679" s="7">
        <f t="shared" si="248"/>
        <v>17.512820512820511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9">
        <f t="shared" si="246"/>
        <v>42241.798206018517</v>
      </c>
      <c r="L2680" s="9">
        <f t="shared" si="247"/>
        <v>42271.798206018517</v>
      </c>
      <c r="M2680" t="b">
        <v>0</v>
      </c>
      <c r="N2680">
        <v>2</v>
      </c>
      <c r="O2680" t="b">
        <v>0</v>
      </c>
      <c r="P2680" t="s">
        <v>8300</v>
      </c>
      <c r="Q2680" s="7">
        <f t="shared" si="248"/>
        <v>1.375E-2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9">
        <f t="shared" si="246"/>
        <v>42033.001087962963</v>
      </c>
      <c r="L2681" s="9">
        <f t="shared" si="247"/>
        <v>42063.001087962963</v>
      </c>
      <c r="M2681" t="b">
        <v>0</v>
      </c>
      <c r="N2681">
        <v>3</v>
      </c>
      <c r="O2681" t="b">
        <v>0</v>
      </c>
      <c r="P2681" t="s">
        <v>8300</v>
      </c>
      <c r="Q2681" s="7">
        <f t="shared" si="248"/>
        <v>0.33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9">
        <f t="shared" si="246"/>
        <v>42436.211701388893</v>
      </c>
      <c r="L2682" s="9">
        <f t="shared" si="247"/>
        <v>42466.170034722221</v>
      </c>
      <c r="M2682" t="b">
        <v>0</v>
      </c>
      <c r="N2682">
        <v>4</v>
      </c>
      <c r="O2682" t="b">
        <v>0</v>
      </c>
      <c r="P2682" t="s">
        <v>8300</v>
      </c>
      <c r="Q2682" s="7">
        <f t="shared" si="248"/>
        <v>0.86250000000000004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9">
        <f t="shared" si="246"/>
        <v>41805.895254629628</v>
      </c>
      <c r="L2683" s="9">
        <f t="shared" si="247"/>
        <v>41830.895254629628</v>
      </c>
      <c r="M2683" t="b">
        <v>0</v>
      </c>
      <c r="N2683">
        <v>2</v>
      </c>
      <c r="O2683" t="b">
        <v>0</v>
      </c>
      <c r="P2683" t="s">
        <v>8282</v>
      </c>
      <c r="Q2683" s="7">
        <f t="shared" si="248"/>
        <v>0.6875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9">
        <f t="shared" si="246"/>
        <v>41932.871990740743</v>
      </c>
      <c r="L2684" s="9">
        <f t="shared" si="247"/>
        <v>41965.249305555553</v>
      </c>
      <c r="M2684" t="b">
        <v>0</v>
      </c>
      <c r="N2684">
        <v>20</v>
      </c>
      <c r="O2684" t="b">
        <v>0</v>
      </c>
      <c r="P2684" t="s">
        <v>8282</v>
      </c>
      <c r="Q2684" s="7">
        <f t="shared" si="248"/>
        <v>28.299999999999997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9">
        <f t="shared" si="246"/>
        <v>42034.75509259259</v>
      </c>
      <c r="L2685" s="9">
        <f t="shared" si="247"/>
        <v>42064.75509259259</v>
      </c>
      <c r="M2685" t="b">
        <v>0</v>
      </c>
      <c r="N2685">
        <v>3</v>
      </c>
      <c r="O2685" t="b">
        <v>0</v>
      </c>
      <c r="P2685" t="s">
        <v>8282</v>
      </c>
      <c r="Q2685" s="7">
        <f t="shared" si="248"/>
        <v>0.24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9">
        <f t="shared" si="246"/>
        <v>41820.914641203708</v>
      </c>
      <c r="L2686" s="9">
        <f t="shared" si="247"/>
        <v>41860.914641203708</v>
      </c>
      <c r="M2686" t="b">
        <v>0</v>
      </c>
      <c r="N2686">
        <v>4</v>
      </c>
      <c r="O2686" t="b">
        <v>0</v>
      </c>
      <c r="P2686" t="s">
        <v>8282</v>
      </c>
      <c r="Q2686" s="7">
        <f t="shared" si="248"/>
        <v>1.1428571428571428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9">
        <f t="shared" si="246"/>
        <v>42061.69594907407</v>
      </c>
      <c r="L2687" s="9">
        <f t="shared" si="247"/>
        <v>42121.654282407406</v>
      </c>
      <c r="M2687" t="b">
        <v>0</v>
      </c>
      <c r="N2687">
        <v>1</v>
      </c>
      <c r="O2687" t="b">
        <v>0</v>
      </c>
      <c r="P2687" t="s">
        <v>8282</v>
      </c>
      <c r="Q2687" s="7">
        <f t="shared" si="248"/>
        <v>0.02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9">
        <f t="shared" si="246"/>
        <v>41892.974803240737</v>
      </c>
      <c r="L2688" s="9">
        <f t="shared" si="247"/>
        <v>41912.974803240737</v>
      </c>
      <c r="M2688" t="b">
        <v>0</v>
      </c>
      <c r="N2688">
        <v>0</v>
      </c>
      <c r="O2688" t="b">
        <v>0</v>
      </c>
      <c r="P2688" t="s">
        <v>8282</v>
      </c>
      <c r="Q2688" s="7">
        <f t="shared" si="248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9">
        <f t="shared" si="246"/>
        <v>42154.64025462963</v>
      </c>
      <c r="L2689" s="9">
        <f t="shared" si="247"/>
        <v>42184.64025462963</v>
      </c>
      <c r="M2689" t="b">
        <v>0</v>
      </c>
      <c r="N2689">
        <v>0</v>
      </c>
      <c r="O2689" t="b">
        <v>0</v>
      </c>
      <c r="P2689" t="s">
        <v>8282</v>
      </c>
      <c r="Q2689" s="7">
        <f t="shared" si="248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9">
        <f t="shared" si="246"/>
        <v>42028.11886574074</v>
      </c>
      <c r="L2690" s="9">
        <f t="shared" si="247"/>
        <v>42059.125</v>
      </c>
      <c r="M2690" t="b">
        <v>0</v>
      </c>
      <c r="N2690">
        <v>14</v>
      </c>
      <c r="O2690" t="b">
        <v>0</v>
      </c>
      <c r="P2690" t="s">
        <v>8282</v>
      </c>
      <c r="Q2690" s="7">
        <f t="shared" si="248"/>
        <v>0.14799999999999999</v>
      </c>
      <c r="R2690" s="6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9">
        <f t="shared" ref="K2691:K2754" si="252">(J2691/86400)+DATE(1970,1,1)</f>
        <v>42551.961689814816</v>
      </c>
      <c r="L2691" s="9">
        <f t="shared" ref="L2691:L2754" si="253">(I2691/86400)+DATE(1970,1,1)</f>
        <v>42581.961689814816</v>
      </c>
      <c r="M2691" t="b">
        <v>0</v>
      </c>
      <c r="N2691">
        <v>1</v>
      </c>
      <c r="O2691" t="b">
        <v>0</v>
      </c>
      <c r="P2691" t="s">
        <v>8282</v>
      </c>
      <c r="Q2691" s="7">
        <f t="shared" ref="Q2691:Q2754" si="254">(E2691/D2691)*100</f>
        <v>2.8571428571428571E-3</v>
      </c>
      <c r="R2691" s="6">
        <f t="shared" ref="R2691:R2754" si="255">E2691/N2691</f>
        <v>1</v>
      </c>
      <c r="S2691" t="str">
        <f t="shared" ref="S2691:S2754" si="256">LEFT(P2691,FIND("/",P2691)-1)</f>
        <v>food</v>
      </c>
      <c r="T2691" t="str">
        <f t="shared" ref="T2691:T2754" si="257">RIGHT(P2691, LEN(P2691) - FIND("/",P2691))</f>
        <v>food trucks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9">
        <f t="shared" si="252"/>
        <v>42113.105046296296</v>
      </c>
      <c r="L2692" s="9">
        <f t="shared" si="253"/>
        <v>42158.105046296296</v>
      </c>
      <c r="M2692" t="b">
        <v>0</v>
      </c>
      <c r="N2692">
        <v>118</v>
      </c>
      <c r="O2692" t="b">
        <v>0</v>
      </c>
      <c r="P2692" t="s">
        <v>8282</v>
      </c>
      <c r="Q2692" s="7">
        <f t="shared" si="254"/>
        <v>10.7325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9">
        <f t="shared" si="252"/>
        <v>42089.724039351851</v>
      </c>
      <c r="L2693" s="9">
        <f t="shared" si="253"/>
        <v>42134.724039351851</v>
      </c>
      <c r="M2693" t="b">
        <v>0</v>
      </c>
      <c r="N2693">
        <v>2</v>
      </c>
      <c r="O2693" t="b">
        <v>0</v>
      </c>
      <c r="P2693" t="s">
        <v>8282</v>
      </c>
      <c r="Q2693" s="7">
        <f t="shared" si="254"/>
        <v>5.3846153846153842E-2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9">
        <f t="shared" si="252"/>
        <v>42058.334027777775</v>
      </c>
      <c r="L2694" s="9">
        <f t="shared" si="253"/>
        <v>42088.292361111111</v>
      </c>
      <c r="M2694" t="b">
        <v>0</v>
      </c>
      <c r="N2694">
        <v>1</v>
      </c>
      <c r="O2694" t="b">
        <v>0</v>
      </c>
      <c r="P2694" t="s">
        <v>8282</v>
      </c>
      <c r="Q2694" s="7">
        <f t="shared" si="254"/>
        <v>0.7142857142857143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9">
        <f t="shared" si="252"/>
        <v>41834.138495370367</v>
      </c>
      <c r="L2695" s="9">
        <f t="shared" si="253"/>
        <v>41864.138495370367</v>
      </c>
      <c r="M2695" t="b">
        <v>0</v>
      </c>
      <c r="N2695">
        <v>3</v>
      </c>
      <c r="O2695" t="b">
        <v>0</v>
      </c>
      <c r="P2695" t="s">
        <v>8282</v>
      </c>
      <c r="Q2695" s="7">
        <f t="shared" si="254"/>
        <v>0.8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9">
        <f t="shared" si="252"/>
        <v>41878.140497685185</v>
      </c>
      <c r="L2696" s="9">
        <f t="shared" si="253"/>
        <v>41908.140497685185</v>
      </c>
      <c r="M2696" t="b">
        <v>0</v>
      </c>
      <c r="N2696">
        <v>1</v>
      </c>
      <c r="O2696" t="b">
        <v>0</v>
      </c>
      <c r="P2696" t="s">
        <v>8282</v>
      </c>
      <c r="Q2696" s="7">
        <f t="shared" si="254"/>
        <v>3.3333333333333335E-3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9">
        <f t="shared" si="252"/>
        <v>42048.181921296295</v>
      </c>
      <c r="L2697" s="9">
        <f t="shared" si="253"/>
        <v>42108.14025462963</v>
      </c>
      <c r="M2697" t="b">
        <v>0</v>
      </c>
      <c r="N2697">
        <v>3</v>
      </c>
      <c r="O2697" t="b">
        <v>0</v>
      </c>
      <c r="P2697" t="s">
        <v>8282</v>
      </c>
      <c r="Q2697" s="7">
        <f t="shared" si="254"/>
        <v>0.47333333333333333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9">
        <f t="shared" si="252"/>
        <v>41964.844444444447</v>
      </c>
      <c r="L2698" s="9">
        <f t="shared" si="253"/>
        <v>41998.844444444447</v>
      </c>
      <c r="M2698" t="b">
        <v>0</v>
      </c>
      <c r="N2698">
        <v>38</v>
      </c>
      <c r="O2698" t="b">
        <v>0</v>
      </c>
      <c r="P2698" t="s">
        <v>8282</v>
      </c>
      <c r="Q2698" s="7">
        <f t="shared" si="254"/>
        <v>5.65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9">
        <f t="shared" si="252"/>
        <v>42187.940081018518</v>
      </c>
      <c r="L2699" s="9">
        <f t="shared" si="253"/>
        <v>42218.916666666672</v>
      </c>
      <c r="M2699" t="b">
        <v>0</v>
      </c>
      <c r="N2699">
        <v>52</v>
      </c>
      <c r="O2699" t="b">
        <v>0</v>
      </c>
      <c r="P2699" t="s">
        <v>8282</v>
      </c>
      <c r="Q2699" s="7">
        <f t="shared" si="254"/>
        <v>26.35217391304348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9">
        <f t="shared" si="252"/>
        <v>41787.898240740738</v>
      </c>
      <c r="L2700" s="9">
        <f t="shared" si="253"/>
        <v>41817.898240740738</v>
      </c>
      <c r="M2700" t="b">
        <v>0</v>
      </c>
      <c r="N2700">
        <v>2</v>
      </c>
      <c r="O2700" t="b">
        <v>0</v>
      </c>
      <c r="P2700" t="s">
        <v>8282</v>
      </c>
      <c r="Q2700" s="7">
        <f t="shared" si="254"/>
        <v>0.325125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9">
        <f t="shared" si="252"/>
        <v>41829.896562499998</v>
      </c>
      <c r="L2701" s="9">
        <f t="shared" si="253"/>
        <v>41859.896562499998</v>
      </c>
      <c r="M2701" t="b">
        <v>0</v>
      </c>
      <c r="N2701">
        <v>0</v>
      </c>
      <c r="O2701" t="b">
        <v>0</v>
      </c>
      <c r="P2701" t="s">
        <v>8282</v>
      </c>
      <c r="Q2701" s="7">
        <f t="shared" si="254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9">
        <f t="shared" si="252"/>
        <v>41870.874675925923</v>
      </c>
      <c r="L2702" s="9">
        <f t="shared" si="253"/>
        <v>41900.874675925923</v>
      </c>
      <c r="M2702" t="b">
        <v>0</v>
      </c>
      <c r="N2702">
        <v>4</v>
      </c>
      <c r="O2702" t="b">
        <v>0</v>
      </c>
      <c r="P2702" t="s">
        <v>8282</v>
      </c>
      <c r="Q2702" s="7">
        <f t="shared" si="254"/>
        <v>0.7000700070007001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9">
        <f t="shared" si="252"/>
        <v>42801.774699074071</v>
      </c>
      <c r="L2703" s="9">
        <f t="shared" si="253"/>
        <v>42832.733032407406</v>
      </c>
      <c r="M2703" t="b">
        <v>0</v>
      </c>
      <c r="N2703">
        <v>46</v>
      </c>
      <c r="O2703" t="b">
        <v>0</v>
      </c>
      <c r="P2703" t="s">
        <v>8301</v>
      </c>
      <c r="Q2703" s="7">
        <f t="shared" si="254"/>
        <v>46.176470588235297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9">
        <f t="shared" si="252"/>
        <v>42800.801817129628</v>
      </c>
      <c r="L2704" s="9">
        <f t="shared" si="253"/>
        <v>42830.760150462964</v>
      </c>
      <c r="M2704" t="b">
        <v>1</v>
      </c>
      <c r="N2704">
        <v>26</v>
      </c>
      <c r="O2704" t="b">
        <v>0</v>
      </c>
      <c r="P2704" t="s">
        <v>8301</v>
      </c>
      <c r="Q2704" s="7">
        <f t="shared" si="254"/>
        <v>34.410000000000004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9">
        <f t="shared" si="252"/>
        <v>42756.690162037034</v>
      </c>
      <c r="L2705" s="9">
        <f t="shared" si="253"/>
        <v>42816.648495370369</v>
      </c>
      <c r="M2705" t="b">
        <v>0</v>
      </c>
      <c r="N2705">
        <v>45</v>
      </c>
      <c r="O2705" t="b">
        <v>0</v>
      </c>
      <c r="P2705" t="s">
        <v>8301</v>
      </c>
      <c r="Q2705" s="7">
        <f t="shared" si="254"/>
        <v>103.75000000000001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9">
        <f t="shared" si="252"/>
        <v>42787.862430555557</v>
      </c>
      <c r="L2706" s="9">
        <f t="shared" si="253"/>
        <v>42830.820763888885</v>
      </c>
      <c r="M2706" t="b">
        <v>0</v>
      </c>
      <c r="N2706">
        <v>7</v>
      </c>
      <c r="O2706" t="b">
        <v>0</v>
      </c>
      <c r="P2706" t="s">
        <v>8301</v>
      </c>
      <c r="Q2706" s="7">
        <f t="shared" si="254"/>
        <v>6.0263157894736841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9">
        <f t="shared" si="252"/>
        <v>42773.916180555556</v>
      </c>
      <c r="L2707" s="9">
        <f t="shared" si="253"/>
        <v>42818.874513888892</v>
      </c>
      <c r="M2707" t="b">
        <v>0</v>
      </c>
      <c r="N2707">
        <v>8</v>
      </c>
      <c r="O2707" t="b">
        <v>0</v>
      </c>
      <c r="P2707" t="s">
        <v>8301</v>
      </c>
      <c r="Q2707" s="7">
        <f t="shared" si="254"/>
        <v>10.539393939393939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9">
        <f t="shared" si="252"/>
        <v>41899.294942129629</v>
      </c>
      <c r="L2708" s="9">
        <f t="shared" si="253"/>
        <v>41928.290972222225</v>
      </c>
      <c r="M2708" t="b">
        <v>1</v>
      </c>
      <c r="N2708">
        <v>263</v>
      </c>
      <c r="O2708" t="b">
        <v>1</v>
      </c>
      <c r="P2708" t="s">
        <v>8301</v>
      </c>
      <c r="Q2708" s="7">
        <f t="shared" si="254"/>
        <v>112.29714285714284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9">
        <f t="shared" si="252"/>
        <v>41391.782905092594</v>
      </c>
      <c r="L2709" s="9">
        <f t="shared" si="253"/>
        <v>41421.290972222225</v>
      </c>
      <c r="M2709" t="b">
        <v>1</v>
      </c>
      <c r="N2709">
        <v>394</v>
      </c>
      <c r="O2709" t="b">
        <v>1</v>
      </c>
      <c r="P2709" t="s">
        <v>8301</v>
      </c>
      <c r="Q2709" s="7">
        <f t="shared" si="254"/>
        <v>350.84462500000001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9">
        <f t="shared" si="252"/>
        <v>42512.698217592595</v>
      </c>
      <c r="L2710" s="9">
        <f t="shared" si="253"/>
        <v>42572.698217592595</v>
      </c>
      <c r="M2710" t="b">
        <v>1</v>
      </c>
      <c r="N2710">
        <v>1049</v>
      </c>
      <c r="O2710" t="b">
        <v>1</v>
      </c>
      <c r="P2710" t="s">
        <v>8301</v>
      </c>
      <c r="Q2710" s="7">
        <f t="shared" si="254"/>
        <v>233.21535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9">
        <f t="shared" si="252"/>
        <v>42612.149780092594</v>
      </c>
      <c r="L2711" s="9">
        <f t="shared" si="253"/>
        <v>42647.165972222225</v>
      </c>
      <c r="M2711" t="b">
        <v>1</v>
      </c>
      <c r="N2711">
        <v>308</v>
      </c>
      <c r="O2711" t="b">
        <v>1</v>
      </c>
      <c r="P2711" t="s">
        <v>8301</v>
      </c>
      <c r="Q2711" s="7">
        <f t="shared" si="254"/>
        <v>101.60599999999999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9">
        <f t="shared" si="252"/>
        <v>41828.229490740741</v>
      </c>
      <c r="L2712" s="9">
        <f t="shared" si="253"/>
        <v>41860.083333333336</v>
      </c>
      <c r="M2712" t="b">
        <v>1</v>
      </c>
      <c r="N2712">
        <v>1088</v>
      </c>
      <c r="O2712" t="b">
        <v>1</v>
      </c>
      <c r="P2712" t="s">
        <v>8301</v>
      </c>
      <c r="Q2712" s="7">
        <f t="shared" si="254"/>
        <v>153.90035000000003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9">
        <f t="shared" si="252"/>
        <v>41780.745254629626</v>
      </c>
      <c r="L2713" s="9">
        <f t="shared" si="253"/>
        <v>41810.917361111111</v>
      </c>
      <c r="M2713" t="b">
        <v>1</v>
      </c>
      <c r="N2713">
        <v>73</v>
      </c>
      <c r="O2713" t="b">
        <v>1</v>
      </c>
      <c r="P2713" t="s">
        <v>8301</v>
      </c>
      <c r="Q2713" s="7">
        <f t="shared" si="254"/>
        <v>100.7161125319693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9">
        <f t="shared" si="252"/>
        <v>41432.062037037038</v>
      </c>
      <c r="L2714" s="9">
        <f t="shared" si="253"/>
        <v>41468.75</v>
      </c>
      <c r="M2714" t="b">
        <v>1</v>
      </c>
      <c r="N2714">
        <v>143</v>
      </c>
      <c r="O2714" t="b">
        <v>1</v>
      </c>
      <c r="P2714" t="s">
        <v>8301</v>
      </c>
      <c r="Q2714" s="7">
        <f t="shared" si="254"/>
        <v>131.38181818181818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9">
        <f t="shared" si="252"/>
        <v>42322.653749999998</v>
      </c>
      <c r="L2715" s="9">
        <f t="shared" si="253"/>
        <v>42362.653749999998</v>
      </c>
      <c r="M2715" t="b">
        <v>1</v>
      </c>
      <c r="N2715">
        <v>1420</v>
      </c>
      <c r="O2715" t="b">
        <v>1</v>
      </c>
      <c r="P2715" t="s">
        <v>8301</v>
      </c>
      <c r="Q2715" s="7">
        <f t="shared" si="254"/>
        <v>102.24133333333334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9">
        <f t="shared" si="252"/>
        <v>42629.655046296291</v>
      </c>
      <c r="L2716" s="9">
        <f t="shared" si="253"/>
        <v>42657.958333333328</v>
      </c>
      <c r="M2716" t="b">
        <v>1</v>
      </c>
      <c r="N2716">
        <v>305</v>
      </c>
      <c r="O2716" t="b">
        <v>1</v>
      </c>
      <c r="P2716" t="s">
        <v>8301</v>
      </c>
      <c r="Q2716" s="7">
        <f t="shared" si="254"/>
        <v>116.35599999999999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9">
        <f t="shared" si="252"/>
        <v>42387.398472222223</v>
      </c>
      <c r="L2717" s="9">
        <f t="shared" si="253"/>
        <v>42421.398472222223</v>
      </c>
      <c r="M2717" t="b">
        <v>1</v>
      </c>
      <c r="N2717">
        <v>551</v>
      </c>
      <c r="O2717" t="b">
        <v>1</v>
      </c>
      <c r="P2717" t="s">
        <v>8301</v>
      </c>
      <c r="Q2717" s="7">
        <f t="shared" si="254"/>
        <v>264.62241666666665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9">
        <f t="shared" si="252"/>
        <v>42255.333252314813</v>
      </c>
      <c r="L2718" s="9">
        <f t="shared" si="253"/>
        <v>42285.333252314813</v>
      </c>
      <c r="M2718" t="b">
        <v>1</v>
      </c>
      <c r="N2718">
        <v>187</v>
      </c>
      <c r="O2718" t="b">
        <v>1</v>
      </c>
      <c r="P2718" t="s">
        <v>8301</v>
      </c>
      <c r="Q2718" s="7">
        <f t="shared" si="254"/>
        <v>119.98010000000001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9">
        <f t="shared" si="252"/>
        <v>41934.914918981478</v>
      </c>
      <c r="L2719" s="9">
        <f t="shared" si="253"/>
        <v>41979.956585648149</v>
      </c>
      <c r="M2719" t="b">
        <v>1</v>
      </c>
      <c r="N2719">
        <v>325</v>
      </c>
      <c r="O2719" t="b">
        <v>1</v>
      </c>
      <c r="P2719" t="s">
        <v>8301</v>
      </c>
      <c r="Q2719" s="7">
        <f t="shared" si="254"/>
        <v>120.10400000000001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9">
        <f t="shared" si="252"/>
        <v>42465.596585648149</v>
      </c>
      <c r="L2720" s="9">
        <f t="shared" si="253"/>
        <v>42493.958333333328</v>
      </c>
      <c r="M2720" t="b">
        <v>1</v>
      </c>
      <c r="N2720">
        <v>148</v>
      </c>
      <c r="O2720" t="b">
        <v>1</v>
      </c>
      <c r="P2720" t="s">
        <v>8301</v>
      </c>
      <c r="Q2720" s="7">
        <f t="shared" si="254"/>
        <v>103.58333333333334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9">
        <f t="shared" si="252"/>
        <v>42418.031180555554</v>
      </c>
      <c r="L2721" s="9">
        <f t="shared" si="253"/>
        <v>42477.98951388889</v>
      </c>
      <c r="M2721" t="b">
        <v>0</v>
      </c>
      <c r="N2721">
        <v>69</v>
      </c>
      <c r="O2721" t="b">
        <v>1</v>
      </c>
      <c r="P2721" t="s">
        <v>8301</v>
      </c>
      <c r="Q2721" s="7">
        <f t="shared" si="254"/>
        <v>108.83333333333334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9">
        <f t="shared" si="252"/>
        <v>42655.465891203705</v>
      </c>
      <c r="L2722" s="9">
        <f t="shared" si="253"/>
        <v>42685.507557870369</v>
      </c>
      <c r="M2722" t="b">
        <v>0</v>
      </c>
      <c r="N2722">
        <v>173</v>
      </c>
      <c r="O2722" t="b">
        <v>1</v>
      </c>
      <c r="P2722" t="s">
        <v>8301</v>
      </c>
      <c r="Q2722" s="7">
        <f t="shared" si="254"/>
        <v>118.12400000000001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9">
        <f t="shared" si="252"/>
        <v>41493.543958333335</v>
      </c>
      <c r="L2723" s="9">
        <f t="shared" si="253"/>
        <v>41523.791666666664</v>
      </c>
      <c r="M2723" t="b">
        <v>0</v>
      </c>
      <c r="N2723">
        <v>269</v>
      </c>
      <c r="O2723" t="b">
        <v>1</v>
      </c>
      <c r="P2723" t="s">
        <v>8293</v>
      </c>
      <c r="Q2723" s="7">
        <f t="shared" si="254"/>
        <v>1462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9">
        <f t="shared" si="252"/>
        <v>42704.857094907406</v>
      </c>
      <c r="L2724" s="9">
        <f t="shared" si="253"/>
        <v>42764.857094907406</v>
      </c>
      <c r="M2724" t="b">
        <v>0</v>
      </c>
      <c r="N2724">
        <v>185</v>
      </c>
      <c r="O2724" t="b">
        <v>1</v>
      </c>
      <c r="P2724" t="s">
        <v>8293</v>
      </c>
      <c r="Q2724" s="7">
        <f t="shared" si="254"/>
        <v>252.54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9">
        <f t="shared" si="252"/>
        <v>41944.83898148148</v>
      </c>
      <c r="L2725" s="9">
        <f t="shared" si="253"/>
        <v>42004.880648148144</v>
      </c>
      <c r="M2725" t="b">
        <v>0</v>
      </c>
      <c r="N2725">
        <v>176</v>
      </c>
      <c r="O2725" t="b">
        <v>1</v>
      </c>
      <c r="P2725" t="s">
        <v>8293</v>
      </c>
      <c r="Q2725" s="7">
        <f t="shared" si="254"/>
        <v>140.05000000000001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9">
        <f t="shared" si="252"/>
        <v>42199.32707175926</v>
      </c>
      <c r="L2726" s="9">
        <f t="shared" si="253"/>
        <v>42231.32707175926</v>
      </c>
      <c r="M2726" t="b">
        <v>0</v>
      </c>
      <c r="N2726">
        <v>1019</v>
      </c>
      <c r="O2726" t="b">
        <v>1</v>
      </c>
      <c r="P2726" t="s">
        <v>8293</v>
      </c>
      <c r="Q2726" s="7">
        <f t="shared" si="254"/>
        <v>296.87520259319291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9">
        <f t="shared" si="252"/>
        <v>42745.744618055556</v>
      </c>
      <c r="L2727" s="9">
        <f t="shared" si="253"/>
        <v>42795.744618055556</v>
      </c>
      <c r="M2727" t="b">
        <v>0</v>
      </c>
      <c r="N2727">
        <v>113</v>
      </c>
      <c r="O2727" t="b">
        <v>1</v>
      </c>
      <c r="P2727" t="s">
        <v>8293</v>
      </c>
      <c r="Q2727" s="7">
        <f t="shared" si="254"/>
        <v>144.54249999999999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9">
        <f t="shared" si="252"/>
        <v>42452.579988425925</v>
      </c>
      <c r="L2728" s="9">
        <f t="shared" si="253"/>
        <v>42482.579988425925</v>
      </c>
      <c r="M2728" t="b">
        <v>0</v>
      </c>
      <c r="N2728">
        <v>404</v>
      </c>
      <c r="O2728" t="b">
        <v>1</v>
      </c>
      <c r="P2728" t="s">
        <v>8293</v>
      </c>
      <c r="Q2728" s="7">
        <f t="shared" si="254"/>
        <v>105.745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9">
        <f t="shared" si="252"/>
        <v>42198.676655092597</v>
      </c>
      <c r="L2729" s="9">
        <f t="shared" si="253"/>
        <v>42223.676655092597</v>
      </c>
      <c r="M2729" t="b">
        <v>0</v>
      </c>
      <c r="N2729">
        <v>707</v>
      </c>
      <c r="O2729" t="b">
        <v>1</v>
      </c>
      <c r="P2729" t="s">
        <v>8293</v>
      </c>
      <c r="Q2729" s="7">
        <f t="shared" si="254"/>
        <v>493.21000000000004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9">
        <f t="shared" si="252"/>
        <v>42333.59993055556</v>
      </c>
      <c r="L2730" s="9">
        <f t="shared" si="253"/>
        <v>42368.59993055556</v>
      </c>
      <c r="M2730" t="b">
        <v>0</v>
      </c>
      <c r="N2730">
        <v>392</v>
      </c>
      <c r="O2730" t="b">
        <v>1</v>
      </c>
      <c r="P2730" t="s">
        <v>8293</v>
      </c>
      <c r="Q2730" s="7">
        <f t="shared" si="254"/>
        <v>201.82666666666668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9">
        <f t="shared" si="252"/>
        <v>42095.240706018521</v>
      </c>
      <c r="L2731" s="9">
        <f t="shared" si="253"/>
        <v>42125.240706018521</v>
      </c>
      <c r="M2731" t="b">
        <v>0</v>
      </c>
      <c r="N2731">
        <v>23</v>
      </c>
      <c r="O2731" t="b">
        <v>1</v>
      </c>
      <c r="P2731" t="s">
        <v>8293</v>
      </c>
      <c r="Q2731" s="7">
        <f t="shared" si="254"/>
        <v>104.44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9">
        <f t="shared" si="252"/>
        <v>41351.541377314818</v>
      </c>
      <c r="L2732" s="9">
        <f t="shared" si="253"/>
        <v>41386.541377314818</v>
      </c>
      <c r="M2732" t="b">
        <v>0</v>
      </c>
      <c r="N2732">
        <v>682</v>
      </c>
      <c r="O2732" t="b">
        <v>1</v>
      </c>
      <c r="P2732" t="s">
        <v>8293</v>
      </c>
      <c r="Q2732" s="7">
        <f t="shared" si="254"/>
        <v>170.29262962962963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9">
        <f t="shared" si="252"/>
        <v>41872.525717592594</v>
      </c>
      <c r="L2733" s="9">
        <f t="shared" si="253"/>
        <v>41930.166666666664</v>
      </c>
      <c r="M2733" t="b">
        <v>0</v>
      </c>
      <c r="N2733">
        <v>37</v>
      </c>
      <c r="O2733" t="b">
        <v>1</v>
      </c>
      <c r="P2733" t="s">
        <v>8293</v>
      </c>
      <c r="Q2733" s="7">
        <f t="shared" si="254"/>
        <v>104.30333333333333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9">
        <f t="shared" si="252"/>
        <v>41389.808194444442</v>
      </c>
      <c r="L2734" s="9">
        <f t="shared" si="253"/>
        <v>41422</v>
      </c>
      <c r="M2734" t="b">
        <v>0</v>
      </c>
      <c r="N2734">
        <v>146</v>
      </c>
      <c r="O2734" t="b">
        <v>1</v>
      </c>
      <c r="P2734" t="s">
        <v>8293</v>
      </c>
      <c r="Q2734" s="7">
        <f t="shared" si="254"/>
        <v>118.25000000000001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9">
        <f t="shared" si="252"/>
        <v>42044.272847222222</v>
      </c>
      <c r="L2735" s="9">
        <f t="shared" si="253"/>
        <v>42104.231180555551</v>
      </c>
      <c r="M2735" t="b">
        <v>0</v>
      </c>
      <c r="N2735">
        <v>119</v>
      </c>
      <c r="O2735" t="b">
        <v>1</v>
      </c>
      <c r="P2735" t="s">
        <v>8293</v>
      </c>
      <c r="Q2735" s="7">
        <f t="shared" si="254"/>
        <v>107.538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9">
        <f t="shared" si="252"/>
        <v>42626.668888888889</v>
      </c>
      <c r="L2736" s="9">
        <f t="shared" si="253"/>
        <v>42656.915972222225</v>
      </c>
      <c r="M2736" t="b">
        <v>0</v>
      </c>
      <c r="N2736">
        <v>163</v>
      </c>
      <c r="O2736" t="b">
        <v>1</v>
      </c>
      <c r="P2736" t="s">
        <v>8293</v>
      </c>
      <c r="Q2736" s="7">
        <f t="shared" si="254"/>
        <v>2260300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9">
        <f t="shared" si="252"/>
        <v>41316.120949074073</v>
      </c>
      <c r="L2737" s="9">
        <f t="shared" si="253"/>
        <v>41346.833333333336</v>
      </c>
      <c r="M2737" t="b">
        <v>0</v>
      </c>
      <c r="N2737">
        <v>339</v>
      </c>
      <c r="O2737" t="b">
        <v>1</v>
      </c>
      <c r="P2737" t="s">
        <v>8293</v>
      </c>
      <c r="Q2737" s="7">
        <f t="shared" si="254"/>
        <v>978.13466666666682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9">
        <f t="shared" si="252"/>
        <v>41722.666354166664</v>
      </c>
      <c r="L2738" s="9">
        <f t="shared" si="253"/>
        <v>41752.666354166664</v>
      </c>
      <c r="M2738" t="b">
        <v>0</v>
      </c>
      <c r="N2738">
        <v>58</v>
      </c>
      <c r="O2738" t="b">
        <v>1</v>
      </c>
      <c r="P2738" t="s">
        <v>8293</v>
      </c>
      <c r="Q2738" s="7">
        <f t="shared" si="254"/>
        <v>122.9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9">
        <f t="shared" si="252"/>
        <v>41611.917673611111</v>
      </c>
      <c r="L2739" s="9">
        <f t="shared" si="253"/>
        <v>41654.791666666664</v>
      </c>
      <c r="M2739" t="b">
        <v>0</v>
      </c>
      <c r="N2739">
        <v>456</v>
      </c>
      <c r="O2739" t="b">
        <v>1</v>
      </c>
      <c r="P2739" t="s">
        <v>8293</v>
      </c>
      <c r="Q2739" s="7">
        <f t="shared" si="254"/>
        <v>246.0608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9">
        <f t="shared" si="252"/>
        <v>42620.143564814818</v>
      </c>
      <c r="L2740" s="9">
        <f t="shared" si="253"/>
        <v>42680.143564814818</v>
      </c>
      <c r="M2740" t="b">
        <v>0</v>
      </c>
      <c r="N2740">
        <v>15</v>
      </c>
      <c r="O2740" t="b">
        <v>1</v>
      </c>
      <c r="P2740" t="s">
        <v>8293</v>
      </c>
      <c r="Q2740" s="7">
        <f t="shared" si="254"/>
        <v>147.94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9">
        <f t="shared" si="252"/>
        <v>41719.887928240743</v>
      </c>
      <c r="L2741" s="9">
        <f t="shared" si="253"/>
        <v>41764.887928240743</v>
      </c>
      <c r="M2741" t="b">
        <v>0</v>
      </c>
      <c r="N2741">
        <v>191</v>
      </c>
      <c r="O2741" t="b">
        <v>1</v>
      </c>
      <c r="P2741" t="s">
        <v>8293</v>
      </c>
      <c r="Q2741" s="7">
        <f t="shared" si="254"/>
        <v>384.09090909090907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9">
        <f t="shared" si="252"/>
        <v>42045.031851851847</v>
      </c>
      <c r="L2742" s="9">
        <f t="shared" si="253"/>
        <v>42074.99018518519</v>
      </c>
      <c r="M2742" t="b">
        <v>0</v>
      </c>
      <c r="N2742">
        <v>17</v>
      </c>
      <c r="O2742" t="b">
        <v>1</v>
      </c>
      <c r="P2742" t="s">
        <v>8293</v>
      </c>
      <c r="Q2742" s="7">
        <f t="shared" si="254"/>
        <v>103.33333333333334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9">
        <f t="shared" si="252"/>
        <v>41911.657430555555</v>
      </c>
      <c r="L2743" s="9">
        <f t="shared" si="253"/>
        <v>41932.088194444441</v>
      </c>
      <c r="M2743" t="b">
        <v>0</v>
      </c>
      <c r="N2743">
        <v>4</v>
      </c>
      <c r="O2743" t="b">
        <v>0</v>
      </c>
      <c r="P2743" t="s">
        <v>8302</v>
      </c>
      <c r="Q2743" s="7">
        <f t="shared" si="254"/>
        <v>0.43750000000000006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9">
        <f t="shared" si="252"/>
        <v>41030.719756944447</v>
      </c>
      <c r="L2744" s="9">
        <f t="shared" si="253"/>
        <v>41044.719756944447</v>
      </c>
      <c r="M2744" t="b">
        <v>0</v>
      </c>
      <c r="N2744">
        <v>18</v>
      </c>
      <c r="O2744" t="b">
        <v>0</v>
      </c>
      <c r="P2744" t="s">
        <v>8302</v>
      </c>
      <c r="Q2744" s="7">
        <f t="shared" si="254"/>
        <v>29.24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9">
        <f t="shared" si="252"/>
        <v>42632.328784722224</v>
      </c>
      <c r="L2745" s="9">
        <f t="shared" si="253"/>
        <v>42662.328784722224</v>
      </c>
      <c r="M2745" t="b">
        <v>0</v>
      </c>
      <c r="N2745">
        <v>0</v>
      </c>
      <c r="O2745" t="b">
        <v>0</v>
      </c>
      <c r="P2745" t="s">
        <v>8302</v>
      </c>
      <c r="Q2745" s="7">
        <f t="shared" si="254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9">
        <f t="shared" si="252"/>
        <v>40938.062476851854</v>
      </c>
      <c r="L2746" s="9">
        <f t="shared" si="253"/>
        <v>40968.062476851854</v>
      </c>
      <c r="M2746" t="b">
        <v>0</v>
      </c>
      <c r="N2746">
        <v>22</v>
      </c>
      <c r="O2746" t="b">
        <v>0</v>
      </c>
      <c r="P2746" t="s">
        <v>8302</v>
      </c>
      <c r="Q2746" s="7">
        <f t="shared" si="254"/>
        <v>5.21875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9">
        <f t="shared" si="252"/>
        <v>41044.988055555557</v>
      </c>
      <c r="L2747" s="9">
        <f t="shared" si="253"/>
        <v>41104.988055555557</v>
      </c>
      <c r="M2747" t="b">
        <v>0</v>
      </c>
      <c r="N2747">
        <v>49</v>
      </c>
      <c r="O2747" t="b">
        <v>0</v>
      </c>
      <c r="P2747" t="s">
        <v>8302</v>
      </c>
      <c r="Q2747" s="7">
        <f t="shared" si="254"/>
        <v>21.887499999999999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9">
        <f t="shared" si="252"/>
        <v>41850.781377314815</v>
      </c>
      <c r="L2748" s="9">
        <f t="shared" si="253"/>
        <v>41880.781377314815</v>
      </c>
      <c r="M2748" t="b">
        <v>0</v>
      </c>
      <c r="N2748">
        <v>19</v>
      </c>
      <c r="O2748" t="b">
        <v>0</v>
      </c>
      <c r="P2748" t="s">
        <v>8302</v>
      </c>
      <c r="Q2748" s="7">
        <f t="shared" si="254"/>
        <v>26.700000000000003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9">
        <f t="shared" si="252"/>
        <v>41044.648113425923</v>
      </c>
      <c r="L2749" s="9">
        <f t="shared" si="253"/>
        <v>41076.131944444445</v>
      </c>
      <c r="M2749" t="b">
        <v>0</v>
      </c>
      <c r="N2749">
        <v>4</v>
      </c>
      <c r="O2749" t="b">
        <v>0</v>
      </c>
      <c r="P2749" t="s">
        <v>8302</v>
      </c>
      <c r="Q2749" s="7">
        <f t="shared" si="254"/>
        <v>28.000000000000004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9">
        <f t="shared" si="252"/>
        <v>42585.7106712963</v>
      </c>
      <c r="L2750" s="9">
        <f t="shared" si="253"/>
        <v>42615.7106712963</v>
      </c>
      <c r="M2750" t="b">
        <v>0</v>
      </c>
      <c r="N2750">
        <v>4</v>
      </c>
      <c r="O2750" t="b">
        <v>0</v>
      </c>
      <c r="P2750" t="s">
        <v>8302</v>
      </c>
      <c r="Q2750" s="7">
        <f t="shared" si="254"/>
        <v>1.06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9">
        <f t="shared" si="252"/>
        <v>42068.799039351856</v>
      </c>
      <c r="L2751" s="9">
        <f t="shared" si="253"/>
        <v>42098.757372685184</v>
      </c>
      <c r="M2751" t="b">
        <v>0</v>
      </c>
      <c r="N2751">
        <v>2</v>
      </c>
      <c r="O2751" t="b">
        <v>0</v>
      </c>
      <c r="P2751" t="s">
        <v>8302</v>
      </c>
      <c r="Q2751" s="7">
        <f t="shared" si="254"/>
        <v>1.0999999999999999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9">
        <f t="shared" si="252"/>
        <v>41078.899826388893</v>
      </c>
      <c r="L2752" s="9">
        <f t="shared" si="253"/>
        <v>41090.833333333336</v>
      </c>
      <c r="M2752" t="b">
        <v>0</v>
      </c>
      <c r="N2752">
        <v>0</v>
      </c>
      <c r="O2752" t="b">
        <v>0</v>
      </c>
      <c r="P2752" t="s">
        <v>8302</v>
      </c>
      <c r="Q2752" s="7">
        <f t="shared" si="254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9">
        <f t="shared" si="252"/>
        <v>41747.887060185181</v>
      </c>
      <c r="L2753" s="9">
        <f t="shared" si="253"/>
        <v>41807.887060185181</v>
      </c>
      <c r="M2753" t="b">
        <v>0</v>
      </c>
      <c r="N2753">
        <v>0</v>
      </c>
      <c r="O2753" t="b">
        <v>0</v>
      </c>
      <c r="P2753" t="s">
        <v>8302</v>
      </c>
      <c r="Q2753" s="7">
        <f t="shared" si="254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9">
        <f t="shared" si="252"/>
        <v>40855.765092592592</v>
      </c>
      <c r="L2754" s="9">
        <f t="shared" si="253"/>
        <v>40895.765092592592</v>
      </c>
      <c r="M2754" t="b">
        <v>0</v>
      </c>
      <c r="N2754">
        <v>14</v>
      </c>
      <c r="O2754" t="b">
        <v>0</v>
      </c>
      <c r="P2754" t="s">
        <v>8302</v>
      </c>
      <c r="Q2754" s="7">
        <f t="shared" si="254"/>
        <v>11.458333333333332</v>
      </c>
      <c r="R2754" s="6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9">
        <f t="shared" ref="K2755:K2818" si="258">(J2755/86400)+DATE(1970,1,1)</f>
        <v>41117.900729166664</v>
      </c>
      <c r="L2755" s="9">
        <f t="shared" ref="L2755:L2818" si="259">(I2755/86400)+DATE(1970,1,1)</f>
        <v>41147.900729166664</v>
      </c>
      <c r="M2755" t="b">
        <v>0</v>
      </c>
      <c r="N2755">
        <v>8</v>
      </c>
      <c r="O2755" t="b">
        <v>0</v>
      </c>
      <c r="P2755" t="s">
        <v>8302</v>
      </c>
      <c r="Q2755" s="7">
        <f t="shared" ref="Q2755:Q2818" si="260">(E2755/D2755)*100</f>
        <v>19</v>
      </c>
      <c r="R2755" s="6">
        <f t="shared" ref="R2755:R2818" si="261">E2755/N2755</f>
        <v>47.5</v>
      </c>
      <c r="S2755" t="str">
        <f t="shared" ref="S2755:S2818" si="262">LEFT(P2755,FIND("/",P2755)-1)</f>
        <v>publishing</v>
      </c>
      <c r="T2755" t="str">
        <f t="shared" ref="T2755:T2818" si="263">RIGHT(P2755, LEN(P2755) - FIND("/",P2755))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9">
        <f t="shared" si="258"/>
        <v>41863.636006944442</v>
      </c>
      <c r="L2756" s="9">
        <f t="shared" si="259"/>
        <v>41893.636006944442</v>
      </c>
      <c r="M2756" t="b">
        <v>0</v>
      </c>
      <c r="N2756">
        <v>0</v>
      </c>
      <c r="O2756" t="b">
        <v>0</v>
      </c>
      <c r="P2756" t="s">
        <v>8302</v>
      </c>
      <c r="Q2756" s="7">
        <f t="shared" si="260"/>
        <v>0</v>
      </c>
      <c r="R2756" s="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9">
        <f t="shared" si="258"/>
        <v>42072.790821759263</v>
      </c>
      <c r="L2757" s="9">
        <f t="shared" si="259"/>
        <v>42102.790821759263</v>
      </c>
      <c r="M2757" t="b">
        <v>0</v>
      </c>
      <c r="N2757">
        <v>15</v>
      </c>
      <c r="O2757" t="b">
        <v>0</v>
      </c>
      <c r="P2757" t="s">
        <v>8302</v>
      </c>
      <c r="Q2757" s="7">
        <f t="shared" si="260"/>
        <v>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9">
        <f t="shared" si="258"/>
        <v>41620.900474537033</v>
      </c>
      <c r="L2758" s="9">
        <f t="shared" si="259"/>
        <v>41650.900474537033</v>
      </c>
      <c r="M2758" t="b">
        <v>0</v>
      </c>
      <c r="N2758">
        <v>33</v>
      </c>
      <c r="O2758" t="b">
        <v>0</v>
      </c>
      <c r="P2758" t="s">
        <v>8302</v>
      </c>
      <c r="Q2758" s="7">
        <f t="shared" si="260"/>
        <v>10.48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9">
        <f t="shared" si="258"/>
        <v>42573.65662037037</v>
      </c>
      <c r="L2759" s="9">
        <f t="shared" si="259"/>
        <v>42588.65662037037</v>
      </c>
      <c r="M2759" t="b">
        <v>0</v>
      </c>
      <c r="N2759">
        <v>2</v>
      </c>
      <c r="O2759" t="b">
        <v>0</v>
      </c>
      <c r="P2759" t="s">
        <v>8302</v>
      </c>
      <c r="Q2759" s="7">
        <f t="shared" si="260"/>
        <v>0.66666666666666674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9">
        <f t="shared" si="258"/>
        <v>42639.441932870366</v>
      </c>
      <c r="L2760" s="9">
        <f t="shared" si="259"/>
        <v>42653.441932870366</v>
      </c>
      <c r="M2760" t="b">
        <v>0</v>
      </c>
      <c r="N2760">
        <v>6</v>
      </c>
      <c r="O2760" t="b">
        <v>0</v>
      </c>
      <c r="P2760" t="s">
        <v>8302</v>
      </c>
      <c r="Q2760" s="7">
        <f t="shared" si="260"/>
        <v>11.700000000000001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9">
        <f t="shared" si="258"/>
        <v>42524.36650462963</v>
      </c>
      <c r="L2761" s="9">
        <f t="shared" si="259"/>
        <v>42567.36650462963</v>
      </c>
      <c r="M2761" t="b">
        <v>0</v>
      </c>
      <c r="N2761">
        <v>2</v>
      </c>
      <c r="O2761" t="b">
        <v>0</v>
      </c>
      <c r="P2761" t="s">
        <v>8302</v>
      </c>
      <c r="Q2761" s="7">
        <f t="shared" si="260"/>
        <v>10.5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9">
        <f t="shared" si="258"/>
        <v>41415.461319444446</v>
      </c>
      <c r="L2762" s="9">
        <f t="shared" si="259"/>
        <v>41445.461319444446</v>
      </c>
      <c r="M2762" t="b">
        <v>0</v>
      </c>
      <c r="N2762">
        <v>0</v>
      </c>
      <c r="O2762" t="b">
        <v>0</v>
      </c>
      <c r="P2762" t="s">
        <v>8302</v>
      </c>
      <c r="Q2762" s="7">
        <f t="shared" si="260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9">
        <f t="shared" si="258"/>
        <v>41247.063576388886</v>
      </c>
      <c r="L2763" s="9">
        <f t="shared" si="259"/>
        <v>41277.063576388886</v>
      </c>
      <c r="M2763" t="b">
        <v>0</v>
      </c>
      <c r="N2763">
        <v>4</v>
      </c>
      <c r="O2763" t="b">
        <v>0</v>
      </c>
      <c r="P2763" t="s">
        <v>8302</v>
      </c>
      <c r="Q2763" s="7">
        <f t="shared" si="260"/>
        <v>0.72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9">
        <f t="shared" si="258"/>
        <v>40927.036979166667</v>
      </c>
      <c r="L2764" s="9">
        <f t="shared" si="259"/>
        <v>40986.995312500003</v>
      </c>
      <c r="M2764" t="b">
        <v>0</v>
      </c>
      <c r="N2764">
        <v>1</v>
      </c>
      <c r="O2764" t="b">
        <v>0</v>
      </c>
      <c r="P2764" t="s">
        <v>8302</v>
      </c>
      <c r="Q2764" s="7">
        <f t="shared" si="260"/>
        <v>0.76923076923076927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9">
        <f t="shared" si="258"/>
        <v>41373.579675925925</v>
      </c>
      <c r="L2765" s="9">
        <f t="shared" si="259"/>
        <v>41418.579675925925</v>
      </c>
      <c r="M2765" t="b">
        <v>0</v>
      </c>
      <c r="N2765">
        <v>3</v>
      </c>
      <c r="O2765" t="b">
        <v>0</v>
      </c>
      <c r="P2765" t="s">
        <v>8302</v>
      </c>
      <c r="Q2765" s="7">
        <f t="shared" si="260"/>
        <v>0.22842639593908631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9">
        <f t="shared" si="258"/>
        <v>41030.292025462964</v>
      </c>
      <c r="L2766" s="9">
        <f t="shared" si="259"/>
        <v>41059.791666666664</v>
      </c>
      <c r="M2766" t="b">
        <v>0</v>
      </c>
      <c r="N2766">
        <v>4</v>
      </c>
      <c r="O2766" t="b">
        <v>0</v>
      </c>
      <c r="P2766" t="s">
        <v>8302</v>
      </c>
      <c r="Q2766" s="7">
        <f t="shared" si="260"/>
        <v>1.125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9">
        <f t="shared" si="258"/>
        <v>41194.579027777778</v>
      </c>
      <c r="L2767" s="9">
        <f t="shared" si="259"/>
        <v>41210.579027777778</v>
      </c>
      <c r="M2767" t="b">
        <v>0</v>
      </c>
      <c r="N2767">
        <v>0</v>
      </c>
      <c r="O2767" t="b">
        <v>0</v>
      </c>
      <c r="P2767" t="s">
        <v>8302</v>
      </c>
      <c r="Q2767" s="7">
        <f t="shared" si="260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9">
        <f t="shared" si="258"/>
        <v>40736.668032407411</v>
      </c>
      <c r="L2768" s="9">
        <f t="shared" si="259"/>
        <v>40766.668032407411</v>
      </c>
      <c r="M2768" t="b">
        <v>0</v>
      </c>
      <c r="N2768">
        <v>4</v>
      </c>
      <c r="O2768" t="b">
        <v>0</v>
      </c>
      <c r="P2768" t="s">
        <v>8302</v>
      </c>
      <c r="Q2768" s="7">
        <f t="shared" si="260"/>
        <v>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9">
        <f t="shared" si="258"/>
        <v>42172.958912037036</v>
      </c>
      <c r="L2769" s="9">
        <f t="shared" si="259"/>
        <v>42232.958912037036</v>
      </c>
      <c r="M2769" t="b">
        <v>0</v>
      </c>
      <c r="N2769">
        <v>3</v>
      </c>
      <c r="O2769" t="b">
        <v>0</v>
      </c>
      <c r="P2769" t="s">
        <v>8302</v>
      </c>
      <c r="Q2769" s="7">
        <f t="shared" si="260"/>
        <v>0.85000000000000009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9">
        <f t="shared" si="258"/>
        <v>40967.614849537036</v>
      </c>
      <c r="L2770" s="9">
        <f t="shared" si="259"/>
        <v>40997.573182870372</v>
      </c>
      <c r="M2770" t="b">
        <v>0</v>
      </c>
      <c r="N2770">
        <v>34</v>
      </c>
      <c r="O2770" t="b">
        <v>0</v>
      </c>
      <c r="P2770" t="s">
        <v>8302</v>
      </c>
      <c r="Q2770" s="7">
        <f t="shared" si="260"/>
        <v>14.314285714285715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9">
        <f t="shared" si="258"/>
        <v>41745.826273148152</v>
      </c>
      <c r="L2771" s="9">
        <f t="shared" si="259"/>
        <v>41795.826273148152</v>
      </c>
      <c r="M2771" t="b">
        <v>0</v>
      </c>
      <c r="N2771">
        <v>2</v>
      </c>
      <c r="O2771" t="b">
        <v>0</v>
      </c>
      <c r="P2771" t="s">
        <v>8302</v>
      </c>
      <c r="Q2771" s="7">
        <f t="shared" si="260"/>
        <v>0.25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9">
        <f t="shared" si="258"/>
        <v>41686.705208333333</v>
      </c>
      <c r="L2772" s="9">
        <f t="shared" si="259"/>
        <v>41716.663541666669</v>
      </c>
      <c r="M2772" t="b">
        <v>0</v>
      </c>
      <c r="N2772">
        <v>33</v>
      </c>
      <c r="O2772" t="b">
        <v>0</v>
      </c>
      <c r="P2772" t="s">
        <v>8302</v>
      </c>
      <c r="Q2772" s="7">
        <f t="shared" si="260"/>
        <v>10.411249999999999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9">
        <f t="shared" si="258"/>
        <v>41257.531712962962</v>
      </c>
      <c r="L2773" s="9">
        <f t="shared" si="259"/>
        <v>41306.708333333336</v>
      </c>
      <c r="M2773" t="b">
        <v>0</v>
      </c>
      <c r="N2773">
        <v>0</v>
      </c>
      <c r="O2773" t="b">
        <v>0</v>
      </c>
      <c r="P2773" t="s">
        <v>8302</v>
      </c>
      <c r="Q2773" s="7">
        <f t="shared" si="260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9">
        <f t="shared" si="258"/>
        <v>41537.869143518517</v>
      </c>
      <c r="L2774" s="9">
        <f t="shared" si="259"/>
        <v>41552.869143518517</v>
      </c>
      <c r="M2774" t="b">
        <v>0</v>
      </c>
      <c r="N2774">
        <v>0</v>
      </c>
      <c r="O2774" t="b">
        <v>0</v>
      </c>
      <c r="P2774" t="s">
        <v>8302</v>
      </c>
      <c r="Q2774" s="7">
        <f t="shared" si="260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9">
        <f t="shared" si="258"/>
        <v>42474.86482638889</v>
      </c>
      <c r="L2775" s="9">
        <f t="shared" si="259"/>
        <v>42484.86482638889</v>
      </c>
      <c r="M2775" t="b">
        <v>0</v>
      </c>
      <c r="N2775">
        <v>1</v>
      </c>
      <c r="O2775" t="b">
        <v>0</v>
      </c>
      <c r="P2775" t="s">
        <v>8302</v>
      </c>
      <c r="Q2775" s="7">
        <f t="shared" si="260"/>
        <v>0.18867924528301888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9">
        <f t="shared" si="258"/>
        <v>41311.126481481479</v>
      </c>
      <c r="L2776" s="9">
        <f t="shared" si="259"/>
        <v>41341.126481481479</v>
      </c>
      <c r="M2776" t="b">
        <v>0</v>
      </c>
      <c r="N2776">
        <v>13</v>
      </c>
      <c r="O2776" t="b">
        <v>0</v>
      </c>
      <c r="P2776" t="s">
        <v>8302</v>
      </c>
      <c r="Q2776" s="7">
        <f t="shared" si="260"/>
        <v>14.249999999999998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9">
        <f t="shared" si="258"/>
        <v>40863.013356481482</v>
      </c>
      <c r="L2777" s="9">
        <f t="shared" si="259"/>
        <v>40893.013356481482</v>
      </c>
      <c r="M2777" t="b">
        <v>0</v>
      </c>
      <c r="N2777">
        <v>2</v>
      </c>
      <c r="O2777" t="b">
        <v>0</v>
      </c>
      <c r="P2777" t="s">
        <v>8302</v>
      </c>
      <c r="Q2777" s="7">
        <f t="shared" si="260"/>
        <v>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9">
        <f t="shared" si="258"/>
        <v>42136.297175925924</v>
      </c>
      <c r="L2778" s="9">
        <f t="shared" si="259"/>
        <v>42167.297175925924</v>
      </c>
      <c r="M2778" t="b">
        <v>0</v>
      </c>
      <c r="N2778">
        <v>36</v>
      </c>
      <c r="O2778" t="b">
        <v>0</v>
      </c>
      <c r="P2778" t="s">
        <v>8302</v>
      </c>
      <c r="Q2778" s="7">
        <f t="shared" si="260"/>
        <v>7.8809523809523814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9">
        <f t="shared" si="258"/>
        <v>42172.669027777782</v>
      </c>
      <c r="L2779" s="9">
        <f t="shared" si="259"/>
        <v>42202.669027777782</v>
      </c>
      <c r="M2779" t="b">
        <v>0</v>
      </c>
      <c r="N2779">
        <v>1</v>
      </c>
      <c r="O2779" t="b">
        <v>0</v>
      </c>
      <c r="P2779" t="s">
        <v>8302</v>
      </c>
      <c r="Q2779" s="7">
        <f t="shared" si="260"/>
        <v>0.33333333333333337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43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9">
        <f t="shared" si="258"/>
        <v>41846.978078703702</v>
      </c>
      <c r="L2780" s="9">
        <f t="shared" si="259"/>
        <v>41876.978078703702</v>
      </c>
      <c r="M2780" t="b">
        <v>0</v>
      </c>
      <c r="N2780">
        <v>15</v>
      </c>
      <c r="O2780" t="b">
        <v>0</v>
      </c>
      <c r="P2780" t="s">
        <v>8302</v>
      </c>
      <c r="Q2780" s="7">
        <f t="shared" si="260"/>
        <v>25.545454545454543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9">
        <f t="shared" si="258"/>
        <v>42300.585891203707</v>
      </c>
      <c r="L2781" s="9">
        <f t="shared" si="259"/>
        <v>42330.627557870372</v>
      </c>
      <c r="M2781" t="b">
        <v>0</v>
      </c>
      <c r="N2781">
        <v>1</v>
      </c>
      <c r="O2781" t="b">
        <v>0</v>
      </c>
      <c r="P2781" t="s">
        <v>8302</v>
      </c>
      <c r="Q2781" s="7">
        <f t="shared" si="260"/>
        <v>2.12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9">
        <f t="shared" si="258"/>
        <v>42774.447777777779</v>
      </c>
      <c r="L2782" s="9">
        <f t="shared" si="259"/>
        <v>42804.447777777779</v>
      </c>
      <c r="M2782" t="b">
        <v>0</v>
      </c>
      <c r="N2782">
        <v>0</v>
      </c>
      <c r="O2782" t="b">
        <v>0</v>
      </c>
      <c r="P2782" t="s">
        <v>8302</v>
      </c>
      <c r="Q2782" s="7">
        <f t="shared" si="260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9">
        <f t="shared" si="258"/>
        <v>42018.94159722222</v>
      </c>
      <c r="L2783" s="9">
        <f t="shared" si="259"/>
        <v>42047.291666666672</v>
      </c>
      <c r="M2783" t="b">
        <v>0</v>
      </c>
      <c r="N2783">
        <v>28</v>
      </c>
      <c r="O2783" t="b">
        <v>1</v>
      </c>
      <c r="P2783" t="s">
        <v>8269</v>
      </c>
      <c r="Q2783" s="7">
        <f t="shared" si="260"/>
        <v>105.28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9">
        <f t="shared" si="258"/>
        <v>42026.924976851849</v>
      </c>
      <c r="L2784" s="9">
        <f t="shared" si="259"/>
        <v>42052.207638888889</v>
      </c>
      <c r="M2784" t="b">
        <v>0</v>
      </c>
      <c r="N2784">
        <v>18</v>
      </c>
      <c r="O2784" t="b">
        <v>1</v>
      </c>
      <c r="P2784" t="s">
        <v>8269</v>
      </c>
      <c r="Q2784" s="7">
        <f t="shared" si="260"/>
        <v>120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9">
        <f t="shared" si="258"/>
        <v>42103.535254629634</v>
      </c>
      <c r="L2785" s="9">
        <f t="shared" si="259"/>
        <v>42117.535254629634</v>
      </c>
      <c r="M2785" t="b">
        <v>0</v>
      </c>
      <c r="N2785">
        <v>61</v>
      </c>
      <c r="O2785" t="b">
        <v>1</v>
      </c>
      <c r="P2785" t="s">
        <v>8269</v>
      </c>
      <c r="Q2785" s="7">
        <f t="shared" si="260"/>
        <v>114.5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9">
        <f t="shared" si="258"/>
        <v>41920.787534722222</v>
      </c>
      <c r="L2786" s="9">
        <f t="shared" si="259"/>
        <v>41941.787534722222</v>
      </c>
      <c r="M2786" t="b">
        <v>0</v>
      </c>
      <c r="N2786">
        <v>108</v>
      </c>
      <c r="O2786" t="b">
        <v>1</v>
      </c>
      <c r="P2786" t="s">
        <v>8269</v>
      </c>
      <c r="Q2786" s="7">
        <f t="shared" si="260"/>
        <v>119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9">
        <f t="shared" si="258"/>
        <v>42558.189432870371</v>
      </c>
      <c r="L2787" s="9">
        <f t="shared" si="259"/>
        <v>42587.875</v>
      </c>
      <c r="M2787" t="b">
        <v>0</v>
      </c>
      <c r="N2787">
        <v>142</v>
      </c>
      <c r="O2787" t="b">
        <v>1</v>
      </c>
      <c r="P2787" t="s">
        <v>8269</v>
      </c>
      <c r="Q2787" s="7">
        <f t="shared" si="260"/>
        <v>104.67999999999999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9">
        <f t="shared" si="258"/>
        <v>41815.569212962961</v>
      </c>
      <c r="L2788" s="9">
        <f t="shared" si="259"/>
        <v>41829.569212962961</v>
      </c>
      <c r="M2788" t="b">
        <v>0</v>
      </c>
      <c r="N2788">
        <v>74</v>
      </c>
      <c r="O2788" t="b">
        <v>1</v>
      </c>
      <c r="P2788" t="s">
        <v>8269</v>
      </c>
      <c r="Q2788" s="7">
        <f t="shared" si="260"/>
        <v>117.83999999999999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9">
        <f t="shared" si="258"/>
        <v>41808.198518518519</v>
      </c>
      <c r="L2789" s="9">
        <f t="shared" si="259"/>
        <v>41838.198518518519</v>
      </c>
      <c r="M2789" t="b">
        <v>0</v>
      </c>
      <c r="N2789">
        <v>38</v>
      </c>
      <c r="O2789" t="b">
        <v>1</v>
      </c>
      <c r="P2789" t="s">
        <v>8269</v>
      </c>
      <c r="Q2789" s="7">
        <f t="shared" si="260"/>
        <v>119.7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9">
        <f t="shared" si="258"/>
        <v>42550.701886574076</v>
      </c>
      <c r="L2790" s="9">
        <f t="shared" si="259"/>
        <v>42580.701886574076</v>
      </c>
      <c r="M2790" t="b">
        <v>0</v>
      </c>
      <c r="N2790">
        <v>20</v>
      </c>
      <c r="O2790" t="b">
        <v>1</v>
      </c>
      <c r="P2790" t="s">
        <v>8269</v>
      </c>
      <c r="Q2790" s="7">
        <f t="shared" si="260"/>
        <v>102.49999999999999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9">
        <f t="shared" si="258"/>
        <v>42056.013124999998</v>
      </c>
      <c r="L2791" s="9">
        <f t="shared" si="259"/>
        <v>42075.166666666672</v>
      </c>
      <c r="M2791" t="b">
        <v>0</v>
      </c>
      <c r="N2791">
        <v>24</v>
      </c>
      <c r="O2791" t="b">
        <v>1</v>
      </c>
      <c r="P2791" t="s">
        <v>8269</v>
      </c>
      <c r="Q2791" s="7">
        <f t="shared" si="260"/>
        <v>101.16666666666667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9">
        <f t="shared" si="258"/>
        <v>42016.938692129625</v>
      </c>
      <c r="L2792" s="9">
        <f t="shared" si="259"/>
        <v>42046.938692129625</v>
      </c>
      <c r="M2792" t="b">
        <v>0</v>
      </c>
      <c r="N2792">
        <v>66</v>
      </c>
      <c r="O2792" t="b">
        <v>1</v>
      </c>
      <c r="P2792" t="s">
        <v>8269</v>
      </c>
      <c r="Q2792" s="7">
        <f t="shared" si="260"/>
        <v>105.33333333333333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9">
        <f t="shared" si="258"/>
        <v>42591.899988425925</v>
      </c>
      <c r="L2793" s="9">
        <f t="shared" si="259"/>
        <v>42622.166666666672</v>
      </c>
      <c r="M2793" t="b">
        <v>0</v>
      </c>
      <c r="N2793">
        <v>28</v>
      </c>
      <c r="O2793" t="b">
        <v>1</v>
      </c>
      <c r="P2793" t="s">
        <v>8269</v>
      </c>
      <c r="Q2793" s="7">
        <f t="shared" si="260"/>
        <v>102.49999999999999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9">
        <f t="shared" si="258"/>
        <v>42183.231006944443</v>
      </c>
      <c r="L2794" s="9">
        <f t="shared" si="259"/>
        <v>42228.231006944443</v>
      </c>
      <c r="M2794" t="b">
        <v>0</v>
      </c>
      <c r="N2794">
        <v>24</v>
      </c>
      <c r="O2794" t="b">
        <v>1</v>
      </c>
      <c r="P2794" t="s">
        <v>8269</v>
      </c>
      <c r="Q2794" s="7">
        <f t="shared" si="260"/>
        <v>107.60000000000001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9">
        <f t="shared" si="258"/>
        <v>42176.419039351851</v>
      </c>
      <c r="L2795" s="9">
        <f t="shared" si="259"/>
        <v>42206.419039351851</v>
      </c>
      <c r="M2795" t="b">
        <v>0</v>
      </c>
      <c r="N2795">
        <v>73</v>
      </c>
      <c r="O2795" t="b">
        <v>1</v>
      </c>
      <c r="P2795" t="s">
        <v>8269</v>
      </c>
      <c r="Q2795" s="7">
        <f t="shared" si="260"/>
        <v>110.5675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9">
        <f t="shared" si="258"/>
        <v>42416.691655092596</v>
      </c>
      <c r="L2796" s="9">
        <f t="shared" si="259"/>
        <v>42432.791666666672</v>
      </c>
      <c r="M2796" t="b">
        <v>0</v>
      </c>
      <c r="N2796">
        <v>3</v>
      </c>
      <c r="O2796" t="b">
        <v>1</v>
      </c>
      <c r="P2796" t="s">
        <v>8269</v>
      </c>
      <c r="Q2796" s="7">
        <f t="shared" si="260"/>
        <v>150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9">
        <f t="shared" si="258"/>
        <v>41780.525937500002</v>
      </c>
      <c r="L2797" s="9">
        <f t="shared" si="259"/>
        <v>41796.958333333336</v>
      </c>
      <c r="M2797" t="b">
        <v>0</v>
      </c>
      <c r="N2797">
        <v>20</v>
      </c>
      <c r="O2797" t="b">
        <v>1</v>
      </c>
      <c r="P2797" t="s">
        <v>8269</v>
      </c>
      <c r="Q2797" s="7">
        <f t="shared" si="260"/>
        <v>104.28571428571429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9">
        <f t="shared" si="258"/>
        <v>41795.528101851851</v>
      </c>
      <c r="L2798" s="9">
        <f t="shared" si="259"/>
        <v>41825.528101851851</v>
      </c>
      <c r="M2798" t="b">
        <v>0</v>
      </c>
      <c r="N2798">
        <v>21</v>
      </c>
      <c r="O2798" t="b">
        <v>1</v>
      </c>
      <c r="P2798" t="s">
        <v>8269</v>
      </c>
      <c r="Q2798" s="7">
        <f t="shared" si="260"/>
        <v>115.5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9">
        <f t="shared" si="258"/>
        <v>41798.94027777778</v>
      </c>
      <c r="L2799" s="9">
        <f t="shared" si="259"/>
        <v>41828.94027777778</v>
      </c>
      <c r="M2799" t="b">
        <v>0</v>
      </c>
      <c r="N2799">
        <v>94</v>
      </c>
      <c r="O2799" t="b">
        <v>1</v>
      </c>
      <c r="P2799" t="s">
        <v>8269</v>
      </c>
      <c r="Q2799" s="7">
        <f t="shared" si="260"/>
        <v>102.64512500000001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9">
        <f t="shared" si="258"/>
        <v>42201.675011574072</v>
      </c>
      <c r="L2800" s="9">
        <f t="shared" si="259"/>
        <v>42216.666666666672</v>
      </c>
      <c r="M2800" t="b">
        <v>0</v>
      </c>
      <c r="N2800">
        <v>139</v>
      </c>
      <c r="O2800" t="b">
        <v>1</v>
      </c>
      <c r="P2800" t="s">
        <v>8269</v>
      </c>
      <c r="Q2800" s="7">
        <f t="shared" si="260"/>
        <v>101.4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9">
        <f t="shared" si="258"/>
        <v>42507.264699074076</v>
      </c>
      <c r="L2801" s="9">
        <f t="shared" si="259"/>
        <v>42538.666666666672</v>
      </c>
      <c r="M2801" t="b">
        <v>0</v>
      </c>
      <c r="N2801">
        <v>130</v>
      </c>
      <c r="O2801" t="b">
        <v>1</v>
      </c>
      <c r="P2801" t="s">
        <v>8269</v>
      </c>
      <c r="Q2801" s="7">
        <f t="shared" si="260"/>
        <v>116.6348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9">
        <f t="shared" si="258"/>
        <v>41948.552847222221</v>
      </c>
      <c r="L2802" s="9">
        <f t="shared" si="259"/>
        <v>42008.552847222221</v>
      </c>
      <c r="M2802" t="b">
        <v>0</v>
      </c>
      <c r="N2802">
        <v>31</v>
      </c>
      <c r="O2802" t="b">
        <v>1</v>
      </c>
      <c r="P2802" t="s">
        <v>8269</v>
      </c>
      <c r="Q2802" s="7">
        <f t="shared" si="260"/>
        <v>133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9">
        <f t="shared" si="258"/>
        <v>41900.243159722224</v>
      </c>
      <c r="L2803" s="9">
        <f t="shared" si="259"/>
        <v>41922.458333333336</v>
      </c>
      <c r="M2803" t="b">
        <v>0</v>
      </c>
      <c r="N2803">
        <v>13</v>
      </c>
      <c r="O2803" t="b">
        <v>1</v>
      </c>
      <c r="P2803" t="s">
        <v>8269</v>
      </c>
      <c r="Q2803" s="7">
        <f t="shared" si="260"/>
        <v>133.20000000000002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9">
        <f t="shared" si="258"/>
        <v>42192.64707175926</v>
      </c>
      <c r="L2804" s="9">
        <f t="shared" si="259"/>
        <v>42222.64707175926</v>
      </c>
      <c r="M2804" t="b">
        <v>0</v>
      </c>
      <c r="N2804">
        <v>90</v>
      </c>
      <c r="O2804" t="b">
        <v>1</v>
      </c>
      <c r="P2804" t="s">
        <v>8269</v>
      </c>
      <c r="Q2804" s="7">
        <f t="shared" si="260"/>
        <v>101.83333333333333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9">
        <f t="shared" si="258"/>
        <v>42158.065694444449</v>
      </c>
      <c r="L2805" s="9">
        <f t="shared" si="259"/>
        <v>42201</v>
      </c>
      <c r="M2805" t="b">
        <v>0</v>
      </c>
      <c r="N2805">
        <v>141</v>
      </c>
      <c r="O2805" t="b">
        <v>1</v>
      </c>
      <c r="P2805" t="s">
        <v>8269</v>
      </c>
      <c r="Q2805" s="7">
        <f t="shared" si="260"/>
        <v>127.95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9">
        <f t="shared" si="258"/>
        <v>41881.453587962962</v>
      </c>
      <c r="L2806" s="9">
        <f t="shared" si="259"/>
        <v>41911.453587962962</v>
      </c>
      <c r="M2806" t="b">
        <v>0</v>
      </c>
      <c r="N2806">
        <v>23</v>
      </c>
      <c r="O2806" t="b">
        <v>1</v>
      </c>
      <c r="P2806" t="s">
        <v>8269</v>
      </c>
      <c r="Q2806" s="7">
        <f t="shared" si="260"/>
        <v>114.99999999999999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9">
        <f t="shared" si="258"/>
        <v>42213.505474537036</v>
      </c>
      <c r="L2807" s="9">
        <f t="shared" si="259"/>
        <v>42238.505474537036</v>
      </c>
      <c r="M2807" t="b">
        <v>0</v>
      </c>
      <c r="N2807">
        <v>18</v>
      </c>
      <c r="O2807" t="b">
        <v>1</v>
      </c>
      <c r="P2807" t="s">
        <v>8269</v>
      </c>
      <c r="Q2807" s="7">
        <f t="shared" si="260"/>
        <v>110.00000000000001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9">
        <f t="shared" si="258"/>
        <v>42185.267245370371</v>
      </c>
      <c r="L2808" s="9">
        <f t="shared" si="259"/>
        <v>42221.458333333328</v>
      </c>
      <c r="M2808" t="b">
        <v>0</v>
      </c>
      <c r="N2808">
        <v>76</v>
      </c>
      <c r="O2808" t="b">
        <v>1</v>
      </c>
      <c r="P2808" t="s">
        <v>8269</v>
      </c>
      <c r="Q2808" s="7">
        <f t="shared" si="260"/>
        <v>112.1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9">
        <f t="shared" si="258"/>
        <v>42154.873124999998</v>
      </c>
      <c r="L2809" s="9">
        <f t="shared" si="259"/>
        <v>42184.873124999998</v>
      </c>
      <c r="M2809" t="b">
        <v>0</v>
      </c>
      <c r="N2809">
        <v>93</v>
      </c>
      <c r="O2809" t="b">
        <v>1</v>
      </c>
      <c r="P2809" t="s">
        <v>8269</v>
      </c>
      <c r="Q2809" s="7">
        <f t="shared" si="260"/>
        <v>126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9">
        <f t="shared" si="258"/>
        <v>42208.84646990741</v>
      </c>
      <c r="L2810" s="9">
        <f t="shared" si="259"/>
        <v>42238.84646990741</v>
      </c>
      <c r="M2810" t="b">
        <v>0</v>
      </c>
      <c r="N2810">
        <v>69</v>
      </c>
      <c r="O2810" t="b">
        <v>1</v>
      </c>
      <c r="P2810" t="s">
        <v>8269</v>
      </c>
      <c r="Q2810" s="7">
        <f t="shared" si="260"/>
        <v>100.24444444444444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9">
        <f t="shared" si="258"/>
        <v>42451.496817129635</v>
      </c>
      <c r="L2811" s="9">
        <f t="shared" si="259"/>
        <v>42459.610416666663</v>
      </c>
      <c r="M2811" t="b">
        <v>0</v>
      </c>
      <c r="N2811">
        <v>21</v>
      </c>
      <c r="O2811" t="b">
        <v>1</v>
      </c>
      <c r="P2811" t="s">
        <v>8269</v>
      </c>
      <c r="Q2811" s="7">
        <f t="shared" si="260"/>
        <v>102.4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9">
        <f t="shared" si="258"/>
        <v>41759.13962962963</v>
      </c>
      <c r="L2812" s="9">
        <f t="shared" si="259"/>
        <v>41791.165972222225</v>
      </c>
      <c r="M2812" t="b">
        <v>0</v>
      </c>
      <c r="N2812">
        <v>57</v>
      </c>
      <c r="O2812" t="b">
        <v>1</v>
      </c>
      <c r="P2812" t="s">
        <v>8269</v>
      </c>
      <c r="Q2812" s="7">
        <f t="shared" si="260"/>
        <v>108.2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9">
        <f t="shared" si="258"/>
        <v>42028.496562500004</v>
      </c>
      <c r="L2813" s="9">
        <f t="shared" si="259"/>
        <v>42058.496562500004</v>
      </c>
      <c r="M2813" t="b">
        <v>0</v>
      </c>
      <c r="N2813">
        <v>108</v>
      </c>
      <c r="O2813" t="b">
        <v>1</v>
      </c>
      <c r="P2813" t="s">
        <v>8269</v>
      </c>
      <c r="Q2813" s="7">
        <f t="shared" si="260"/>
        <v>100.27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9">
        <f t="shared" si="258"/>
        <v>42054.74418981481</v>
      </c>
      <c r="L2814" s="9">
        <f t="shared" si="259"/>
        <v>42100.166666666672</v>
      </c>
      <c r="M2814" t="b">
        <v>0</v>
      </c>
      <c r="N2814">
        <v>83</v>
      </c>
      <c r="O2814" t="b">
        <v>1</v>
      </c>
      <c r="P2814" t="s">
        <v>8269</v>
      </c>
      <c r="Q2814" s="7">
        <f t="shared" si="260"/>
        <v>113.3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9">
        <f t="shared" si="258"/>
        <v>42693.742604166662</v>
      </c>
      <c r="L2815" s="9">
        <f t="shared" si="259"/>
        <v>42718.742604166662</v>
      </c>
      <c r="M2815" t="b">
        <v>0</v>
      </c>
      <c r="N2815">
        <v>96</v>
      </c>
      <c r="O2815" t="b">
        <v>1</v>
      </c>
      <c r="P2815" t="s">
        <v>8269</v>
      </c>
      <c r="Q2815" s="7">
        <f t="shared" si="260"/>
        <v>127.57571428571428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9">
        <f t="shared" si="258"/>
        <v>42103.399479166663</v>
      </c>
      <c r="L2816" s="9">
        <f t="shared" si="259"/>
        <v>42133.399479166663</v>
      </c>
      <c r="M2816" t="b">
        <v>0</v>
      </c>
      <c r="N2816">
        <v>64</v>
      </c>
      <c r="O2816" t="b">
        <v>1</v>
      </c>
      <c r="P2816" t="s">
        <v>8269</v>
      </c>
      <c r="Q2816" s="7">
        <f t="shared" si="260"/>
        <v>107.73333333333332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9">
        <f t="shared" si="258"/>
        <v>42559.776724537034</v>
      </c>
      <c r="L2817" s="9">
        <f t="shared" si="259"/>
        <v>42589.776724537034</v>
      </c>
      <c r="M2817" t="b">
        <v>0</v>
      </c>
      <c r="N2817">
        <v>14</v>
      </c>
      <c r="O2817" t="b">
        <v>1</v>
      </c>
      <c r="P2817" t="s">
        <v>8269</v>
      </c>
      <c r="Q2817" s="7">
        <f t="shared" si="260"/>
        <v>242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9">
        <f t="shared" si="258"/>
        <v>42188.467499999999</v>
      </c>
      <c r="L2818" s="9">
        <f t="shared" si="259"/>
        <v>42218.666666666672</v>
      </c>
      <c r="M2818" t="b">
        <v>0</v>
      </c>
      <c r="N2818">
        <v>169</v>
      </c>
      <c r="O2818" t="b">
        <v>1</v>
      </c>
      <c r="P2818" t="s">
        <v>8269</v>
      </c>
      <c r="Q2818" s="7">
        <f t="shared" si="260"/>
        <v>141.56666666666666</v>
      </c>
      <c r="R2818" s="6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9">
        <f t="shared" ref="K2819:K2882" si="264">(J2819/86400)+DATE(1970,1,1)</f>
        <v>42023.634976851856</v>
      </c>
      <c r="L2819" s="9">
        <f t="shared" ref="L2819:L2882" si="265">(I2819/86400)+DATE(1970,1,1)</f>
        <v>42063.634976851856</v>
      </c>
      <c r="M2819" t="b">
        <v>0</v>
      </c>
      <c r="N2819">
        <v>33</v>
      </c>
      <c r="O2819" t="b">
        <v>1</v>
      </c>
      <c r="P2819" t="s">
        <v>8269</v>
      </c>
      <c r="Q2819" s="7">
        <f t="shared" ref="Q2819:Q2882" si="266">(E2819/D2819)*100</f>
        <v>130</v>
      </c>
      <c r="R2819" s="6">
        <f t="shared" ref="R2819:R2882" si="267">E2819/N2819</f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 LEN(P2819) - FIND("/",P2819))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9">
        <f t="shared" si="264"/>
        <v>42250.598217592589</v>
      </c>
      <c r="L2820" s="9">
        <f t="shared" si="265"/>
        <v>42270.598217592589</v>
      </c>
      <c r="M2820" t="b">
        <v>0</v>
      </c>
      <c r="N2820">
        <v>102</v>
      </c>
      <c r="O2820" t="b">
        <v>1</v>
      </c>
      <c r="P2820" t="s">
        <v>8269</v>
      </c>
      <c r="Q2820" s="7">
        <f t="shared" si="266"/>
        <v>106.03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9">
        <f t="shared" si="264"/>
        <v>42139.525567129633</v>
      </c>
      <c r="L2821" s="9">
        <f t="shared" si="265"/>
        <v>42169.525567129633</v>
      </c>
      <c r="M2821" t="b">
        <v>0</v>
      </c>
      <c r="N2821">
        <v>104</v>
      </c>
      <c r="O2821" t="b">
        <v>1</v>
      </c>
      <c r="P2821" t="s">
        <v>8269</v>
      </c>
      <c r="Q2821" s="7">
        <f t="shared" si="266"/>
        <v>104.80000000000001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9">
        <f t="shared" si="264"/>
        <v>42401.610983796301</v>
      </c>
      <c r="L2822" s="9">
        <f t="shared" si="265"/>
        <v>42426</v>
      </c>
      <c r="M2822" t="b">
        <v>0</v>
      </c>
      <c r="N2822">
        <v>20</v>
      </c>
      <c r="O2822" t="b">
        <v>1</v>
      </c>
      <c r="P2822" t="s">
        <v>8269</v>
      </c>
      <c r="Q2822" s="7">
        <f t="shared" si="266"/>
        <v>136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9">
        <f t="shared" si="264"/>
        <v>41875.922858796301</v>
      </c>
      <c r="L2823" s="9">
        <f t="shared" si="265"/>
        <v>41905.922858796301</v>
      </c>
      <c r="M2823" t="b">
        <v>0</v>
      </c>
      <c r="N2823">
        <v>35</v>
      </c>
      <c r="O2823" t="b">
        <v>1</v>
      </c>
      <c r="P2823" t="s">
        <v>8269</v>
      </c>
      <c r="Q2823" s="7">
        <f t="shared" si="266"/>
        <v>100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9">
        <f t="shared" si="264"/>
        <v>42060.683935185181</v>
      </c>
      <c r="L2824" s="9">
        <f t="shared" si="265"/>
        <v>42090.642268518517</v>
      </c>
      <c r="M2824" t="b">
        <v>0</v>
      </c>
      <c r="N2824">
        <v>94</v>
      </c>
      <c r="O2824" t="b">
        <v>1</v>
      </c>
      <c r="P2824" t="s">
        <v>8269</v>
      </c>
      <c r="Q2824" s="7">
        <f t="shared" si="266"/>
        <v>100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9">
        <f t="shared" si="264"/>
        <v>42067.011643518519</v>
      </c>
      <c r="L2825" s="9">
        <f t="shared" si="265"/>
        <v>42094.957638888889</v>
      </c>
      <c r="M2825" t="b">
        <v>0</v>
      </c>
      <c r="N2825">
        <v>14</v>
      </c>
      <c r="O2825" t="b">
        <v>1</v>
      </c>
      <c r="P2825" t="s">
        <v>8269</v>
      </c>
      <c r="Q2825" s="7">
        <f t="shared" si="266"/>
        <v>124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9">
        <f t="shared" si="264"/>
        <v>42136.270787037036</v>
      </c>
      <c r="L2826" s="9">
        <f t="shared" si="265"/>
        <v>42168.071527777778</v>
      </c>
      <c r="M2826" t="b">
        <v>0</v>
      </c>
      <c r="N2826">
        <v>15</v>
      </c>
      <c r="O2826" t="b">
        <v>1</v>
      </c>
      <c r="P2826" t="s">
        <v>8269</v>
      </c>
      <c r="Q2826" s="7">
        <f t="shared" si="266"/>
        <v>116.92307692307693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9">
        <f t="shared" si="264"/>
        <v>42312.792662037042</v>
      </c>
      <c r="L2827" s="9">
        <f t="shared" si="265"/>
        <v>42342.792662037042</v>
      </c>
      <c r="M2827" t="b">
        <v>0</v>
      </c>
      <c r="N2827">
        <v>51</v>
      </c>
      <c r="O2827" t="b">
        <v>1</v>
      </c>
      <c r="P2827" t="s">
        <v>8269</v>
      </c>
      <c r="Q2827" s="7">
        <f t="shared" si="266"/>
        <v>103.33333333333334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9">
        <f t="shared" si="264"/>
        <v>42171.034861111111</v>
      </c>
      <c r="L2828" s="9">
        <f t="shared" si="265"/>
        <v>42195.291666666672</v>
      </c>
      <c r="M2828" t="b">
        <v>0</v>
      </c>
      <c r="N2828">
        <v>19</v>
      </c>
      <c r="O2828" t="b">
        <v>1</v>
      </c>
      <c r="P2828" t="s">
        <v>8269</v>
      </c>
      <c r="Q2828" s="7">
        <f t="shared" si="266"/>
        <v>107.74999999999999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9">
        <f t="shared" si="264"/>
        <v>42494.683634259258</v>
      </c>
      <c r="L2829" s="9">
        <f t="shared" si="265"/>
        <v>42524.6875</v>
      </c>
      <c r="M2829" t="b">
        <v>0</v>
      </c>
      <c r="N2829">
        <v>23</v>
      </c>
      <c r="O2829" t="b">
        <v>1</v>
      </c>
      <c r="P2829" t="s">
        <v>8269</v>
      </c>
      <c r="Q2829" s="7">
        <f t="shared" si="266"/>
        <v>120.24999999999999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9">
        <f t="shared" si="264"/>
        <v>42254.264687499999</v>
      </c>
      <c r="L2830" s="9">
        <f t="shared" si="265"/>
        <v>42279.958333333328</v>
      </c>
      <c r="M2830" t="b">
        <v>0</v>
      </c>
      <c r="N2830">
        <v>97</v>
      </c>
      <c r="O2830" t="b">
        <v>1</v>
      </c>
      <c r="P2830" t="s">
        <v>8269</v>
      </c>
      <c r="Q2830" s="7">
        <f t="shared" si="266"/>
        <v>100.37894736842105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9">
        <f t="shared" si="264"/>
        <v>42495.434236111112</v>
      </c>
      <c r="L2831" s="9">
        <f t="shared" si="265"/>
        <v>42523.434236111112</v>
      </c>
      <c r="M2831" t="b">
        <v>0</v>
      </c>
      <c r="N2831">
        <v>76</v>
      </c>
      <c r="O2831" t="b">
        <v>1</v>
      </c>
      <c r="P2831" t="s">
        <v>8269</v>
      </c>
      <c r="Q2831" s="7">
        <f t="shared" si="266"/>
        <v>106.52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9">
        <f t="shared" si="264"/>
        <v>41758.839675925927</v>
      </c>
      <c r="L2832" s="9">
        <f t="shared" si="265"/>
        <v>41771.165972222225</v>
      </c>
      <c r="M2832" t="b">
        <v>0</v>
      </c>
      <c r="N2832">
        <v>11</v>
      </c>
      <c r="O2832" t="b">
        <v>1</v>
      </c>
      <c r="P2832" t="s">
        <v>8269</v>
      </c>
      <c r="Q2832" s="7">
        <f t="shared" si="266"/>
        <v>100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9">
        <f t="shared" si="264"/>
        <v>42171.824884259258</v>
      </c>
      <c r="L2833" s="9">
        <f t="shared" si="265"/>
        <v>42201.824884259258</v>
      </c>
      <c r="M2833" t="b">
        <v>0</v>
      </c>
      <c r="N2833">
        <v>52</v>
      </c>
      <c r="O2833" t="b">
        <v>1</v>
      </c>
      <c r="P2833" t="s">
        <v>8269</v>
      </c>
      <c r="Q2833" s="7">
        <f t="shared" si="266"/>
        <v>110.66666666666667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9">
        <f t="shared" si="264"/>
        <v>41938.709421296298</v>
      </c>
      <c r="L2834" s="9">
        <f t="shared" si="265"/>
        <v>41966.916666666672</v>
      </c>
      <c r="M2834" t="b">
        <v>0</v>
      </c>
      <c r="N2834">
        <v>95</v>
      </c>
      <c r="O2834" t="b">
        <v>1</v>
      </c>
      <c r="P2834" t="s">
        <v>8269</v>
      </c>
      <c r="Q2834" s="7">
        <f t="shared" si="266"/>
        <v>114.71959999999999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9">
        <f t="shared" si="264"/>
        <v>42268.127696759257</v>
      </c>
      <c r="L2835" s="9">
        <f t="shared" si="265"/>
        <v>42288.083333333328</v>
      </c>
      <c r="M2835" t="b">
        <v>0</v>
      </c>
      <c r="N2835">
        <v>35</v>
      </c>
      <c r="O2835" t="b">
        <v>1</v>
      </c>
      <c r="P2835" t="s">
        <v>8269</v>
      </c>
      <c r="Q2835" s="7">
        <f t="shared" si="266"/>
        <v>108.25925925925925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9">
        <f t="shared" si="264"/>
        <v>42019.959837962961</v>
      </c>
      <c r="L2836" s="9">
        <f t="shared" si="265"/>
        <v>42034.959837962961</v>
      </c>
      <c r="M2836" t="b">
        <v>0</v>
      </c>
      <c r="N2836">
        <v>21</v>
      </c>
      <c r="O2836" t="b">
        <v>1</v>
      </c>
      <c r="P2836" t="s">
        <v>8269</v>
      </c>
      <c r="Q2836" s="7">
        <f t="shared" si="266"/>
        <v>170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9">
        <f t="shared" si="264"/>
        <v>42313.703900462962</v>
      </c>
      <c r="L2837" s="9">
        <f t="shared" si="265"/>
        <v>42343</v>
      </c>
      <c r="M2837" t="b">
        <v>0</v>
      </c>
      <c r="N2837">
        <v>93</v>
      </c>
      <c r="O2837" t="b">
        <v>1</v>
      </c>
      <c r="P2837" t="s">
        <v>8269</v>
      </c>
      <c r="Q2837" s="7">
        <f t="shared" si="266"/>
        <v>187.09899999999999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9">
        <f t="shared" si="264"/>
        <v>42746.261782407411</v>
      </c>
      <c r="L2838" s="9">
        <f t="shared" si="265"/>
        <v>42784.207638888889</v>
      </c>
      <c r="M2838" t="b">
        <v>0</v>
      </c>
      <c r="N2838">
        <v>11</v>
      </c>
      <c r="O2838" t="b">
        <v>1</v>
      </c>
      <c r="P2838" t="s">
        <v>8269</v>
      </c>
      <c r="Q2838" s="7">
        <f t="shared" si="266"/>
        <v>107.77777777777777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9">
        <f t="shared" si="264"/>
        <v>42307.908379629633</v>
      </c>
      <c r="L2839" s="9">
        <f t="shared" si="265"/>
        <v>42347.950046296297</v>
      </c>
      <c r="M2839" t="b">
        <v>0</v>
      </c>
      <c r="N2839">
        <v>21</v>
      </c>
      <c r="O2839" t="b">
        <v>1</v>
      </c>
      <c r="P2839" t="s">
        <v>8269</v>
      </c>
      <c r="Q2839" s="7">
        <f t="shared" si="266"/>
        <v>100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9">
        <f t="shared" si="264"/>
        <v>41842.607592592591</v>
      </c>
      <c r="L2840" s="9">
        <f t="shared" si="265"/>
        <v>41864.916666666664</v>
      </c>
      <c r="M2840" t="b">
        <v>0</v>
      </c>
      <c r="N2840">
        <v>54</v>
      </c>
      <c r="O2840" t="b">
        <v>1</v>
      </c>
      <c r="P2840" t="s">
        <v>8269</v>
      </c>
      <c r="Q2840" s="7">
        <f t="shared" si="266"/>
        <v>120.24999999999999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9">
        <f t="shared" si="264"/>
        <v>41853.240208333329</v>
      </c>
      <c r="L2841" s="9">
        <f t="shared" si="265"/>
        <v>41876.207638888889</v>
      </c>
      <c r="M2841" t="b">
        <v>0</v>
      </c>
      <c r="N2841">
        <v>31</v>
      </c>
      <c r="O2841" t="b">
        <v>1</v>
      </c>
      <c r="P2841" t="s">
        <v>8269</v>
      </c>
      <c r="Q2841" s="7">
        <f t="shared" si="266"/>
        <v>111.42857142857143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9">
        <f t="shared" si="264"/>
        <v>42060.035636574074</v>
      </c>
      <c r="L2842" s="9">
        <f t="shared" si="265"/>
        <v>42081.708333333328</v>
      </c>
      <c r="M2842" t="b">
        <v>0</v>
      </c>
      <c r="N2842">
        <v>132</v>
      </c>
      <c r="O2842" t="b">
        <v>1</v>
      </c>
      <c r="P2842" t="s">
        <v>8269</v>
      </c>
      <c r="Q2842" s="7">
        <f t="shared" si="266"/>
        <v>104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9">
        <f t="shared" si="264"/>
        <v>42291.739548611113</v>
      </c>
      <c r="L2843" s="9">
        <f t="shared" si="265"/>
        <v>42351.781215277777</v>
      </c>
      <c r="M2843" t="b">
        <v>0</v>
      </c>
      <c r="N2843">
        <v>1</v>
      </c>
      <c r="O2843" t="b">
        <v>0</v>
      </c>
      <c r="P2843" t="s">
        <v>8269</v>
      </c>
      <c r="Q2843" s="7">
        <f t="shared" si="266"/>
        <v>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9">
        <f t="shared" si="264"/>
        <v>41784.95248842593</v>
      </c>
      <c r="L2844" s="9">
        <f t="shared" si="265"/>
        <v>41811.458333333336</v>
      </c>
      <c r="M2844" t="b">
        <v>0</v>
      </c>
      <c r="N2844">
        <v>0</v>
      </c>
      <c r="O2844" t="b">
        <v>0</v>
      </c>
      <c r="P2844" t="s">
        <v>8269</v>
      </c>
      <c r="Q2844" s="7">
        <f t="shared" si="266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9">
        <f t="shared" si="264"/>
        <v>42492.737847222219</v>
      </c>
      <c r="L2845" s="9">
        <f t="shared" si="265"/>
        <v>42534.166666666672</v>
      </c>
      <c r="M2845" t="b">
        <v>0</v>
      </c>
      <c r="N2845">
        <v>0</v>
      </c>
      <c r="O2845" t="b">
        <v>0</v>
      </c>
      <c r="P2845" t="s">
        <v>8269</v>
      </c>
      <c r="Q2845" s="7">
        <f t="shared" si="266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9">
        <f t="shared" si="264"/>
        <v>42709.546064814815</v>
      </c>
      <c r="L2846" s="9">
        <f t="shared" si="265"/>
        <v>42739.546064814815</v>
      </c>
      <c r="M2846" t="b">
        <v>0</v>
      </c>
      <c r="N2846">
        <v>1</v>
      </c>
      <c r="O2846" t="b">
        <v>0</v>
      </c>
      <c r="P2846" t="s">
        <v>8269</v>
      </c>
      <c r="Q2846" s="7">
        <f t="shared" si="266"/>
        <v>5.4545454545454541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9">
        <f t="shared" si="264"/>
        <v>42103.016585648147</v>
      </c>
      <c r="L2847" s="9">
        <f t="shared" si="265"/>
        <v>42163.016585648147</v>
      </c>
      <c r="M2847" t="b">
        <v>0</v>
      </c>
      <c r="N2847">
        <v>39</v>
      </c>
      <c r="O2847" t="b">
        <v>0</v>
      </c>
      <c r="P2847" t="s">
        <v>8269</v>
      </c>
      <c r="Q2847" s="7">
        <f t="shared" si="266"/>
        <v>31.546666666666667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9">
        <f t="shared" si="264"/>
        <v>42108.692060185189</v>
      </c>
      <c r="L2848" s="9">
        <f t="shared" si="265"/>
        <v>42153.692060185189</v>
      </c>
      <c r="M2848" t="b">
        <v>0</v>
      </c>
      <c r="N2848">
        <v>0</v>
      </c>
      <c r="O2848" t="b">
        <v>0</v>
      </c>
      <c r="P2848" t="s">
        <v>8269</v>
      </c>
      <c r="Q2848" s="7">
        <f t="shared" si="266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9">
        <f t="shared" si="264"/>
        <v>42453.806307870371</v>
      </c>
      <c r="L2849" s="9">
        <f t="shared" si="265"/>
        <v>42513.806307870371</v>
      </c>
      <c r="M2849" t="b">
        <v>0</v>
      </c>
      <c r="N2849">
        <v>0</v>
      </c>
      <c r="O2849" t="b">
        <v>0</v>
      </c>
      <c r="P2849" t="s">
        <v>8269</v>
      </c>
      <c r="Q2849" s="7">
        <f t="shared" si="266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9">
        <f t="shared" si="264"/>
        <v>42123.648831018523</v>
      </c>
      <c r="L2850" s="9">
        <f t="shared" si="265"/>
        <v>42153.648831018523</v>
      </c>
      <c r="M2850" t="b">
        <v>0</v>
      </c>
      <c r="N2850">
        <v>3</v>
      </c>
      <c r="O2850" t="b">
        <v>0</v>
      </c>
      <c r="P2850" t="s">
        <v>8269</v>
      </c>
      <c r="Q2850" s="7">
        <f t="shared" si="266"/>
        <v>0.2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9">
        <f t="shared" si="264"/>
        <v>42453.428240740745</v>
      </c>
      <c r="L2851" s="9">
        <f t="shared" si="265"/>
        <v>42483.428240740745</v>
      </c>
      <c r="M2851" t="b">
        <v>0</v>
      </c>
      <c r="N2851">
        <v>1</v>
      </c>
      <c r="O2851" t="b">
        <v>0</v>
      </c>
      <c r="P2851" t="s">
        <v>8269</v>
      </c>
      <c r="Q2851" s="7">
        <f t="shared" si="266"/>
        <v>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9">
        <f t="shared" si="264"/>
        <v>41858.007071759261</v>
      </c>
      <c r="L2852" s="9">
        <f t="shared" si="265"/>
        <v>41888.007071759261</v>
      </c>
      <c r="M2852" t="b">
        <v>0</v>
      </c>
      <c r="N2852">
        <v>13</v>
      </c>
      <c r="O2852" t="b">
        <v>0</v>
      </c>
      <c r="P2852" t="s">
        <v>8269</v>
      </c>
      <c r="Q2852" s="7">
        <f t="shared" si="266"/>
        <v>3.8875000000000002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9">
        <f t="shared" si="264"/>
        <v>42390.002650462964</v>
      </c>
      <c r="L2853" s="9">
        <f t="shared" si="265"/>
        <v>42398.970138888893</v>
      </c>
      <c r="M2853" t="b">
        <v>0</v>
      </c>
      <c r="N2853">
        <v>0</v>
      </c>
      <c r="O2853" t="b">
        <v>0</v>
      </c>
      <c r="P2853" t="s">
        <v>8269</v>
      </c>
      <c r="Q2853" s="7">
        <f t="shared" si="266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9">
        <f t="shared" si="264"/>
        <v>41781.045173611114</v>
      </c>
      <c r="L2854" s="9">
        <f t="shared" si="265"/>
        <v>41811.045173611114</v>
      </c>
      <c r="M2854" t="b">
        <v>0</v>
      </c>
      <c r="N2854">
        <v>6</v>
      </c>
      <c r="O2854" t="b">
        <v>0</v>
      </c>
      <c r="P2854" t="s">
        <v>8269</v>
      </c>
      <c r="Q2854" s="7">
        <f t="shared" si="266"/>
        <v>1.9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9">
        <f t="shared" si="264"/>
        <v>41836.190937499996</v>
      </c>
      <c r="L2855" s="9">
        <f t="shared" si="265"/>
        <v>41896.190937499996</v>
      </c>
      <c r="M2855" t="b">
        <v>0</v>
      </c>
      <c r="N2855">
        <v>0</v>
      </c>
      <c r="O2855" t="b">
        <v>0</v>
      </c>
      <c r="P2855" t="s">
        <v>8269</v>
      </c>
      <c r="Q2855" s="7">
        <f t="shared" si="266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9">
        <f t="shared" si="264"/>
        <v>42111.71665509259</v>
      </c>
      <c r="L2856" s="9">
        <f t="shared" si="265"/>
        <v>42131.71665509259</v>
      </c>
      <c r="M2856" t="b">
        <v>0</v>
      </c>
      <c r="N2856">
        <v>14</v>
      </c>
      <c r="O2856" t="b">
        <v>0</v>
      </c>
      <c r="P2856" t="s">
        <v>8269</v>
      </c>
      <c r="Q2856" s="7">
        <f t="shared" si="266"/>
        <v>41.699999999999996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9">
        <f t="shared" si="264"/>
        <v>42370.007766203707</v>
      </c>
      <c r="L2857" s="9">
        <f t="shared" si="265"/>
        <v>42398.981944444444</v>
      </c>
      <c r="M2857" t="b">
        <v>0</v>
      </c>
      <c r="N2857">
        <v>5</v>
      </c>
      <c r="O2857" t="b">
        <v>0</v>
      </c>
      <c r="P2857" t="s">
        <v>8269</v>
      </c>
      <c r="Q2857" s="7">
        <f t="shared" si="266"/>
        <v>50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9">
        <f t="shared" si="264"/>
        <v>42165.037581018521</v>
      </c>
      <c r="L2858" s="9">
        <f t="shared" si="265"/>
        <v>42224.898611111115</v>
      </c>
      <c r="M2858" t="b">
        <v>0</v>
      </c>
      <c r="N2858">
        <v>6</v>
      </c>
      <c r="O2858" t="b">
        <v>0</v>
      </c>
      <c r="P2858" t="s">
        <v>8269</v>
      </c>
      <c r="Q2858" s="7">
        <f t="shared" si="266"/>
        <v>4.8666666666666663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9">
        <f t="shared" si="264"/>
        <v>42726.920081018514</v>
      </c>
      <c r="L2859" s="9">
        <f t="shared" si="265"/>
        <v>42786.75</v>
      </c>
      <c r="M2859" t="b">
        <v>0</v>
      </c>
      <c r="N2859">
        <v>15</v>
      </c>
      <c r="O2859" t="b">
        <v>0</v>
      </c>
      <c r="P2859" t="s">
        <v>8269</v>
      </c>
      <c r="Q2859" s="7">
        <f t="shared" si="266"/>
        <v>19.736842105263158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9">
        <f t="shared" si="264"/>
        <v>41954.545081018514</v>
      </c>
      <c r="L2860" s="9">
        <f t="shared" si="265"/>
        <v>41978.477777777778</v>
      </c>
      <c r="M2860" t="b">
        <v>0</v>
      </c>
      <c r="N2860">
        <v>0</v>
      </c>
      <c r="O2860" t="b">
        <v>0</v>
      </c>
      <c r="P2860" t="s">
        <v>8269</v>
      </c>
      <c r="Q2860" s="7">
        <f t="shared" si="266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9">
        <f t="shared" si="264"/>
        <v>42233.362314814818</v>
      </c>
      <c r="L2861" s="9">
        <f t="shared" si="265"/>
        <v>42293.362314814818</v>
      </c>
      <c r="M2861" t="b">
        <v>0</v>
      </c>
      <c r="N2861">
        <v>1</v>
      </c>
      <c r="O2861" t="b">
        <v>0</v>
      </c>
      <c r="P2861" t="s">
        <v>8269</v>
      </c>
      <c r="Q2861" s="7">
        <f t="shared" si="266"/>
        <v>1.7500000000000002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9">
        <f t="shared" si="264"/>
        <v>42480.80064814815</v>
      </c>
      <c r="L2862" s="9">
        <f t="shared" si="265"/>
        <v>42540.80064814815</v>
      </c>
      <c r="M2862" t="b">
        <v>0</v>
      </c>
      <c r="N2862">
        <v>9</v>
      </c>
      <c r="O2862" t="b">
        <v>0</v>
      </c>
      <c r="P2862" t="s">
        <v>8269</v>
      </c>
      <c r="Q2862" s="7">
        <f t="shared" si="266"/>
        <v>6.65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9">
        <f t="shared" si="264"/>
        <v>42257.590833333335</v>
      </c>
      <c r="L2863" s="9">
        <f t="shared" si="265"/>
        <v>42271.590833333335</v>
      </c>
      <c r="M2863" t="b">
        <v>0</v>
      </c>
      <c r="N2863">
        <v>3</v>
      </c>
      <c r="O2863" t="b">
        <v>0</v>
      </c>
      <c r="P2863" t="s">
        <v>8269</v>
      </c>
      <c r="Q2863" s="7">
        <f t="shared" si="266"/>
        <v>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9">
        <f t="shared" si="264"/>
        <v>41784.789687500001</v>
      </c>
      <c r="L2864" s="9">
        <f t="shared" si="265"/>
        <v>41814.789687500001</v>
      </c>
      <c r="M2864" t="b">
        <v>0</v>
      </c>
      <c r="N2864">
        <v>3</v>
      </c>
      <c r="O2864" t="b">
        <v>0</v>
      </c>
      <c r="P2864" t="s">
        <v>8269</v>
      </c>
      <c r="Q2864" s="7">
        <f t="shared" si="266"/>
        <v>0.43307086614173229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9">
        <f t="shared" si="264"/>
        <v>41831.675034722226</v>
      </c>
      <c r="L2865" s="9">
        <f t="shared" si="265"/>
        <v>41891.675034722226</v>
      </c>
      <c r="M2865" t="b">
        <v>0</v>
      </c>
      <c r="N2865">
        <v>1</v>
      </c>
      <c r="O2865" t="b">
        <v>0</v>
      </c>
      <c r="P2865" t="s">
        <v>8269</v>
      </c>
      <c r="Q2865" s="7">
        <f t="shared" si="266"/>
        <v>0.04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9">
        <f t="shared" si="264"/>
        <v>42172.613506944443</v>
      </c>
      <c r="L2866" s="9">
        <f t="shared" si="265"/>
        <v>42202.554166666669</v>
      </c>
      <c r="M2866" t="b">
        <v>0</v>
      </c>
      <c r="N2866">
        <v>3</v>
      </c>
      <c r="O2866" t="b">
        <v>0</v>
      </c>
      <c r="P2866" t="s">
        <v>8269</v>
      </c>
      <c r="Q2866" s="7">
        <f t="shared" si="266"/>
        <v>1.6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9">
        <f t="shared" si="264"/>
        <v>41950.114108796297</v>
      </c>
      <c r="L2867" s="9">
        <f t="shared" si="265"/>
        <v>42010.114108796297</v>
      </c>
      <c r="M2867" t="b">
        <v>0</v>
      </c>
      <c r="N2867">
        <v>0</v>
      </c>
      <c r="O2867" t="b">
        <v>0</v>
      </c>
      <c r="P2867" t="s">
        <v>8269</v>
      </c>
      <c r="Q2867" s="7">
        <f t="shared" si="266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9">
        <f t="shared" si="264"/>
        <v>42627.955104166671</v>
      </c>
      <c r="L2868" s="9">
        <f t="shared" si="265"/>
        <v>42657.916666666672</v>
      </c>
      <c r="M2868" t="b">
        <v>0</v>
      </c>
      <c r="N2868">
        <v>2</v>
      </c>
      <c r="O2868" t="b">
        <v>0</v>
      </c>
      <c r="P2868" t="s">
        <v>8269</v>
      </c>
      <c r="Q2868" s="7">
        <f t="shared" si="266"/>
        <v>0.89999999999999991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9">
        <f t="shared" si="264"/>
        <v>42531.195277777777</v>
      </c>
      <c r="L2869" s="9">
        <f t="shared" si="265"/>
        <v>42555.166666666672</v>
      </c>
      <c r="M2869" t="b">
        <v>0</v>
      </c>
      <c r="N2869">
        <v>10</v>
      </c>
      <c r="O2869" t="b">
        <v>0</v>
      </c>
      <c r="P2869" t="s">
        <v>8269</v>
      </c>
      <c r="Q2869" s="7">
        <f t="shared" si="266"/>
        <v>20.16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9">
        <f t="shared" si="264"/>
        <v>42618.827013888891</v>
      </c>
      <c r="L2870" s="9">
        <f t="shared" si="265"/>
        <v>42648.827013888891</v>
      </c>
      <c r="M2870" t="b">
        <v>0</v>
      </c>
      <c r="N2870">
        <v>60</v>
      </c>
      <c r="O2870" t="b">
        <v>0</v>
      </c>
      <c r="P2870" t="s">
        <v>8269</v>
      </c>
      <c r="Q2870" s="7">
        <f t="shared" si="266"/>
        <v>42.011733333333332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9">
        <f t="shared" si="264"/>
        <v>42540.593530092592</v>
      </c>
      <c r="L2871" s="9">
        <f t="shared" si="265"/>
        <v>42570.593530092592</v>
      </c>
      <c r="M2871" t="b">
        <v>0</v>
      </c>
      <c r="N2871">
        <v>5</v>
      </c>
      <c r="O2871" t="b">
        <v>0</v>
      </c>
      <c r="P2871" t="s">
        <v>8269</v>
      </c>
      <c r="Q2871" s="7">
        <f t="shared" si="266"/>
        <v>0.88500000000000001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9">
        <f t="shared" si="264"/>
        <v>41746.189409722225</v>
      </c>
      <c r="L2872" s="9">
        <f t="shared" si="265"/>
        <v>41776.189409722225</v>
      </c>
      <c r="M2872" t="b">
        <v>0</v>
      </c>
      <c r="N2872">
        <v>9</v>
      </c>
      <c r="O2872" t="b">
        <v>0</v>
      </c>
      <c r="P2872" t="s">
        <v>8269</v>
      </c>
      <c r="Q2872" s="7">
        <f t="shared" si="266"/>
        <v>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9">
        <f t="shared" si="264"/>
        <v>41974.738576388889</v>
      </c>
      <c r="L2873" s="9">
        <f t="shared" si="265"/>
        <v>41994.738576388889</v>
      </c>
      <c r="M2873" t="b">
        <v>0</v>
      </c>
      <c r="N2873">
        <v>13</v>
      </c>
      <c r="O2873" t="b">
        <v>0</v>
      </c>
      <c r="P2873" t="s">
        <v>8269</v>
      </c>
      <c r="Q2873" s="7">
        <f t="shared" si="266"/>
        <v>4.67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9">
        <f t="shared" si="264"/>
        <v>42115.11618055556</v>
      </c>
      <c r="L2874" s="9">
        <f t="shared" si="265"/>
        <v>42175.11618055556</v>
      </c>
      <c r="M2874" t="b">
        <v>0</v>
      </c>
      <c r="N2874">
        <v>0</v>
      </c>
      <c r="O2874" t="b">
        <v>0</v>
      </c>
      <c r="P2874" t="s">
        <v>8269</v>
      </c>
      <c r="Q2874" s="7">
        <f t="shared" si="266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9">
        <f t="shared" si="264"/>
        <v>42002.817488425921</v>
      </c>
      <c r="L2875" s="9">
        <f t="shared" si="265"/>
        <v>42032.817488425921</v>
      </c>
      <c r="M2875" t="b">
        <v>0</v>
      </c>
      <c r="N2875">
        <v>8</v>
      </c>
      <c r="O2875" t="b">
        <v>0</v>
      </c>
      <c r="P2875" t="s">
        <v>8269</v>
      </c>
      <c r="Q2875" s="7">
        <f t="shared" si="266"/>
        <v>38.119999999999997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9">
        <f t="shared" si="264"/>
        <v>42722.84474537037</v>
      </c>
      <c r="L2876" s="9">
        <f t="shared" si="265"/>
        <v>42752.84474537037</v>
      </c>
      <c r="M2876" t="b">
        <v>0</v>
      </c>
      <c r="N2876">
        <v>3</v>
      </c>
      <c r="O2876" t="b">
        <v>0</v>
      </c>
      <c r="P2876" t="s">
        <v>8269</v>
      </c>
      <c r="Q2876" s="7">
        <f t="shared" si="266"/>
        <v>5.42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9">
        <f t="shared" si="264"/>
        <v>42465.128391203703</v>
      </c>
      <c r="L2877" s="9">
        <f t="shared" si="265"/>
        <v>42495.128391203703</v>
      </c>
      <c r="M2877" t="b">
        <v>0</v>
      </c>
      <c r="N2877">
        <v>3</v>
      </c>
      <c r="O2877" t="b">
        <v>0</v>
      </c>
      <c r="P2877" t="s">
        <v>8269</v>
      </c>
      <c r="Q2877" s="7">
        <f t="shared" si="266"/>
        <v>3.4999999999999996E-2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9">
        <f t="shared" si="264"/>
        <v>42171.743969907402</v>
      </c>
      <c r="L2878" s="9">
        <f t="shared" si="265"/>
        <v>42201.743969907402</v>
      </c>
      <c r="M2878" t="b">
        <v>0</v>
      </c>
      <c r="N2878">
        <v>0</v>
      </c>
      <c r="O2878" t="b">
        <v>0</v>
      </c>
      <c r="P2878" t="s">
        <v>8269</v>
      </c>
      <c r="Q2878" s="7">
        <f t="shared" si="266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9">
        <f t="shared" si="264"/>
        <v>42672.955138888894</v>
      </c>
      <c r="L2879" s="9">
        <f t="shared" si="265"/>
        <v>42704.708333333328</v>
      </c>
      <c r="M2879" t="b">
        <v>0</v>
      </c>
      <c r="N2879">
        <v>6</v>
      </c>
      <c r="O2879" t="b">
        <v>0</v>
      </c>
      <c r="P2879" t="s">
        <v>8269</v>
      </c>
      <c r="Q2879" s="7">
        <f t="shared" si="266"/>
        <v>10.833333333333334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9">
        <f t="shared" si="264"/>
        <v>42128.615682870368</v>
      </c>
      <c r="L2880" s="9">
        <f t="shared" si="265"/>
        <v>42188.615682870368</v>
      </c>
      <c r="M2880" t="b">
        <v>0</v>
      </c>
      <c r="N2880">
        <v>4</v>
      </c>
      <c r="O2880" t="b">
        <v>0</v>
      </c>
      <c r="P2880" t="s">
        <v>8269</v>
      </c>
      <c r="Q2880" s="7">
        <f t="shared" si="266"/>
        <v>2.1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9">
        <f t="shared" si="264"/>
        <v>42359.725243055553</v>
      </c>
      <c r="L2881" s="9">
        <f t="shared" si="265"/>
        <v>42389.725243055553</v>
      </c>
      <c r="M2881" t="b">
        <v>0</v>
      </c>
      <c r="N2881">
        <v>1</v>
      </c>
      <c r="O2881" t="b">
        <v>0</v>
      </c>
      <c r="P2881" t="s">
        <v>8269</v>
      </c>
      <c r="Q2881" s="7">
        <f t="shared" si="266"/>
        <v>0.2589285714285714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9">
        <f t="shared" si="264"/>
        <v>42192.905694444446</v>
      </c>
      <c r="L2882" s="9">
        <f t="shared" si="265"/>
        <v>42236.711805555555</v>
      </c>
      <c r="M2882" t="b">
        <v>0</v>
      </c>
      <c r="N2882">
        <v>29</v>
      </c>
      <c r="O2882" t="b">
        <v>0</v>
      </c>
      <c r="P2882" t="s">
        <v>8269</v>
      </c>
      <c r="Q2882" s="7">
        <f t="shared" si="266"/>
        <v>23.333333333333332</v>
      </c>
      <c r="R2882" s="6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9">
        <f t="shared" ref="K2883:K2946" si="270">(J2883/86400)+DATE(1970,1,1)</f>
        <v>41916.597638888888</v>
      </c>
      <c r="L2883" s="9">
        <f t="shared" ref="L2883:L2946" si="271">(I2883/86400)+DATE(1970,1,1)</f>
        <v>41976.639305555553</v>
      </c>
      <c r="M2883" t="b">
        <v>0</v>
      </c>
      <c r="N2883">
        <v>0</v>
      </c>
      <c r="O2883" t="b">
        <v>0</v>
      </c>
      <c r="P2883" t="s">
        <v>8269</v>
      </c>
      <c r="Q2883" s="7">
        <f t="shared" ref="Q2883:Q2946" si="272">(E2883/D2883)*100</f>
        <v>0</v>
      </c>
      <c r="R2883" s="6" t="e">
        <f t="shared" ref="R2883:R2946" si="273">E2883/N2883</f>
        <v>#DIV/0!</v>
      </c>
      <c r="S2883" t="str">
        <f t="shared" ref="S2883:S2946" si="274">LEFT(P2883,FIND("/",P2883)-1)</f>
        <v>theater</v>
      </c>
      <c r="T2883" t="str">
        <f t="shared" ref="T2883:T2946" si="275">RIGHT(P2883, LEN(P2883) - FIND("/",P2883))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9">
        <f t="shared" si="270"/>
        <v>42461.596273148149</v>
      </c>
      <c r="L2884" s="9">
        <f t="shared" si="271"/>
        <v>42491.596273148149</v>
      </c>
      <c r="M2884" t="b">
        <v>0</v>
      </c>
      <c r="N2884">
        <v>4</v>
      </c>
      <c r="O2884" t="b">
        <v>0</v>
      </c>
      <c r="P2884" t="s">
        <v>8269</v>
      </c>
      <c r="Q2884" s="7">
        <f t="shared" si="272"/>
        <v>33.6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9">
        <f t="shared" si="270"/>
        <v>42370.90320601852</v>
      </c>
      <c r="L2885" s="9">
        <f t="shared" si="271"/>
        <v>42406.207638888889</v>
      </c>
      <c r="M2885" t="b">
        <v>0</v>
      </c>
      <c r="N2885">
        <v>5</v>
      </c>
      <c r="O2885" t="b">
        <v>0</v>
      </c>
      <c r="P2885" t="s">
        <v>8269</v>
      </c>
      <c r="Q2885" s="7">
        <f t="shared" si="272"/>
        <v>19.079999999999998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9">
        <f t="shared" si="270"/>
        <v>41948.727256944447</v>
      </c>
      <c r="L2886" s="9">
        <f t="shared" si="271"/>
        <v>41978.727256944447</v>
      </c>
      <c r="M2886" t="b">
        <v>0</v>
      </c>
      <c r="N2886">
        <v>4</v>
      </c>
      <c r="O2886" t="b">
        <v>0</v>
      </c>
      <c r="P2886" t="s">
        <v>8269</v>
      </c>
      <c r="Q2886" s="7">
        <f t="shared" si="272"/>
        <v>0.41111111111111115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9">
        <f t="shared" si="270"/>
        <v>42047.07640046296</v>
      </c>
      <c r="L2887" s="9">
        <f t="shared" si="271"/>
        <v>42077.034733796296</v>
      </c>
      <c r="M2887" t="b">
        <v>0</v>
      </c>
      <c r="N2887">
        <v>5</v>
      </c>
      <c r="O2887" t="b">
        <v>0</v>
      </c>
      <c r="P2887" t="s">
        <v>8269</v>
      </c>
      <c r="Q2887" s="7">
        <f t="shared" si="272"/>
        <v>32.5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9">
        <f t="shared" si="270"/>
        <v>42261.632916666669</v>
      </c>
      <c r="L2888" s="9">
        <f t="shared" si="271"/>
        <v>42266.165972222225</v>
      </c>
      <c r="M2888" t="b">
        <v>0</v>
      </c>
      <c r="N2888">
        <v>1</v>
      </c>
      <c r="O2888" t="b">
        <v>0</v>
      </c>
      <c r="P2888" t="s">
        <v>8269</v>
      </c>
      <c r="Q2888" s="7">
        <f t="shared" si="272"/>
        <v>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9">
        <f t="shared" si="270"/>
        <v>41985.427361111113</v>
      </c>
      <c r="L2889" s="9">
        <f t="shared" si="271"/>
        <v>42015.427361111113</v>
      </c>
      <c r="M2889" t="b">
        <v>0</v>
      </c>
      <c r="N2889">
        <v>1</v>
      </c>
      <c r="O2889" t="b">
        <v>0</v>
      </c>
      <c r="P2889" t="s">
        <v>8269</v>
      </c>
      <c r="Q2889" s="7">
        <f t="shared" si="272"/>
        <v>0.16666666666666669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9">
        <f t="shared" si="270"/>
        <v>41922.535185185188</v>
      </c>
      <c r="L2890" s="9">
        <f t="shared" si="271"/>
        <v>41930.207638888889</v>
      </c>
      <c r="M2890" t="b">
        <v>0</v>
      </c>
      <c r="N2890">
        <v>0</v>
      </c>
      <c r="O2890" t="b">
        <v>0</v>
      </c>
      <c r="P2890" t="s">
        <v>8269</v>
      </c>
      <c r="Q2890" s="7">
        <f t="shared" si="272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9">
        <f t="shared" si="270"/>
        <v>41850.863252314812</v>
      </c>
      <c r="L2891" s="9">
        <f t="shared" si="271"/>
        <v>41880.863252314812</v>
      </c>
      <c r="M2891" t="b">
        <v>0</v>
      </c>
      <c r="N2891">
        <v>14</v>
      </c>
      <c r="O2891" t="b">
        <v>0</v>
      </c>
      <c r="P2891" t="s">
        <v>8269</v>
      </c>
      <c r="Q2891" s="7">
        <f t="shared" si="272"/>
        <v>38.066666666666663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9">
        <f t="shared" si="270"/>
        <v>41831.742962962962</v>
      </c>
      <c r="L2892" s="9">
        <f t="shared" si="271"/>
        <v>41860.125</v>
      </c>
      <c r="M2892" t="b">
        <v>0</v>
      </c>
      <c r="N2892">
        <v>3</v>
      </c>
      <c r="O2892" t="b">
        <v>0</v>
      </c>
      <c r="P2892" t="s">
        <v>8269</v>
      </c>
      <c r="Q2892" s="7">
        <f t="shared" si="272"/>
        <v>1.05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9">
        <f t="shared" si="270"/>
        <v>42415.883425925931</v>
      </c>
      <c r="L2893" s="9">
        <f t="shared" si="271"/>
        <v>42475.84175925926</v>
      </c>
      <c r="M2893" t="b">
        <v>0</v>
      </c>
      <c r="N2893">
        <v>10</v>
      </c>
      <c r="O2893" t="b">
        <v>0</v>
      </c>
      <c r="P2893" t="s">
        <v>8269</v>
      </c>
      <c r="Q2893" s="7">
        <f t="shared" si="272"/>
        <v>2.73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9">
        <f t="shared" si="270"/>
        <v>41869.714166666665</v>
      </c>
      <c r="L2894" s="9">
        <f t="shared" si="271"/>
        <v>41876.875</v>
      </c>
      <c r="M2894" t="b">
        <v>0</v>
      </c>
      <c r="N2894">
        <v>17</v>
      </c>
      <c r="O2894" t="b">
        <v>0</v>
      </c>
      <c r="P2894" t="s">
        <v>8269</v>
      </c>
      <c r="Q2894" s="7">
        <f t="shared" si="272"/>
        <v>9.0909090909090917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9">
        <f t="shared" si="270"/>
        <v>41953.773090277777</v>
      </c>
      <c r="L2895" s="9">
        <f t="shared" si="271"/>
        <v>42013.083333333328</v>
      </c>
      <c r="M2895" t="b">
        <v>0</v>
      </c>
      <c r="N2895">
        <v>2</v>
      </c>
      <c r="O2895" t="b">
        <v>0</v>
      </c>
      <c r="P2895" t="s">
        <v>8269</v>
      </c>
      <c r="Q2895" s="7">
        <f t="shared" si="272"/>
        <v>0.5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9">
        <f t="shared" si="270"/>
        <v>42037.986284722225</v>
      </c>
      <c r="L2896" s="9">
        <f t="shared" si="271"/>
        <v>42097.944618055553</v>
      </c>
      <c r="M2896" t="b">
        <v>0</v>
      </c>
      <c r="N2896">
        <v>0</v>
      </c>
      <c r="O2896" t="b">
        <v>0</v>
      </c>
      <c r="P2896" t="s">
        <v>8269</v>
      </c>
      <c r="Q2896" s="7">
        <f t="shared" si="272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9">
        <f t="shared" si="270"/>
        <v>41811.555462962962</v>
      </c>
      <c r="L2897" s="9">
        <f t="shared" si="271"/>
        <v>41812.875</v>
      </c>
      <c r="M2897" t="b">
        <v>0</v>
      </c>
      <c r="N2897">
        <v>4</v>
      </c>
      <c r="O2897" t="b">
        <v>0</v>
      </c>
      <c r="P2897" t="s">
        <v>8269</v>
      </c>
      <c r="Q2897" s="7">
        <f t="shared" si="272"/>
        <v>4.5999999999999996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9">
        <f t="shared" si="270"/>
        <v>42701.908807870372</v>
      </c>
      <c r="L2898" s="9">
        <f t="shared" si="271"/>
        <v>42716.25</v>
      </c>
      <c r="M2898" t="b">
        <v>0</v>
      </c>
      <c r="N2898">
        <v>12</v>
      </c>
      <c r="O2898" t="b">
        <v>0</v>
      </c>
      <c r="P2898" t="s">
        <v>8269</v>
      </c>
      <c r="Q2898" s="7">
        <f t="shared" si="272"/>
        <v>20.833333333333336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9">
        <f t="shared" si="270"/>
        <v>42258.646504629629</v>
      </c>
      <c r="L2899" s="9">
        <f t="shared" si="271"/>
        <v>42288.645196759258</v>
      </c>
      <c r="M2899" t="b">
        <v>0</v>
      </c>
      <c r="N2899">
        <v>3</v>
      </c>
      <c r="O2899" t="b">
        <v>0</v>
      </c>
      <c r="P2899" t="s">
        <v>8269</v>
      </c>
      <c r="Q2899" s="7">
        <f t="shared" si="272"/>
        <v>4.583333333333333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9">
        <f t="shared" si="270"/>
        <v>42278.664965277778</v>
      </c>
      <c r="L2900" s="9">
        <f t="shared" si="271"/>
        <v>42308.664965277778</v>
      </c>
      <c r="M2900" t="b">
        <v>0</v>
      </c>
      <c r="N2900">
        <v>12</v>
      </c>
      <c r="O2900" t="b">
        <v>0</v>
      </c>
      <c r="P2900" t="s">
        <v>8269</v>
      </c>
      <c r="Q2900" s="7">
        <f t="shared" si="272"/>
        <v>4.2133333333333338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9">
        <f t="shared" si="270"/>
        <v>42515.078217592592</v>
      </c>
      <c r="L2901" s="9">
        <f t="shared" si="271"/>
        <v>42575.078217592592</v>
      </c>
      <c r="M2901" t="b">
        <v>0</v>
      </c>
      <c r="N2901">
        <v>0</v>
      </c>
      <c r="O2901" t="b">
        <v>0</v>
      </c>
      <c r="P2901" t="s">
        <v>8269</v>
      </c>
      <c r="Q2901" s="7">
        <f t="shared" si="272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9">
        <f t="shared" si="270"/>
        <v>41830.234166666669</v>
      </c>
      <c r="L2902" s="9">
        <f t="shared" si="271"/>
        <v>41860.234166666669</v>
      </c>
      <c r="M2902" t="b">
        <v>0</v>
      </c>
      <c r="N2902">
        <v>7</v>
      </c>
      <c r="O2902" t="b">
        <v>0</v>
      </c>
      <c r="P2902" t="s">
        <v>8269</v>
      </c>
      <c r="Q2902" s="7">
        <f t="shared" si="272"/>
        <v>61.909090909090914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9">
        <f t="shared" si="270"/>
        <v>41982.904386574075</v>
      </c>
      <c r="L2903" s="9">
        <f t="shared" si="271"/>
        <v>42042.904386574075</v>
      </c>
      <c r="M2903" t="b">
        <v>0</v>
      </c>
      <c r="N2903">
        <v>2</v>
      </c>
      <c r="O2903" t="b">
        <v>0</v>
      </c>
      <c r="P2903" t="s">
        <v>8269</v>
      </c>
      <c r="Q2903" s="7">
        <f t="shared" si="272"/>
        <v>0.8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9">
        <f t="shared" si="270"/>
        <v>42210.439768518518</v>
      </c>
      <c r="L2904" s="9">
        <f t="shared" si="271"/>
        <v>42240.439768518518</v>
      </c>
      <c r="M2904" t="b">
        <v>0</v>
      </c>
      <c r="N2904">
        <v>1</v>
      </c>
      <c r="O2904" t="b">
        <v>0</v>
      </c>
      <c r="P2904" t="s">
        <v>8269</v>
      </c>
      <c r="Q2904" s="7">
        <f t="shared" si="272"/>
        <v>1.6666666666666666E-2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9">
        <f t="shared" si="270"/>
        <v>42196.166874999995</v>
      </c>
      <c r="L2905" s="9">
        <f t="shared" si="271"/>
        <v>42256.166874999995</v>
      </c>
      <c r="M2905" t="b">
        <v>0</v>
      </c>
      <c r="N2905">
        <v>4</v>
      </c>
      <c r="O2905" t="b">
        <v>0</v>
      </c>
      <c r="P2905" t="s">
        <v>8269</v>
      </c>
      <c r="Q2905" s="7">
        <f t="shared" si="272"/>
        <v>0.77999999999999992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9">
        <f t="shared" si="270"/>
        <v>41940.967951388891</v>
      </c>
      <c r="L2906" s="9">
        <f t="shared" si="271"/>
        <v>41952.5</v>
      </c>
      <c r="M2906" t="b">
        <v>0</v>
      </c>
      <c r="N2906">
        <v>4</v>
      </c>
      <c r="O2906" t="b">
        <v>0</v>
      </c>
      <c r="P2906" t="s">
        <v>8269</v>
      </c>
      <c r="Q2906" s="7">
        <f t="shared" si="272"/>
        <v>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9">
        <f t="shared" si="270"/>
        <v>42606.056863425925</v>
      </c>
      <c r="L2907" s="9">
        <f t="shared" si="271"/>
        <v>42620.056863425925</v>
      </c>
      <c r="M2907" t="b">
        <v>0</v>
      </c>
      <c r="N2907">
        <v>17</v>
      </c>
      <c r="O2907" t="b">
        <v>0</v>
      </c>
      <c r="P2907" t="s">
        <v>8269</v>
      </c>
      <c r="Q2907" s="7">
        <f t="shared" si="272"/>
        <v>17.771428571428572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9">
        <f t="shared" si="270"/>
        <v>42199.648912037039</v>
      </c>
      <c r="L2908" s="9">
        <f t="shared" si="271"/>
        <v>42217.041666666672</v>
      </c>
      <c r="M2908" t="b">
        <v>0</v>
      </c>
      <c r="N2908">
        <v>7</v>
      </c>
      <c r="O2908" t="b">
        <v>0</v>
      </c>
      <c r="P2908" t="s">
        <v>8269</v>
      </c>
      <c r="Q2908" s="7">
        <f t="shared" si="272"/>
        <v>9.4166666666666661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9">
        <f t="shared" si="270"/>
        <v>42444.877743055556</v>
      </c>
      <c r="L2909" s="9">
        <f t="shared" si="271"/>
        <v>42504.877743055556</v>
      </c>
      <c r="M2909" t="b">
        <v>0</v>
      </c>
      <c r="N2909">
        <v>2</v>
      </c>
      <c r="O2909" t="b">
        <v>0</v>
      </c>
      <c r="P2909" t="s">
        <v>8269</v>
      </c>
      <c r="Q2909" s="7">
        <f t="shared" si="272"/>
        <v>0.08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9">
        <f t="shared" si="270"/>
        <v>42499.73170138889</v>
      </c>
      <c r="L2910" s="9">
        <f t="shared" si="271"/>
        <v>42529.73170138889</v>
      </c>
      <c r="M2910" t="b">
        <v>0</v>
      </c>
      <c r="N2910">
        <v>5</v>
      </c>
      <c r="O2910" t="b">
        <v>0</v>
      </c>
      <c r="P2910" t="s">
        <v>8269</v>
      </c>
      <c r="Q2910" s="7">
        <f t="shared" si="272"/>
        <v>2.75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9">
        <f t="shared" si="270"/>
        <v>41929.266215277778</v>
      </c>
      <c r="L2911" s="9">
        <f t="shared" si="271"/>
        <v>41968.823611111111</v>
      </c>
      <c r="M2911" t="b">
        <v>0</v>
      </c>
      <c r="N2911">
        <v>1</v>
      </c>
      <c r="O2911" t="b">
        <v>0</v>
      </c>
      <c r="P2911" t="s">
        <v>8269</v>
      </c>
      <c r="Q2911" s="7">
        <f t="shared" si="272"/>
        <v>1.1111111111111112E-2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9">
        <f t="shared" si="270"/>
        <v>42107.841284722221</v>
      </c>
      <c r="L2912" s="9">
        <f t="shared" si="271"/>
        <v>42167.841284722221</v>
      </c>
      <c r="M2912" t="b">
        <v>0</v>
      </c>
      <c r="N2912">
        <v>1</v>
      </c>
      <c r="O2912" t="b">
        <v>0</v>
      </c>
      <c r="P2912" t="s">
        <v>8269</v>
      </c>
      <c r="Q2912" s="7">
        <f t="shared" si="272"/>
        <v>3.3333333333333335E-3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9">
        <f t="shared" si="270"/>
        <v>42142.768819444449</v>
      </c>
      <c r="L2913" s="9">
        <f t="shared" si="271"/>
        <v>42182.768819444449</v>
      </c>
      <c r="M2913" t="b">
        <v>0</v>
      </c>
      <c r="N2913">
        <v>14</v>
      </c>
      <c r="O2913" t="b">
        <v>0</v>
      </c>
      <c r="P2913" t="s">
        <v>8269</v>
      </c>
      <c r="Q2913" s="7">
        <f t="shared" si="272"/>
        <v>36.5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9">
        <f t="shared" si="270"/>
        <v>42354.131643518514</v>
      </c>
      <c r="L2914" s="9">
        <f t="shared" si="271"/>
        <v>42384.131643518514</v>
      </c>
      <c r="M2914" t="b">
        <v>0</v>
      </c>
      <c r="N2914">
        <v>26</v>
      </c>
      <c r="O2914" t="b">
        <v>0</v>
      </c>
      <c r="P2914" t="s">
        <v>8269</v>
      </c>
      <c r="Q2914" s="7">
        <f t="shared" si="272"/>
        <v>14.058171745152354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9">
        <f t="shared" si="270"/>
        <v>41828.922905092593</v>
      </c>
      <c r="L2915" s="9">
        <f t="shared" si="271"/>
        <v>41888.922905092593</v>
      </c>
      <c r="M2915" t="b">
        <v>0</v>
      </c>
      <c r="N2915">
        <v>2</v>
      </c>
      <c r="O2915" t="b">
        <v>0</v>
      </c>
      <c r="P2915" t="s">
        <v>8269</v>
      </c>
      <c r="Q2915" s="7">
        <f t="shared" si="272"/>
        <v>0.02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9">
        <f t="shared" si="270"/>
        <v>42017.907337962963</v>
      </c>
      <c r="L2916" s="9">
        <f t="shared" si="271"/>
        <v>42077.865671296298</v>
      </c>
      <c r="M2916" t="b">
        <v>0</v>
      </c>
      <c r="N2916">
        <v>1</v>
      </c>
      <c r="O2916" t="b">
        <v>0</v>
      </c>
      <c r="P2916" t="s">
        <v>8269</v>
      </c>
      <c r="Q2916" s="7">
        <f t="shared" si="272"/>
        <v>4.0000000000000001E-3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9">
        <f t="shared" si="270"/>
        <v>42415.398032407407</v>
      </c>
      <c r="L2917" s="9">
        <f t="shared" si="271"/>
        <v>42445.356365740736</v>
      </c>
      <c r="M2917" t="b">
        <v>0</v>
      </c>
      <c r="N2917">
        <v>3</v>
      </c>
      <c r="O2917" t="b">
        <v>0</v>
      </c>
      <c r="P2917" t="s">
        <v>8269</v>
      </c>
      <c r="Q2917" s="7">
        <f t="shared" si="272"/>
        <v>61.1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9">
        <f t="shared" si="270"/>
        <v>41755.476724537039</v>
      </c>
      <c r="L2918" s="9">
        <f t="shared" si="271"/>
        <v>41778.476724537039</v>
      </c>
      <c r="M2918" t="b">
        <v>0</v>
      </c>
      <c r="N2918">
        <v>7</v>
      </c>
      <c r="O2918" t="b">
        <v>0</v>
      </c>
      <c r="P2918" t="s">
        <v>8269</v>
      </c>
      <c r="Q2918" s="7">
        <f t="shared" si="272"/>
        <v>7.8378378378378386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9">
        <f t="shared" si="270"/>
        <v>42245.234340277777</v>
      </c>
      <c r="L2919" s="9">
        <f t="shared" si="271"/>
        <v>42263.234340277777</v>
      </c>
      <c r="M2919" t="b">
        <v>0</v>
      </c>
      <c r="N2919">
        <v>9</v>
      </c>
      <c r="O2919" t="b">
        <v>0</v>
      </c>
      <c r="P2919" t="s">
        <v>8269</v>
      </c>
      <c r="Q2919" s="7">
        <f t="shared" si="272"/>
        <v>21.85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9">
        <f t="shared" si="270"/>
        <v>42278.629710648151</v>
      </c>
      <c r="L2920" s="9">
        <f t="shared" si="271"/>
        <v>42306.629710648151</v>
      </c>
      <c r="M2920" t="b">
        <v>0</v>
      </c>
      <c r="N2920">
        <v>20</v>
      </c>
      <c r="O2920" t="b">
        <v>0</v>
      </c>
      <c r="P2920" t="s">
        <v>8269</v>
      </c>
      <c r="Q2920" s="7">
        <f t="shared" si="272"/>
        <v>27.24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9">
        <f t="shared" si="270"/>
        <v>41826.61954861111</v>
      </c>
      <c r="L2921" s="9">
        <f t="shared" si="271"/>
        <v>41856.61954861111</v>
      </c>
      <c r="M2921" t="b">
        <v>0</v>
      </c>
      <c r="N2921">
        <v>6</v>
      </c>
      <c r="O2921" t="b">
        <v>0</v>
      </c>
      <c r="P2921" t="s">
        <v>8269</v>
      </c>
      <c r="Q2921" s="7">
        <f t="shared" si="272"/>
        <v>8.5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9">
        <f t="shared" si="270"/>
        <v>42058.792476851857</v>
      </c>
      <c r="L2922" s="9">
        <f t="shared" si="271"/>
        <v>42088.750810185185</v>
      </c>
      <c r="M2922" t="b">
        <v>0</v>
      </c>
      <c r="N2922">
        <v>13</v>
      </c>
      <c r="O2922" t="b">
        <v>0</v>
      </c>
      <c r="P2922" t="s">
        <v>8269</v>
      </c>
      <c r="Q2922" s="7">
        <f t="shared" si="272"/>
        <v>26.840000000000003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9">
        <f t="shared" si="270"/>
        <v>41877.886620370373</v>
      </c>
      <c r="L2923" s="9">
        <f t="shared" si="271"/>
        <v>41907.886620370373</v>
      </c>
      <c r="M2923" t="b">
        <v>0</v>
      </c>
      <c r="N2923">
        <v>3</v>
      </c>
      <c r="O2923" t="b">
        <v>1</v>
      </c>
      <c r="P2923" t="s">
        <v>8303</v>
      </c>
      <c r="Q2923" s="7">
        <f t="shared" si="272"/>
        <v>129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9">
        <f t="shared" si="270"/>
        <v>42097.874155092592</v>
      </c>
      <c r="L2924" s="9">
        <f t="shared" si="271"/>
        <v>42142.874155092592</v>
      </c>
      <c r="M2924" t="b">
        <v>0</v>
      </c>
      <c r="N2924">
        <v>6</v>
      </c>
      <c r="O2924" t="b">
        <v>1</v>
      </c>
      <c r="P2924" t="s">
        <v>8303</v>
      </c>
      <c r="Q2924" s="7">
        <f t="shared" si="272"/>
        <v>100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9">
        <f t="shared" si="270"/>
        <v>42013.15253472222</v>
      </c>
      <c r="L2925" s="9">
        <f t="shared" si="271"/>
        <v>42028.125</v>
      </c>
      <c r="M2925" t="b">
        <v>0</v>
      </c>
      <c r="N2925">
        <v>10</v>
      </c>
      <c r="O2925" t="b">
        <v>1</v>
      </c>
      <c r="P2925" t="s">
        <v>8303</v>
      </c>
      <c r="Q2925" s="7">
        <f t="shared" si="272"/>
        <v>100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9">
        <f t="shared" si="270"/>
        <v>42103.556828703702</v>
      </c>
      <c r="L2926" s="9">
        <f t="shared" si="271"/>
        <v>42133.165972222225</v>
      </c>
      <c r="M2926" t="b">
        <v>0</v>
      </c>
      <c r="N2926">
        <v>147</v>
      </c>
      <c r="O2926" t="b">
        <v>1</v>
      </c>
      <c r="P2926" t="s">
        <v>8303</v>
      </c>
      <c r="Q2926" s="7">
        <f t="shared" si="272"/>
        <v>103.2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9">
        <f t="shared" si="270"/>
        <v>41863.584120370375</v>
      </c>
      <c r="L2927" s="9">
        <f t="shared" si="271"/>
        <v>41893.584120370375</v>
      </c>
      <c r="M2927" t="b">
        <v>0</v>
      </c>
      <c r="N2927">
        <v>199</v>
      </c>
      <c r="O2927" t="b">
        <v>1</v>
      </c>
      <c r="P2927" t="s">
        <v>8303</v>
      </c>
      <c r="Q2927" s="7">
        <f t="shared" si="272"/>
        <v>102.44597777777777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9">
        <f t="shared" si="270"/>
        <v>42044.765960648147</v>
      </c>
      <c r="L2928" s="9">
        <f t="shared" si="271"/>
        <v>42058.765960648147</v>
      </c>
      <c r="M2928" t="b">
        <v>0</v>
      </c>
      <c r="N2928">
        <v>50</v>
      </c>
      <c r="O2928" t="b">
        <v>1</v>
      </c>
      <c r="P2928" t="s">
        <v>8303</v>
      </c>
      <c r="Q2928" s="7">
        <f t="shared" si="272"/>
        <v>125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9">
        <f t="shared" si="270"/>
        <v>41806.669317129628</v>
      </c>
      <c r="L2929" s="9">
        <f t="shared" si="271"/>
        <v>41835.208333333336</v>
      </c>
      <c r="M2929" t="b">
        <v>0</v>
      </c>
      <c r="N2929">
        <v>21</v>
      </c>
      <c r="O2929" t="b">
        <v>1</v>
      </c>
      <c r="P2929" t="s">
        <v>8303</v>
      </c>
      <c r="Q2929" s="7">
        <f t="shared" si="272"/>
        <v>130.83333333333334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9">
        <f t="shared" si="270"/>
        <v>42403.998217592598</v>
      </c>
      <c r="L2930" s="9">
        <f t="shared" si="271"/>
        <v>42433.998217592598</v>
      </c>
      <c r="M2930" t="b">
        <v>0</v>
      </c>
      <c r="N2930">
        <v>24</v>
      </c>
      <c r="O2930" t="b">
        <v>1</v>
      </c>
      <c r="P2930" t="s">
        <v>8303</v>
      </c>
      <c r="Q2930" s="7">
        <f t="shared" si="272"/>
        <v>100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9">
        <f t="shared" si="270"/>
        <v>41754.564328703702</v>
      </c>
      <c r="L2931" s="9">
        <f t="shared" si="271"/>
        <v>41784.564328703702</v>
      </c>
      <c r="M2931" t="b">
        <v>0</v>
      </c>
      <c r="N2931">
        <v>32</v>
      </c>
      <c r="O2931" t="b">
        <v>1</v>
      </c>
      <c r="P2931" t="s">
        <v>8303</v>
      </c>
      <c r="Q2931" s="7">
        <f t="shared" si="272"/>
        <v>102.06937499999999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9">
        <f t="shared" si="270"/>
        <v>42101.584074074075</v>
      </c>
      <c r="L2932" s="9">
        <f t="shared" si="271"/>
        <v>42131.584074074075</v>
      </c>
      <c r="M2932" t="b">
        <v>0</v>
      </c>
      <c r="N2932">
        <v>62</v>
      </c>
      <c r="O2932" t="b">
        <v>1</v>
      </c>
      <c r="P2932" t="s">
        <v>8303</v>
      </c>
      <c r="Q2932" s="7">
        <f t="shared" si="272"/>
        <v>100.92000000000002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9">
        <f t="shared" si="270"/>
        <v>41872.291238425925</v>
      </c>
      <c r="L2933" s="9">
        <f t="shared" si="271"/>
        <v>41897.255555555559</v>
      </c>
      <c r="M2933" t="b">
        <v>0</v>
      </c>
      <c r="N2933">
        <v>9</v>
      </c>
      <c r="O2933" t="b">
        <v>1</v>
      </c>
      <c r="P2933" t="s">
        <v>8303</v>
      </c>
      <c r="Q2933" s="7">
        <f t="shared" si="272"/>
        <v>106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9">
        <f t="shared" si="270"/>
        <v>42025.164780092593</v>
      </c>
      <c r="L2934" s="9">
        <f t="shared" si="271"/>
        <v>42056.458333333328</v>
      </c>
      <c r="M2934" t="b">
        <v>0</v>
      </c>
      <c r="N2934">
        <v>38</v>
      </c>
      <c r="O2934" t="b">
        <v>1</v>
      </c>
      <c r="P2934" t="s">
        <v>8303</v>
      </c>
      <c r="Q2934" s="7">
        <f t="shared" si="272"/>
        <v>105.0967741935484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9">
        <f t="shared" si="270"/>
        <v>42495.956631944442</v>
      </c>
      <c r="L2935" s="9">
        <f t="shared" si="271"/>
        <v>42525.956631944442</v>
      </c>
      <c r="M2935" t="b">
        <v>0</v>
      </c>
      <c r="N2935">
        <v>54</v>
      </c>
      <c r="O2935" t="b">
        <v>1</v>
      </c>
      <c r="P2935" t="s">
        <v>8303</v>
      </c>
      <c r="Q2935" s="7">
        <f t="shared" si="272"/>
        <v>102.76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9">
        <f t="shared" si="270"/>
        <v>41775.636157407411</v>
      </c>
      <c r="L2936" s="9">
        <f t="shared" si="271"/>
        <v>41805.636157407411</v>
      </c>
      <c r="M2936" t="b">
        <v>0</v>
      </c>
      <c r="N2936">
        <v>37</v>
      </c>
      <c r="O2936" t="b">
        <v>1</v>
      </c>
      <c r="P2936" t="s">
        <v>8303</v>
      </c>
      <c r="Q2936" s="7">
        <f t="shared" si="272"/>
        <v>108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9">
        <f t="shared" si="270"/>
        <v>42553.583425925928</v>
      </c>
      <c r="L2937" s="9">
        <f t="shared" si="271"/>
        <v>42611.708333333328</v>
      </c>
      <c r="M2937" t="b">
        <v>0</v>
      </c>
      <c r="N2937">
        <v>39</v>
      </c>
      <c r="O2937" t="b">
        <v>1</v>
      </c>
      <c r="P2937" t="s">
        <v>8303</v>
      </c>
      <c r="Q2937" s="7">
        <f t="shared" si="272"/>
        <v>100.88571428571429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9">
        <f t="shared" si="270"/>
        <v>41912.650729166664</v>
      </c>
      <c r="L2938" s="9">
        <f t="shared" si="271"/>
        <v>41925.207638888889</v>
      </c>
      <c r="M2938" t="b">
        <v>0</v>
      </c>
      <c r="N2938">
        <v>34</v>
      </c>
      <c r="O2938" t="b">
        <v>1</v>
      </c>
      <c r="P2938" t="s">
        <v>8303</v>
      </c>
      <c r="Q2938" s="7">
        <f t="shared" si="272"/>
        <v>128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9">
        <f t="shared" si="270"/>
        <v>41803.457326388889</v>
      </c>
      <c r="L2939" s="9">
        <f t="shared" si="271"/>
        <v>41833.457326388889</v>
      </c>
      <c r="M2939" t="b">
        <v>0</v>
      </c>
      <c r="N2939">
        <v>55</v>
      </c>
      <c r="O2939" t="b">
        <v>1</v>
      </c>
      <c r="P2939" t="s">
        <v>8303</v>
      </c>
      <c r="Q2939" s="7">
        <f t="shared" si="272"/>
        <v>133.33333333333331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9">
        <f t="shared" si="270"/>
        <v>42004.703865740739</v>
      </c>
      <c r="L2940" s="9">
        <f t="shared" si="271"/>
        <v>42034.703865740739</v>
      </c>
      <c r="M2940" t="b">
        <v>0</v>
      </c>
      <c r="N2940">
        <v>32</v>
      </c>
      <c r="O2940" t="b">
        <v>1</v>
      </c>
      <c r="P2940" t="s">
        <v>8303</v>
      </c>
      <c r="Q2940" s="7">
        <f t="shared" si="272"/>
        <v>101.375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9">
        <f t="shared" si="270"/>
        <v>41845.809166666666</v>
      </c>
      <c r="L2941" s="9">
        <f t="shared" si="271"/>
        <v>41879.041666666664</v>
      </c>
      <c r="M2941" t="b">
        <v>0</v>
      </c>
      <c r="N2941">
        <v>25</v>
      </c>
      <c r="O2941" t="b">
        <v>1</v>
      </c>
      <c r="P2941" t="s">
        <v>8303</v>
      </c>
      <c r="Q2941" s="7">
        <f t="shared" si="272"/>
        <v>102.875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9">
        <f t="shared" si="270"/>
        <v>41982.773356481484</v>
      </c>
      <c r="L2942" s="9">
        <f t="shared" si="271"/>
        <v>42022.773356481484</v>
      </c>
      <c r="M2942" t="b">
        <v>0</v>
      </c>
      <c r="N2942">
        <v>33</v>
      </c>
      <c r="O2942" t="b">
        <v>1</v>
      </c>
      <c r="P2942" t="s">
        <v>8303</v>
      </c>
      <c r="Q2942" s="7">
        <f t="shared" si="272"/>
        <v>107.24000000000001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9">
        <f t="shared" si="270"/>
        <v>42034.960127314815</v>
      </c>
      <c r="L2943" s="9">
        <f t="shared" si="271"/>
        <v>42064.960127314815</v>
      </c>
      <c r="M2943" t="b">
        <v>0</v>
      </c>
      <c r="N2943">
        <v>1</v>
      </c>
      <c r="O2943" t="b">
        <v>0</v>
      </c>
      <c r="P2943" t="s">
        <v>8301</v>
      </c>
      <c r="Q2943" s="7">
        <f t="shared" si="272"/>
        <v>4.0000000000000001E-3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9">
        <f t="shared" si="270"/>
        <v>42334.803923611107</v>
      </c>
      <c r="L2944" s="9">
        <f t="shared" si="271"/>
        <v>42354.845833333333</v>
      </c>
      <c r="M2944" t="b">
        <v>0</v>
      </c>
      <c r="N2944">
        <v>202</v>
      </c>
      <c r="O2944" t="b">
        <v>0</v>
      </c>
      <c r="P2944" t="s">
        <v>8301</v>
      </c>
      <c r="Q2944" s="7">
        <f t="shared" si="272"/>
        <v>20.424999999999997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9">
        <f t="shared" si="270"/>
        <v>42077.129398148143</v>
      </c>
      <c r="L2945" s="9">
        <f t="shared" si="271"/>
        <v>42107.129398148143</v>
      </c>
      <c r="M2945" t="b">
        <v>0</v>
      </c>
      <c r="N2945">
        <v>0</v>
      </c>
      <c r="O2945" t="b">
        <v>0</v>
      </c>
      <c r="P2945" t="s">
        <v>8301</v>
      </c>
      <c r="Q2945" s="7">
        <f t="shared" si="272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9">
        <f t="shared" si="270"/>
        <v>42132.9143287037</v>
      </c>
      <c r="L2946" s="9">
        <f t="shared" si="271"/>
        <v>42162.9143287037</v>
      </c>
      <c r="M2946" t="b">
        <v>0</v>
      </c>
      <c r="N2946">
        <v>1</v>
      </c>
      <c r="O2946" t="b">
        <v>0</v>
      </c>
      <c r="P2946" t="s">
        <v>8301</v>
      </c>
      <c r="Q2946" s="7">
        <f t="shared" si="272"/>
        <v>1</v>
      </c>
      <c r="R2946" s="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9">
        <f t="shared" ref="K2947:K3010" si="276">(J2947/86400)+DATE(1970,1,1)</f>
        <v>42118.139583333337</v>
      </c>
      <c r="L2947" s="9">
        <f t="shared" ref="L2947:L3010" si="277">(I2947/86400)+DATE(1970,1,1)</f>
        <v>42148.139583333337</v>
      </c>
      <c r="M2947" t="b">
        <v>0</v>
      </c>
      <c r="N2947">
        <v>0</v>
      </c>
      <c r="O2947" t="b">
        <v>0</v>
      </c>
      <c r="P2947" t="s">
        <v>8301</v>
      </c>
      <c r="Q2947" s="7">
        <f t="shared" ref="Q2947:Q3010" si="278">(E2947/D2947)*100</f>
        <v>0</v>
      </c>
      <c r="R2947" s="6" t="e">
        <f t="shared" ref="R2947:R3010" si="279">E2947/N2947</f>
        <v>#DIV/0!</v>
      </c>
      <c r="S2947" t="str">
        <f t="shared" ref="S2947:S3010" si="280">LEFT(P2947,FIND("/",P2947)-1)</f>
        <v>theater</v>
      </c>
      <c r="T2947" t="str">
        <f t="shared" ref="T2947:T3010" si="281">RIGHT(P2947, LEN(P2947) - FIND("/",P2947))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9">
        <f t="shared" si="276"/>
        <v>42567.531157407408</v>
      </c>
      <c r="L2948" s="9">
        <f t="shared" si="277"/>
        <v>42597.531157407408</v>
      </c>
      <c r="M2948" t="b">
        <v>0</v>
      </c>
      <c r="N2948">
        <v>2</v>
      </c>
      <c r="O2948" t="b">
        <v>0</v>
      </c>
      <c r="P2948" t="s">
        <v>8301</v>
      </c>
      <c r="Q2948" s="7">
        <f t="shared" si="278"/>
        <v>0.1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9">
        <f t="shared" si="276"/>
        <v>42649.562118055561</v>
      </c>
      <c r="L2949" s="9">
        <f t="shared" si="277"/>
        <v>42698.71597222222</v>
      </c>
      <c r="M2949" t="b">
        <v>0</v>
      </c>
      <c r="N2949">
        <v>13</v>
      </c>
      <c r="O2949" t="b">
        <v>0</v>
      </c>
      <c r="P2949" t="s">
        <v>8301</v>
      </c>
      <c r="Q2949" s="7">
        <f t="shared" si="278"/>
        <v>4.2880000000000003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9">
        <f t="shared" si="276"/>
        <v>42097.649224537032</v>
      </c>
      <c r="L2950" s="9">
        <f t="shared" si="277"/>
        <v>42157.649224537032</v>
      </c>
      <c r="M2950" t="b">
        <v>0</v>
      </c>
      <c r="N2950">
        <v>9</v>
      </c>
      <c r="O2950" t="b">
        <v>0</v>
      </c>
      <c r="P2950" t="s">
        <v>8301</v>
      </c>
      <c r="Q2950" s="7">
        <f t="shared" si="278"/>
        <v>4.8000000000000004E-3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9">
        <f t="shared" si="276"/>
        <v>42297.823113425926</v>
      </c>
      <c r="L2951" s="9">
        <f t="shared" si="277"/>
        <v>42327.864780092597</v>
      </c>
      <c r="M2951" t="b">
        <v>0</v>
      </c>
      <c r="N2951">
        <v>2</v>
      </c>
      <c r="O2951" t="b">
        <v>0</v>
      </c>
      <c r="P2951" t="s">
        <v>8301</v>
      </c>
      <c r="Q2951" s="7">
        <f t="shared" si="278"/>
        <v>2.5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9">
        <f t="shared" si="276"/>
        <v>42362.36518518519</v>
      </c>
      <c r="L2952" s="9">
        <f t="shared" si="277"/>
        <v>42392.36518518519</v>
      </c>
      <c r="M2952" t="b">
        <v>0</v>
      </c>
      <c r="N2952">
        <v>0</v>
      </c>
      <c r="O2952" t="b">
        <v>0</v>
      </c>
      <c r="P2952" t="s">
        <v>8301</v>
      </c>
      <c r="Q2952" s="7">
        <f t="shared" si="278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9">
        <f t="shared" si="276"/>
        <v>41872.802928240737</v>
      </c>
      <c r="L2953" s="9">
        <f t="shared" si="277"/>
        <v>41917.802928240737</v>
      </c>
      <c r="M2953" t="b">
        <v>0</v>
      </c>
      <c r="N2953">
        <v>58</v>
      </c>
      <c r="O2953" t="b">
        <v>0</v>
      </c>
      <c r="P2953" t="s">
        <v>8301</v>
      </c>
      <c r="Q2953" s="7">
        <f t="shared" si="278"/>
        <v>2.1919999999999997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9">
        <f t="shared" si="276"/>
        <v>42628.690266203703</v>
      </c>
      <c r="L2954" s="9">
        <f t="shared" si="277"/>
        <v>42660.166666666672</v>
      </c>
      <c r="M2954" t="b">
        <v>0</v>
      </c>
      <c r="N2954">
        <v>8</v>
      </c>
      <c r="O2954" t="b">
        <v>0</v>
      </c>
      <c r="P2954" t="s">
        <v>8301</v>
      </c>
      <c r="Q2954" s="7">
        <f t="shared" si="278"/>
        <v>8.0250000000000004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9">
        <f t="shared" si="276"/>
        <v>42255.791909722218</v>
      </c>
      <c r="L2955" s="9">
        <f t="shared" si="277"/>
        <v>42285.791909722218</v>
      </c>
      <c r="M2955" t="b">
        <v>0</v>
      </c>
      <c r="N2955">
        <v>3</v>
      </c>
      <c r="O2955" t="b">
        <v>0</v>
      </c>
      <c r="P2955" t="s">
        <v>8301</v>
      </c>
      <c r="Q2955" s="7">
        <f t="shared" si="278"/>
        <v>0.15125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9">
        <f t="shared" si="276"/>
        <v>42790.583368055552</v>
      </c>
      <c r="L2956" s="9">
        <f t="shared" si="277"/>
        <v>42810.541701388887</v>
      </c>
      <c r="M2956" t="b">
        <v>0</v>
      </c>
      <c r="N2956">
        <v>0</v>
      </c>
      <c r="O2956" t="b">
        <v>0</v>
      </c>
      <c r="P2956" t="s">
        <v>8301</v>
      </c>
      <c r="Q2956" s="7">
        <f t="shared" si="278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9">
        <f t="shared" si="276"/>
        <v>42141.741307870368</v>
      </c>
      <c r="L2957" s="9">
        <f t="shared" si="277"/>
        <v>42171.741307870368</v>
      </c>
      <c r="M2957" t="b">
        <v>0</v>
      </c>
      <c r="N2957">
        <v>11</v>
      </c>
      <c r="O2957" t="b">
        <v>0</v>
      </c>
      <c r="P2957" t="s">
        <v>8301</v>
      </c>
      <c r="Q2957" s="7">
        <f t="shared" si="278"/>
        <v>59.583333333333336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9">
        <f t="shared" si="276"/>
        <v>42464.958912037036</v>
      </c>
      <c r="L2958" s="9">
        <f t="shared" si="277"/>
        <v>42494.958912037036</v>
      </c>
      <c r="M2958" t="b">
        <v>0</v>
      </c>
      <c r="N2958">
        <v>20</v>
      </c>
      <c r="O2958" t="b">
        <v>0</v>
      </c>
      <c r="P2958" t="s">
        <v>8301</v>
      </c>
      <c r="Q2958" s="7">
        <f t="shared" si="278"/>
        <v>16.734177215189874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9">
        <f t="shared" si="276"/>
        <v>42031.011249999996</v>
      </c>
      <c r="L2959" s="9">
        <f t="shared" si="277"/>
        <v>42090.969583333332</v>
      </c>
      <c r="M2959" t="b">
        <v>0</v>
      </c>
      <c r="N2959">
        <v>3</v>
      </c>
      <c r="O2959" t="b">
        <v>0</v>
      </c>
      <c r="P2959" t="s">
        <v>8301</v>
      </c>
      <c r="Q2959" s="7">
        <f t="shared" si="278"/>
        <v>1.8666666666666669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9">
        <f t="shared" si="276"/>
        <v>42438.779131944444</v>
      </c>
      <c r="L2960" s="9">
        <f t="shared" si="277"/>
        <v>42498.73746527778</v>
      </c>
      <c r="M2960" t="b">
        <v>0</v>
      </c>
      <c r="N2960">
        <v>0</v>
      </c>
      <c r="O2960" t="b">
        <v>0</v>
      </c>
      <c r="P2960" t="s">
        <v>8301</v>
      </c>
      <c r="Q2960" s="7">
        <f t="shared" si="278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9">
        <f t="shared" si="276"/>
        <v>42498.008391203708</v>
      </c>
      <c r="L2961" s="9">
        <f t="shared" si="277"/>
        <v>42528.008391203708</v>
      </c>
      <c r="M2961" t="b">
        <v>0</v>
      </c>
      <c r="N2961">
        <v>0</v>
      </c>
      <c r="O2961" t="b">
        <v>0</v>
      </c>
      <c r="P2961" t="s">
        <v>8301</v>
      </c>
      <c r="Q2961" s="7">
        <f t="shared" si="278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9">
        <f t="shared" si="276"/>
        <v>41863.757210648146</v>
      </c>
      <c r="L2962" s="9">
        <f t="shared" si="277"/>
        <v>41893.757210648146</v>
      </c>
      <c r="M2962" t="b">
        <v>0</v>
      </c>
      <c r="N2962">
        <v>0</v>
      </c>
      <c r="O2962" t="b">
        <v>0</v>
      </c>
      <c r="P2962" t="s">
        <v>8301</v>
      </c>
      <c r="Q2962" s="7">
        <f t="shared" si="278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9">
        <f t="shared" si="276"/>
        <v>42061.212488425925</v>
      </c>
      <c r="L2963" s="9">
        <f t="shared" si="277"/>
        <v>42089.166666666672</v>
      </c>
      <c r="M2963" t="b">
        <v>0</v>
      </c>
      <c r="N2963">
        <v>108</v>
      </c>
      <c r="O2963" t="b">
        <v>1</v>
      </c>
      <c r="P2963" t="s">
        <v>8269</v>
      </c>
      <c r="Q2963" s="7">
        <f t="shared" si="278"/>
        <v>109.62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9">
        <f t="shared" si="276"/>
        <v>42036.24428240741</v>
      </c>
      <c r="L2964" s="9">
        <f t="shared" si="277"/>
        <v>42064.290972222225</v>
      </c>
      <c r="M2964" t="b">
        <v>0</v>
      </c>
      <c r="N2964">
        <v>20</v>
      </c>
      <c r="O2964" t="b">
        <v>1</v>
      </c>
      <c r="P2964" t="s">
        <v>8269</v>
      </c>
      <c r="Q2964" s="7">
        <f t="shared" si="278"/>
        <v>121.8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9">
        <f t="shared" si="276"/>
        <v>42157.470185185186</v>
      </c>
      <c r="L2965" s="9">
        <f t="shared" si="277"/>
        <v>42187.470185185186</v>
      </c>
      <c r="M2965" t="b">
        <v>0</v>
      </c>
      <c r="N2965">
        <v>98</v>
      </c>
      <c r="O2965" t="b">
        <v>1</v>
      </c>
      <c r="P2965" t="s">
        <v>8269</v>
      </c>
      <c r="Q2965" s="7">
        <f t="shared" si="278"/>
        <v>106.85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9">
        <f t="shared" si="276"/>
        <v>41827.909942129627</v>
      </c>
      <c r="L2966" s="9">
        <f t="shared" si="277"/>
        <v>41857.897222222222</v>
      </c>
      <c r="M2966" t="b">
        <v>0</v>
      </c>
      <c r="N2966">
        <v>196</v>
      </c>
      <c r="O2966" t="b">
        <v>1</v>
      </c>
      <c r="P2966" t="s">
        <v>8269</v>
      </c>
      <c r="Q2966" s="7">
        <f t="shared" si="278"/>
        <v>100.71379999999999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9">
        <f t="shared" si="276"/>
        <v>42162.729548611111</v>
      </c>
      <c r="L2967" s="9">
        <f t="shared" si="277"/>
        <v>42192.729548611111</v>
      </c>
      <c r="M2967" t="b">
        <v>0</v>
      </c>
      <c r="N2967">
        <v>39</v>
      </c>
      <c r="O2967" t="b">
        <v>1</v>
      </c>
      <c r="P2967" t="s">
        <v>8269</v>
      </c>
      <c r="Q2967" s="7">
        <f t="shared" si="278"/>
        <v>109.00000000000001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9">
        <f t="shared" si="276"/>
        <v>42233.738564814819</v>
      </c>
      <c r="L2968" s="9">
        <f t="shared" si="277"/>
        <v>42263.738564814819</v>
      </c>
      <c r="M2968" t="b">
        <v>0</v>
      </c>
      <c r="N2968">
        <v>128</v>
      </c>
      <c r="O2968" t="b">
        <v>1</v>
      </c>
      <c r="P2968" t="s">
        <v>8269</v>
      </c>
      <c r="Q2968" s="7">
        <f t="shared" si="278"/>
        <v>113.63000000000001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9">
        <f t="shared" si="276"/>
        <v>42042.197824074072</v>
      </c>
      <c r="L2969" s="9">
        <f t="shared" si="277"/>
        <v>42072.156157407408</v>
      </c>
      <c r="M2969" t="b">
        <v>0</v>
      </c>
      <c r="N2969">
        <v>71</v>
      </c>
      <c r="O2969" t="b">
        <v>1</v>
      </c>
      <c r="P2969" t="s">
        <v>8269</v>
      </c>
      <c r="Q2969" s="7">
        <f t="shared" si="278"/>
        <v>113.92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9">
        <f t="shared" si="276"/>
        <v>42585.523842592593</v>
      </c>
      <c r="L2970" s="9">
        <f t="shared" si="277"/>
        <v>42599.165972222225</v>
      </c>
      <c r="M2970" t="b">
        <v>0</v>
      </c>
      <c r="N2970">
        <v>47</v>
      </c>
      <c r="O2970" t="b">
        <v>1</v>
      </c>
      <c r="P2970" t="s">
        <v>8269</v>
      </c>
      <c r="Q2970" s="7">
        <f t="shared" si="278"/>
        <v>106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9">
        <f t="shared" si="276"/>
        <v>42097.786493055552</v>
      </c>
      <c r="L2971" s="9">
        <f t="shared" si="277"/>
        <v>42127.952083333337</v>
      </c>
      <c r="M2971" t="b">
        <v>0</v>
      </c>
      <c r="N2971">
        <v>17</v>
      </c>
      <c r="O2971" t="b">
        <v>1</v>
      </c>
      <c r="P2971" t="s">
        <v>8269</v>
      </c>
      <c r="Q2971" s="7">
        <f t="shared" si="278"/>
        <v>162.5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9">
        <f t="shared" si="276"/>
        <v>41808.669571759259</v>
      </c>
      <c r="L2972" s="9">
        <f t="shared" si="277"/>
        <v>41838.669571759259</v>
      </c>
      <c r="M2972" t="b">
        <v>0</v>
      </c>
      <c r="N2972">
        <v>91</v>
      </c>
      <c r="O2972" t="b">
        <v>1</v>
      </c>
      <c r="P2972" t="s">
        <v>8269</v>
      </c>
      <c r="Q2972" s="7">
        <f t="shared" si="278"/>
        <v>106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9">
        <f t="shared" si="276"/>
        <v>41852.658310185187</v>
      </c>
      <c r="L2973" s="9">
        <f t="shared" si="277"/>
        <v>41882.658310185187</v>
      </c>
      <c r="M2973" t="b">
        <v>0</v>
      </c>
      <c r="N2973">
        <v>43</v>
      </c>
      <c r="O2973" t="b">
        <v>1</v>
      </c>
      <c r="P2973" t="s">
        <v>8269</v>
      </c>
      <c r="Q2973" s="7">
        <f t="shared" si="278"/>
        <v>100.15624999999999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9">
        <f t="shared" si="276"/>
        <v>42694.110185185185</v>
      </c>
      <c r="L2974" s="9">
        <f t="shared" si="277"/>
        <v>42709.041666666672</v>
      </c>
      <c r="M2974" t="b">
        <v>0</v>
      </c>
      <c r="N2974">
        <v>17</v>
      </c>
      <c r="O2974" t="b">
        <v>1</v>
      </c>
      <c r="P2974" t="s">
        <v>8269</v>
      </c>
      <c r="Q2974" s="7">
        <f t="shared" si="278"/>
        <v>105.35000000000001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9">
        <f t="shared" si="276"/>
        <v>42341.818379629629</v>
      </c>
      <c r="L2975" s="9">
        <f t="shared" si="277"/>
        <v>42370.166666666672</v>
      </c>
      <c r="M2975" t="b">
        <v>0</v>
      </c>
      <c r="N2975">
        <v>33</v>
      </c>
      <c r="O2975" t="b">
        <v>1</v>
      </c>
      <c r="P2975" t="s">
        <v>8269</v>
      </c>
      <c r="Q2975" s="7">
        <f t="shared" si="278"/>
        <v>174.8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9">
        <f t="shared" si="276"/>
        <v>41880.061006944445</v>
      </c>
      <c r="L2976" s="9">
        <f t="shared" si="277"/>
        <v>41908.065972222219</v>
      </c>
      <c r="M2976" t="b">
        <v>0</v>
      </c>
      <c r="N2976">
        <v>87</v>
      </c>
      <c r="O2976" t="b">
        <v>1</v>
      </c>
      <c r="P2976" t="s">
        <v>8269</v>
      </c>
      <c r="Q2976" s="7">
        <f t="shared" si="278"/>
        <v>102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9">
        <f t="shared" si="276"/>
        <v>41941.683865740742</v>
      </c>
      <c r="L2977" s="9">
        <f t="shared" si="277"/>
        <v>41970.125</v>
      </c>
      <c r="M2977" t="b">
        <v>0</v>
      </c>
      <c r="N2977">
        <v>113</v>
      </c>
      <c r="O2977" t="b">
        <v>1</v>
      </c>
      <c r="P2977" t="s">
        <v>8269</v>
      </c>
      <c r="Q2977" s="7">
        <f t="shared" si="278"/>
        <v>100.125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9">
        <f t="shared" si="276"/>
        <v>42425.730671296296</v>
      </c>
      <c r="L2978" s="9">
        <f t="shared" si="277"/>
        <v>42442.5</v>
      </c>
      <c r="M2978" t="b">
        <v>0</v>
      </c>
      <c r="N2978">
        <v>14</v>
      </c>
      <c r="O2978" t="b">
        <v>1</v>
      </c>
      <c r="P2978" t="s">
        <v>8269</v>
      </c>
      <c r="Q2978" s="7">
        <f t="shared" si="278"/>
        <v>171.42857142857142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9">
        <f t="shared" si="276"/>
        <v>42026.88118055556</v>
      </c>
      <c r="L2979" s="9">
        <f t="shared" si="277"/>
        <v>42086.093055555553</v>
      </c>
      <c r="M2979" t="b">
        <v>0</v>
      </c>
      <c r="N2979">
        <v>30</v>
      </c>
      <c r="O2979" t="b">
        <v>1</v>
      </c>
      <c r="P2979" t="s">
        <v>8269</v>
      </c>
      <c r="Q2979" s="7">
        <f t="shared" si="278"/>
        <v>113.56666666666666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9">
        <f t="shared" si="276"/>
        <v>41922.640590277777</v>
      </c>
      <c r="L2980" s="9">
        <f t="shared" si="277"/>
        <v>41932.249305555553</v>
      </c>
      <c r="M2980" t="b">
        <v>0</v>
      </c>
      <c r="N2980">
        <v>16</v>
      </c>
      <c r="O2980" t="b">
        <v>1</v>
      </c>
      <c r="P2980" t="s">
        <v>8269</v>
      </c>
      <c r="Q2980" s="7">
        <f t="shared" si="278"/>
        <v>129.46666666666667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9">
        <f t="shared" si="276"/>
        <v>41993.824340277773</v>
      </c>
      <c r="L2981" s="9">
        <f t="shared" si="277"/>
        <v>42010.25</v>
      </c>
      <c r="M2981" t="b">
        <v>0</v>
      </c>
      <c r="N2981">
        <v>46</v>
      </c>
      <c r="O2981" t="b">
        <v>1</v>
      </c>
      <c r="P2981" t="s">
        <v>8269</v>
      </c>
      <c r="Q2981" s="7">
        <f t="shared" si="278"/>
        <v>101.4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9">
        <f t="shared" si="276"/>
        <v>42219.915856481486</v>
      </c>
      <c r="L2982" s="9">
        <f t="shared" si="277"/>
        <v>42240.083333333328</v>
      </c>
      <c r="M2982" t="b">
        <v>0</v>
      </c>
      <c r="N2982">
        <v>24</v>
      </c>
      <c r="O2982" t="b">
        <v>1</v>
      </c>
      <c r="P2982" t="s">
        <v>8269</v>
      </c>
      <c r="Q2982" s="7">
        <f t="shared" si="278"/>
        <v>109.16666666666666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9">
        <f t="shared" si="276"/>
        <v>42225.559675925921</v>
      </c>
      <c r="L2983" s="9">
        <f t="shared" si="277"/>
        <v>42270.559675925921</v>
      </c>
      <c r="M2983" t="b">
        <v>1</v>
      </c>
      <c r="N2983">
        <v>97</v>
      </c>
      <c r="O2983" t="b">
        <v>1</v>
      </c>
      <c r="P2983" t="s">
        <v>8301</v>
      </c>
      <c r="Q2983" s="7">
        <f t="shared" si="278"/>
        <v>128.92500000000001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9">
        <f t="shared" si="276"/>
        <v>42381.686840277776</v>
      </c>
      <c r="L2984" s="9">
        <f t="shared" si="277"/>
        <v>42411.686840277776</v>
      </c>
      <c r="M2984" t="b">
        <v>1</v>
      </c>
      <c r="N2984">
        <v>59</v>
      </c>
      <c r="O2984" t="b">
        <v>1</v>
      </c>
      <c r="P2984" t="s">
        <v>8301</v>
      </c>
      <c r="Q2984" s="7">
        <f t="shared" si="278"/>
        <v>102.06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9">
        <f t="shared" si="276"/>
        <v>41894.632361111115</v>
      </c>
      <c r="L2985" s="9">
        <f t="shared" si="277"/>
        <v>41954.674027777779</v>
      </c>
      <c r="M2985" t="b">
        <v>1</v>
      </c>
      <c r="N2985">
        <v>1095</v>
      </c>
      <c r="O2985" t="b">
        <v>1</v>
      </c>
      <c r="P2985" t="s">
        <v>8301</v>
      </c>
      <c r="Q2985" s="7">
        <f t="shared" si="278"/>
        <v>146.53957758620692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9">
        <f t="shared" si="276"/>
        <v>42576.278715277775</v>
      </c>
      <c r="L2986" s="9">
        <f t="shared" si="277"/>
        <v>42606.278715277775</v>
      </c>
      <c r="M2986" t="b">
        <v>1</v>
      </c>
      <c r="N2986">
        <v>218</v>
      </c>
      <c r="O2986" t="b">
        <v>1</v>
      </c>
      <c r="P2986" t="s">
        <v>8301</v>
      </c>
      <c r="Q2986" s="7">
        <f t="shared" si="278"/>
        <v>100.352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9">
        <f t="shared" si="276"/>
        <v>42654.973703703705</v>
      </c>
      <c r="L2987" s="9">
        <f t="shared" si="277"/>
        <v>42674.166666666672</v>
      </c>
      <c r="M2987" t="b">
        <v>0</v>
      </c>
      <c r="N2987">
        <v>111</v>
      </c>
      <c r="O2987" t="b">
        <v>1</v>
      </c>
      <c r="P2987" t="s">
        <v>8301</v>
      </c>
      <c r="Q2987" s="7">
        <f t="shared" si="278"/>
        <v>121.64999999999999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9">
        <f t="shared" si="276"/>
        <v>42431.500069444446</v>
      </c>
      <c r="L2988" s="9">
        <f t="shared" si="277"/>
        <v>42491.458402777775</v>
      </c>
      <c r="M2988" t="b">
        <v>0</v>
      </c>
      <c r="N2988">
        <v>56</v>
      </c>
      <c r="O2988" t="b">
        <v>1</v>
      </c>
      <c r="P2988" t="s">
        <v>8301</v>
      </c>
      <c r="Q2988" s="7">
        <f t="shared" si="278"/>
        <v>105.5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9">
        <f t="shared" si="276"/>
        <v>42627.307303240741</v>
      </c>
      <c r="L2989" s="9">
        <f t="shared" si="277"/>
        <v>42656</v>
      </c>
      <c r="M2989" t="b">
        <v>0</v>
      </c>
      <c r="N2989">
        <v>265</v>
      </c>
      <c r="O2989" t="b">
        <v>1</v>
      </c>
      <c r="P2989" t="s">
        <v>8301</v>
      </c>
      <c r="Q2989" s="7">
        <f t="shared" si="278"/>
        <v>110.4008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9">
        <f t="shared" si="276"/>
        <v>42511.36204861111</v>
      </c>
      <c r="L2990" s="9">
        <f t="shared" si="277"/>
        <v>42541.36204861111</v>
      </c>
      <c r="M2990" t="b">
        <v>0</v>
      </c>
      <c r="N2990">
        <v>28</v>
      </c>
      <c r="O2990" t="b">
        <v>1</v>
      </c>
      <c r="P2990" t="s">
        <v>8301</v>
      </c>
      <c r="Q2990" s="7">
        <f t="shared" si="278"/>
        <v>100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9">
        <f t="shared" si="276"/>
        <v>42337.02039351852</v>
      </c>
      <c r="L2991" s="9">
        <f t="shared" si="277"/>
        <v>42359.207638888889</v>
      </c>
      <c r="M2991" t="b">
        <v>0</v>
      </c>
      <c r="N2991">
        <v>364</v>
      </c>
      <c r="O2991" t="b">
        <v>1</v>
      </c>
      <c r="P2991" t="s">
        <v>8301</v>
      </c>
      <c r="Q2991" s="7">
        <f t="shared" si="278"/>
        <v>176.535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9">
        <f t="shared" si="276"/>
        <v>42341.57430555555</v>
      </c>
      <c r="L2992" s="9">
        <f t="shared" si="277"/>
        <v>42376.57430555555</v>
      </c>
      <c r="M2992" t="b">
        <v>0</v>
      </c>
      <c r="N2992">
        <v>27</v>
      </c>
      <c r="O2992" t="b">
        <v>1</v>
      </c>
      <c r="P2992" t="s">
        <v>8301</v>
      </c>
      <c r="Q2992" s="7">
        <f t="shared" si="278"/>
        <v>100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9">
        <f t="shared" si="276"/>
        <v>42740.837152777778</v>
      </c>
      <c r="L2993" s="9">
        <f t="shared" si="277"/>
        <v>42762.837152777778</v>
      </c>
      <c r="M2993" t="b">
        <v>0</v>
      </c>
      <c r="N2993">
        <v>93</v>
      </c>
      <c r="O2993" t="b">
        <v>1</v>
      </c>
      <c r="P2993" t="s">
        <v>8301</v>
      </c>
      <c r="Q2993" s="7">
        <f t="shared" si="278"/>
        <v>103.29411764705883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9">
        <f t="shared" si="276"/>
        <v>42622.767476851848</v>
      </c>
      <c r="L2994" s="9">
        <f t="shared" si="277"/>
        <v>42652.767476851848</v>
      </c>
      <c r="M2994" t="b">
        <v>0</v>
      </c>
      <c r="N2994">
        <v>64</v>
      </c>
      <c r="O2994" t="b">
        <v>1</v>
      </c>
      <c r="P2994" t="s">
        <v>8301</v>
      </c>
      <c r="Q2994" s="7">
        <f t="shared" si="278"/>
        <v>104.5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9">
        <f t="shared" si="276"/>
        <v>42390.838738425926</v>
      </c>
      <c r="L2995" s="9">
        <f t="shared" si="277"/>
        <v>42420.838738425926</v>
      </c>
      <c r="M2995" t="b">
        <v>0</v>
      </c>
      <c r="N2995">
        <v>22</v>
      </c>
      <c r="O2995" t="b">
        <v>1</v>
      </c>
      <c r="P2995" t="s">
        <v>8301</v>
      </c>
      <c r="Q2995" s="7">
        <f t="shared" si="278"/>
        <v>100.29999999999998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9">
        <f t="shared" si="276"/>
        <v>41885.478842592594</v>
      </c>
      <c r="L2996" s="9">
        <f t="shared" si="277"/>
        <v>41915.478842592594</v>
      </c>
      <c r="M2996" t="b">
        <v>0</v>
      </c>
      <c r="N2996">
        <v>59</v>
      </c>
      <c r="O2996" t="b">
        <v>1</v>
      </c>
      <c r="P2996" t="s">
        <v>8301</v>
      </c>
      <c r="Q2996" s="7">
        <f t="shared" si="278"/>
        <v>457.74666666666673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9">
        <f t="shared" si="276"/>
        <v>42724.665173611109</v>
      </c>
      <c r="L2997" s="9">
        <f t="shared" si="277"/>
        <v>42754.665173611109</v>
      </c>
      <c r="M2997" t="b">
        <v>0</v>
      </c>
      <c r="N2997">
        <v>249</v>
      </c>
      <c r="O2997" t="b">
        <v>1</v>
      </c>
      <c r="P2997" t="s">
        <v>8301</v>
      </c>
      <c r="Q2997" s="7">
        <f t="shared" si="278"/>
        <v>104.96000000000001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9">
        <f t="shared" si="276"/>
        <v>42090.912499999999</v>
      </c>
      <c r="L2998" s="9">
        <f t="shared" si="277"/>
        <v>42150.912499999999</v>
      </c>
      <c r="M2998" t="b">
        <v>0</v>
      </c>
      <c r="N2998">
        <v>392</v>
      </c>
      <c r="O2998" t="b">
        <v>1</v>
      </c>
      <c r="P2998" t="s">
        <v>8301</v>
      </c>
      <c r="Q2998" s="7">
        <f t="shared" si="278"/>
        <v>171.94285714285715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9">
        <f t="shared" si="276"/>
        <v>42775.733715277776</v>
      </c>
      <c r="L2999" s="9">
        <f t="shared" si="277"/>
        <v>42793.207638888889</v>
      </c>
      <c r="M2999" t="b">
        <v>0</v>
      </c>
      <c r="N2999">
        <v>115</v>
      </c>
      <c r="O2999" t="b">
        <v>1</v>
      </c>
      <c r="P2999" t="s">
        <v>8301</v>
      </c>
      <c r="Q2999" s="7">
        <f t="shared" si="278"/>
        <v>103.73000000000002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9">
        <f t="shared" si="276"/>
        <v>41778.193622685183</v>
      </c>
      <c r="L3000" s="9">
        <f t="shared" si="277"/>
        <v>41806.184027777781</v>
      </c>
      <c r="M3000" t="b">
        <v>0</v>
      </c>
      <c r="N3000">
        <v>433</v>
      </c>
      <c r="O3000" t="b">
        <v>1</v>
      </c>
      <c r="P3000" t="s">
        <v>8301</v>
      </c>
      <c r="Q3000" s="7">
        <f t="shared" si="278"/>
        <v>103.029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9">
        <f t="shared" si="276"/>
        <v>42780.740277777775</v>
      </c>
      <c r="L3001" s="9">
        <f t="shared" si="277"/>
        <v>42795.083333333328</v>
      </c>
      <c r="M3001" t="b">
        <v>0</v>
      </c>
      <c r="N3001">
        <v>20</v>
      </c>
      <c r="O3001" t="b">
        <v>1</v>
      </c>
      <c r="P3001" t="s">
        <v>8301</v>
      </c>
      <c r="Q3001" s="7">
        <f t="shared" si="278"/>
        <v>118.88888888888889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9">
        <f t="shared" si="276"/>
        <v>42752.827199074076</v>
      </c>
      <c r="L3002" s="9">
        <f t="shared" si="277"/>
        <v>42766.75</v>
      </c>
      <c r="M3002" t="b">
        <v>0</v>
      </c>
      <c r="N3002">
        <v>8</v>
      </c>
      <c r="O3002" t="b">
        <v>1</v>
      </c>
      <c r="P3002" t="s">
        <v>8301</v>
      </c>
      <c r="Q3002" s="7">
        <f t="shared" si="278"/>
        <v>100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9">
        <f t="shared" si="276"/>
        <v>42534.895625000005</v>
      </c>
      <c r="L3003" s="9">
        <f t="shared" si="277"/>
        <v>42564.895625000005</v>
      </c>
      <c r="M3003" t="b">
        <v>0</v>
      </c>
      <c r="N3003">
        <v>175</v>
      </c>
      <c r="O3003" t="b">
        <v>1</v>
      </c>
      <c r="P3003" t="s">
        <v>8301</v>
      </c>
      <c r="Q3003" s="7">
        <f t="shared" si="278"/>
        <v>318.69988910451895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9">
        <f t="shared" si="276"/>
        <v>41239.83625</v>
      </c>
      <c r="L3004" s="9">
        <f t="shared" si="277"/>
        <v>41269.83625</v>
      </c>
      <c r="M3004" t="b">
        <v>0</v>
      </c>
      <c r="N3004">
        <v>104</v>
      </c>
      <c r="O3004" t="b">
        <v>1</v>
      </c>
      <c r="P3004" t="s">
        <v>8301</v>
      </c>
      <c r="Q3004" s="7">
        <f t="shared" si="278"/>
        <v>108.50614285714286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9">
        <f t="shared" si="276"/>
        <v>42398.849259259259</v>
      </c>
      <c r="L3005" s="9">
        <f t="shared" si="277"/>
        <v>42430.249305555553</v>
      </c>
      <c r="M3005" t="b">
        <v>0</v>
      </c>
      <c r="N3005">
        <v>17</v>
      </c>
      <c r="O3005" t="b">
        <v>1</v>
      </c>
      <c r="P3005" t="s">
        <v>8301</v>
      </c>
      <c r="Q3005" s="7">
        <f t="shared" si="278"/>
        <v>101.16666666666667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9">
        <f t="shared" si="276"/>
        <v>41928.881064814814</v>
      </c>
      <c r="L3006" s="9">
        <f t="shared" si="277"/>
        <v>41958.922731481478</v>
      </c>
      <c r="M3006" t="b">
        <v>0</v>
      </c>
      <c r="N3006">
        <v>277</v>
      </c>
      <c r="O3006" t="b">
        <v>1</v>
      </c>
      <c r="P3006" t="s">
        <v>8301</v>
      </c>
      <c r="Q3006" s="7">
        <f t="shared" si="278"/>
        <v>112.815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9">
        <f t="shared" si="276"/>
        <v>41888.674826388888</v>
      </c>
      <c r="L3007" s="9">
        <f t="shared" si="277"/>
        <v>41918.674826388888</v>
      </c>
      <c r="M3007" t="b">
        <v>0</v>
      </c>
      <c r="N3007">
        <v>118</v>
      </c>
      <c r="O3007" t="b">
        <v>1</v>
      </c>
      <c r="P3007" t="s">
        <v>8301</v>
      </c>
      <c r="Q3007" s="7">
        <f t="shared" si="278"/>
        <v>120.49622641509434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9">
        <f t="shared" si="276"/>
        <v>41957.756840277776</v>
      </c>
      <c r="L3008" s="9">
        <f t="shared" si="277"/>
        <v>41987.756840277776</v>
      </c>
      <c r="M3008" t="b">
        <v>0</v>
      </c>
      <c r="N3008">
        <v>97</v>
      </c>
      <c r="O3008" t="b">
        <v>1</v>
      </c>
      <c r="P3008" t="s">
        <v>8301</v>
      </c>
      <c r="Q3008" s="7">
        <f t="shared" si="278"/>
        <v>107.74999999999999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9">
        <f t="shared" si="276"/>
        <v>42098.216238425928</v>
      </c>
      <c r="L3009" s="9">
        <f t="shared" si="277"/>
        <v>42119.216238425928</v>
      </c>
      <c r="M3009" t="b">
        <v>0</v>
      </c>
      <c r="N3009">
        <v>20</v>
      </c>
      <c r="O3009" t="b">
        <v>1</v>
      </c>
      <c r="P3009" t="s">
        <v>8301</v>
      </c>
      <c r="Q3009" s="7">
        <f t="shared" si="278"/>
        <v>180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9">
        <f t="shared" si="276"/>
        <v>42360.212025462963</v>
      </c>
      <c r="L3010" s="9">
        <f t="shared" si="277"/>
        <v>42390.212025462963</v>
      </c>
      <c r="M3010" t="b">
        <v>0</v>
      </c>
      <c r="N3010">
        <v>26</v>
      </c>
      <c r="O3010" t="b">
        <v>1</v>
      </c>
      <c r="P3010" t="s">
        <v>8301</v>
      </c>
      <c r="Q3010" s="7">
        <f t="shared" si="278"/>
        <v>101.16666666666667</v>
      </c>
      <c r="R3010" s="6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9">
        <f t="shared" ref="K3011:K3074" si="282">(J3011/86400)+DATE(1970,1,1)</f>
        <v>41939.569907407407</v>
      </c>
      <c r="L3011" s="9">
        <f t="shared" ref="L3011:L3074" si="283">(I3011/86400)+DATE(1970,1,1)</f>
        <v>41969.611574074079</v>
      </c>
      <c r="M3011" t="b">
        <v>0</v>
      </c>
      <c r="N3011">
        <v>128</v>
      </c>
      <c r="O3011" t="b">
        <v>1</v>
      </c>
      <c r="P3011" t="s">
        <v>8301</v>
      </c>
      <c r="Q3011" s="7">
        <f t="shared" ref="Q3011:Q3074" si="284">(E3011/D3011)*100</f>
        <v>119.756</v>
      </c>
      <c r="R3011" s="6">
        <f t="shared" ref="R3011:R3074" si="285">E3011/N3011</f>
        <v>233.8984375</v>
      </c>
      <c r="S3011" t="str">
        <f t="shared" ref="S3011:S3074" si="286">LEFT(P3011,FIND("/",P3011)-1)</f>
        <v>theater</v>
      </c>
      <c r="T3011" t="str">
        <f t="shared" ref="T3011:T3074" si="287">RIGHT(P3011, LEN(P3011) - FIND("/",P3011))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9">
        <f t="shared" si="282"/>
        <v>41996.832395833335</v>
      </c>
      <c r="L3012" s="9">
        <f t="shared" si="283"/>
        <v>42056.832395833335</v>
      </c>
      <c r="M3012" t="b">
        <v>0</v>
      </c>
      <c r="N3012">
        <v>15</v>
      </c>
      <c r="O3012" t="b">
        <v>1</v>
      </c>
      <c r="P3012" t="s">
        <v>8301</v>
      </c>
      <c r="Q3012" s="7">
        <f t="shared" si="284"/>
        <v>158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9">
        <f t="shared" si="282"/>
        <v>42334.468935185185</v>
      </c>
      <c r="L3013" s="9">
        <f t="shared" si="283"/>
        <v>42361.957638888889</v>
      </c>
      <c r="M3013" t="b">
        <v>0</v>
      </c>
      <c r="N3013">
        <v>25</v>
      </c>
      <c r="O3013" t="b">
        <v>1</v>
      </c>
      <c r="P3013" t="s">
        <v>8301</v>
      </c>
      <c r="Q3013" s="7">
        <f t="shared" si="284"/>
        <v>123.66666666666666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9">
        <f t="shared" si="282"/>
        <v>42024.702893518523</v>
      </c>
      <c r="L3014" s="9">
        <f t="shared" si="283"/>
        <v>42045.702893518523</v>
      </c>
      <c r="M3014" t="b">
        <v>0</v>
      </c>
      <c r="N3014">
        <v>55</v>
      </c>
      <c r="O3014" t="b">
        <v>1</v>
      </c>
      <c r="P3014" t="s">
        <v>8301</v>
      </c>
      <c r="Q3014" s="7">
        <f t="shared" si="284"/>
        <v>117.12499999999999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9">
        <f t="shared" si="282"/>
        <v>42146.836215277777</v>
      </c>
      <c r="L3015" s="9">
        <f t="shared" si="283"/>
        <v>42176.836215277777</v>
      </c>
      <c r="M3015" t="b">
        <v>0</v>
      </c>
      <c r="N3015">
        <v>107</v>
      </c>
      <c r="O3015" t="b">
        <v>1</v>
      </c>
      <c r="P3015" t="s">
        <v>8301</v>
      </c>
      <c r="Q3015" s="7">
        <f t="shared" si="284"/>
        <v>156.96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9">
        <f t="shared" si="282"/>
        <v>41920.123611111107</v>
      </c>
      <c r="L3016" s="9">
        <f t="shared" si="283"/>
        <v>41948.208333333336</v>
      </c>
      <c r="M3016" t="b">
        <v>0</v>
      </c>
      <c r="N3016">
        <v>557</v>
      </c>
      <c r="O3016" t="b">
        <v>1</v>
      </c>
      <c r="P3016" t="s">
        <v>8301</v>
      </c>
      <c r="Q3016" s="7">
        <f t="shared" si="284"/>
        <v>113.104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9">
        <f t="shared" si="282"/>
        <v>41785.72729166667</v>
      </c>
      <c r="L3017" s="9">
        <f t="shared" si="283"/>
        <v>41801.166666666664</v>
      </c>
      <c r="M3017" t="b">
        <v>0</v>
      </c>
      <c r="N3017">
        <v>40</v>
      </c>
      <c r="O3017" t="b">
        <v>1</v>
      </c>
      <c r="P3017" t="s">
        <v>8301</v>
      </c>
      <c r="Q3017" s="7">
        <f t="shared" si="284"/>
        <v>103.17647058823529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9">
        <f t="shared" si="282"/>
        <v>41778.548055555555</v>
      </c>
      <c r="L3018" s="9">
        <f t="shared" si="283"/>
        <v>41838.548055555555</v>
      </c>
      <c r="M3018" t="b">
        <v>0</v>
      </c>
      <c r="N3018">
        <v>36</v>
      </c>
      <c r="O3018" t="b">
        <v>1</v>
      </c>
      <c r="P3018" t="s">
        <v>8301</v>
      </c>
      <c r="Q3018" s="7">
        <f t="shared" si="284"/>
        <v>102.61176470588236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9">
        <f t="shared" si="282"/>
        <v>41841.850034722222</v>
      </c>
      <c r="L3019" s="9">
        <f t="shared" si="283"/>
        <v>41871.850034722222</v>
      </c>
      <c r="M3019" t="b">
        <v>0</v>
      </c>
      <c r="N3019">
        <v>159</v>
      </c>
      <c r="O3019" t="b">
        <v>1</v>
      </c>
      <c r="P3019" t="s">
        <v>8301</v>
      </c>
      <c r="Q3019" s="7">
        <f t="shared" si="284"/>
        <v>105.84090909090908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9">
        <f t="shared" si="282"/>
        <v>42163.298333333332</v>
      </c>
      <c r="L3020" s="9">
        <f t="shared" si="283"/>
        <v>42205.916666666672</v>
      </c>
      <c r="M3020" t="b">
        <v>0</v>
      </c>
      <c r="N3020">
        <v>41</v>
      </c>
      <c r="O3020" t="b">
        <v>1</v>
      </c>
      <c r="P3020" t="s">
        <v>8301</v>
      </c>
      <c r="Q3020" s="7">
        <f t="shared" si="284"/>
        <v>100.71428571428571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9">
        <f t="shared" si="282"/>
        <v>41758.833564814813</v>
      </c>
      <c r="L3021" s="9">
        <f t="shared" si="283"/>
        <v>41786.125</v>
      </c>
      <c r="M3021" t="b">
        <v>0</v>
      </c>
      <c r="N3021">
        <v>226</v>
      </c>
      <c r="O3021" t="b">
        <v>1</v>
      </c>
      <c r="P3021" t="s">
        <v>8301</v>
      </c>
      <c r="Q3021" s="7">
        <f t="shared" si="284"/>
        <v>121.23333333333332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9">
        <f t="shared" si="282"/>
        <v>42170.846446759257</v>
      </c>
      <c r="L3022" s="9">
        <f t="shared" si="283"/>
        <v>42230.846446759257</v>
      </c>
      <c r="M3022" t="b">
        <v>0</v>
      </c>
      <c r="N3022">
        <v>30</v>
      </c>
      <c r="O3022" t="b">
        <v>1</v>
      </c>
      <c r="P3022" t="s">
        <v>8301</v>
      </c>
      <c r="Q3022" s="7">
        <f t="shared" si="284"/>
        <v>100.57142857142858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9">
        <f t="shared" si="282"/>
        <v>42660.618854166663</v>
      </c>
      <c r="L3023" s="9">
        <f t="shared" si="283"/>
        <v>42696.249305555553</v>
      </c>
      <c r="M3023" t="b">
        <v>0</v>
      </c>
      <c r="N3023">
        <v>103</v>
      </c>
      <c r="O3023" t="b">
        <v>1</v>
      </c>
      <c r="P3023" t="s">
        <v>8301</v>
      </c>
      <c r="Q3023" s="7">
        <f t="shared" si="284"/>
        <v>116.02222222222223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9">
        <f t="shared" si="282"/>
        <v>42564.95380787037</v>
      </c>
      <c r="L3024" s="9">
        <f t="shared" si="283"/>
        <v>42609.95380787037</v>
      </c>
      <c r="M3024" t="b">
        <v>0</v>
      </c>
      <c r="N3024">
        <v>62</v>
      </c>
      <c r="O3024" t="b">
        <v>1</v>
      </c>
      <c r="P3024" t="s">
        <v>8301</v>
      </c>
      <c r="Q3024" s="7">
        <f t="shared" si="284"/>
        <v>100.88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9">
        <f t="shared" si="282"/>
        <v>42121.675763888888</v>
      </c>
      <c r="L3025" s="9">
        <f t="shared" si="283"/>
        <v>42166.675763888888</v>
      </c>
      <c r="M3025" t="b">
        <v>0</v>
      </c>
      <c r="N3025">
        <v>6</v>
      </c>
      <c r="O3025" t="b">
        <v>1</v>
      </c>
      <c r="P3025" t="s">
        <v>8301</v>
      </c>
      <c r="Q3025" s="7">
        <f t="shared" si="284"/>
        <v>103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9">
        <f t="shared" si="282"/>
        <v>41158.993923611109</v>
      </c>
      <c r="L3026" s="9">
        <f t="shared" si="283"/>
        <v>41188.993923611109</v>
      </c>
      <c r="M3026" t="b">
        <v>0</v>
      </c>
      <c r="N3026">
        <v>182</v>
      </c>
      <c r="O3026" t="b">
        <v>1</v>
      </c>
      <c r="P3026" t="s">
        <v>8301</v>
      </c>
      <c r="Q3026" s="7">
        <f t="shared" si="284"/>
        <v>246.42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9">
        <f t="shared" si="282"/>
        <v>41761.509409722225</v>
      </c>
      <c r="L3027" s="9">
        <f t="shared" si="283"/>
        <v>41789.666666666664</v>
      </c>
      <c r="M3027" t="b">
        <v>0</v>
      </c>
      <c r="N3027">
        <v>145</v>
      </c>
      <c r="O3027" t="b">
        <v>1</v>
      </c>
      <c r="P3027" t="s">
        <v>8301</v>
      </c>
      <c r="Q3027" s="7">
        <f t="shared" si="284"/>
        <v>302.2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9">
        <f t="shared" si="282"/>
        <v>42783.459398148145</v>
      </c>
      <c r="L3028" s="9">
        <f t="shared" si="283"/>
        <v>42797.459398148145</v>
      </c>
      <c r="M3028" t="b">
        <v>0</v>
      </c>
      <c r="N3028">
        <v>25</v>
      </c>
      <c r="O3028" t="b">
        <v>1</v>
      </c>
      <c r="P3028" t="s">
        <v>8301</v>
      </c>
      <c r="Q3028" s="7">
        <f t="shared" si="284"/>
        <v>143.33333333333334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9">
        <f t="shared" si="282"/>
        <v>42053.704293981486</v>
      </c>
      <c r="L3029" s="9">
        <f t="shared" si="283"/>
        <v>42083.662627314814</v>
      </c>
      <c r="M3029" t="b">
        <v>0</v>
      </c>
      <c r="N3029">
        <v>320</v>
      </c>
      <c r="O3029" t="b">
        <v>1</v>
      </c>
      <c r="P3029" t="s">
        <v>8301</v>
      </c>
      <c r="Q3029" s="7">
        <f t="shared" si="284"/>
        <v>131.44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9">
        <f t="shared" si="282"/>
        <v>42567.264178240745</v>
      </c>
      <c r="L3030" s="9">
        <f t="shared" si="283"/>
        <v>42597.264178240745</v>
      </c>
      <c r="M3030" t="b">
        <v>0</v>
      </c>
      <c r="N3030">
        <v>99</v>
      </c>
      <c r="O3030" t="b">
        <v>1</v>
      </c>
      <c r="P3030" t="s">
        <v>8301</v>
      </c>
      <c r="Q3030" s="7">
        <f t="shared" si="284"/>
        <v>168.01999999999998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9">
        <f t="shared" si="282"/>
        <v>41932.708877314813</v>
      </c>
      <c r="L3031" s="9">
        <f t="shared" si="283"/>
        <v>41961.190972222219</v>
      </c>
      <c r="M3031" t="b">
        <v>0</v>
      </c>
      <c r="N3031">
        <v>348</v>
      </c>
      <c r="O3031" t="b">
        <v>1</v>
      </c>
      <c r="P3031" t="s">
        <v>8301</v>
      </c>
      <c r="Q3031" s="7">
        <f t="shared" si="284"/>
        <v>109.67666666666666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9">
        <f t="shared" si="282"/>
        <v>42233.747349537036</v>
      </c>
      <c r="L3032" s="9">
        <f t="shared" si="283"/>
        <v>42263.747349537036</v>
      </c>
      <c r="M3032" t="b">
        <v>0</v>
      </c>
      <c r="N3032">
        <v>41</v>
      </c>
      <c r="O3032" t="b">
        <v>1</v>
      </c>
      <c r="P3032" t="s">
        <v>8301</v>
      </c>
      <c r="Q3032" s="7">
        <f t="shared" si="284"/>
        <v>106.6857142857143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9">
        <f t="shared" si="282"/>
        <v>42597.882488425923</v>
      </c>
      <c r="L3033" s="9">
        <f t="shared" si="283"/>
        <v>42657.882488425923</v>
      </c>
      <c r="M3033" t="b">
        <v>0</v>
      </c>
      <c r="N3033">
        <v>29</v>
      </c>
      <c r="O3033" t="b">
        <v>1</v>
      </c>
      <c r="P3033" t="s">
        <v>8301</v>
      </c>
      <c r="Q3033" s="7">
        <f t="shared" si="284"/>
        <v>100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9">
        <f t="shared" si="282"/>
        <v>42228.044664351852</v>
      </c>
      <c r="L3034" s="9">
        <f t="shared" si="283"/>
        <v>42258.044664351852</v>
      </c>
      <c r="M3034" t="b">
        <v>0</v>
      </c>
      <c r="N3034">
        <v>25</v>
      </c>
      <c r="O3034" t="b">
        <v>1</v>
      </c>
      <c r="P3034" t="s">
        <v>8301</v>
      </c>
      <c r="Q3034" s="7">
        <f t="shared" si="284"/>
        <v>127.2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9">
        <f t="shared" si="282"/>
        <v>42570.110243055555</v>
      </c>
      <c r="L3035" s="9">
        <f t="shared" si="283"/>
        <v>42600.110243055555</v>
      </c>
      <c r="M3035" t="b">
        <v>0</v>
      </c>
      <c r="N3035">
        <v>23</v>
      </c>
      <c r="O3035" t="b">
        <v>1</v>
      </c>
      <c r="P3035" t="s">
        <v>8301</v>
      </c>
      <c r="Q3035" s="7">
        <f t="shared" si="284"/>
        <v>146.53333333333333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9">
        <f t="shared" si="282"/>
        <v>42644.535358796296</v>
      </c>
      <c r="L3036" s="9">
        <f t="shared" si="283"/>
        <v>42675.165972222225</v>
      </c>
      <c r="M3036" t="b">
        <v>0</v>
      </c>
      <c r="N3036">
        <v>1260</v>
      </c>
      <c r="O3036" t="b">
        <v>1</v>
      </c>
      <c r="P3036" t="s">
        <v>8301</v>
      </c>
      <c r="Q3036" s="7">
        <f t="shared" si="284"/>
        <v>112.53599999999999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9">
        <f t="shared" si="282"/>
        <v>41368.560289351852</v>
      </c>
      <c r="L3037" s="9">
        <f t="shared" si="283"/>
        <v>41398.560289351852</v>
      </c>
      <c r="M3037" t="b">
        <v>0</v>
      </c>
      <c r="N3037">
        <v>307</v>
      </c>
      <c r="O3037" t="b">
        <v>1</v>
      </c>
      <c r="P3037" t="s">
        <v>8301</v>
      </c>
      <c r="Q3037" s="7">
        <f t="shared" si="284"/>
        <v>108.78684000000001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9">
        <f t="shared" si="282"/>
        <v>41466.785231481481</v>
      </c>
      <c r="L3038" s="9">
        <f t="shared" si="283"/>
        <v>41502.499305555553</v>
      </c>
      <c r="M3038" t="b">
        <v>0</v>
      </c>
      <c r="N3038">
        <v>329</v>
      </c>
      <c r="O3038" t="b">
        <v>1</v>
      </c>
      <c r="P3038" t="s">
        <v>8301</v>
      </c>
      <c r="Q3038" s="7">
        <f t="shared" si="284"/>
        <v>126.732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9">
        <f t="shared" si="282"/>
        <v>40378.893206018518</v>
      </c>
      <c r="L3039" s="9">
        <f t="shared" si="283"/>
        <v>40453.207638888889</v>
      </c>
      <c r="M3039" t="b">
        <v>0</v>
      </c>
      <c r="N3039">
        <v>32</v>
      </c>
      <c r="O3039" t="b">
        <v>1</v>
      </c>
      <c r="P3039" t="s">
        <v>8301</v>
      </c>
      <c r="Q3039" s="7">
        <f t="shared" si="284"/>
        <v>213.20000000000002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9">
        <f t="shared" si="282"/>
        <v>42373.252280092594</v>
      </c>
      <c r="L3040" s="9">
        <f t="shared" si="283"/>
        <v>42433.252280092594</v>
      </c>
      <c r="M3040" t="b">
        <v>0</v>
      </c>
      <c r="N3040">
        <v>27</v>
      </c>
      <c r="O3040" t="b">
        <v>1</v>
      </c>
      <c r="P3040" t="s">
        <v>8301</v>
      </c>
      <c r="Q3040" s="7">
        <f t="shared" si="284"/>
        <v>100.49999999999999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9">
        <f t="shared" si="282"/>
        <v>41610.794421296298</v>
      </c>
      <c r="L3041" s="9">
        <f t="shared" si="283"/>
        <v>41637.332638888889</v>
      </c>
      <c r="M3041" t="b">
        <v>0</v>
      </c>
      <c r="N3041">
        <v>236</v>
      </c>
      <c r="O3041" t="b">
        <v>1</v>
      </c>
      <c r="P3041" t="s">
        <v>8301</v>
      </c>
      <c r="Q3041" s="7">
        <f t="shared" si="284"/>
        <v>108.71389999999998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9">
        <f t="shared" si="282"/>
        <v>42177.791909722218</v>
      </c>
      <c r="L3042" s="9">
        <f t="shared" si="283"/>
        <v>42181.958333333328</v>
      </c>
      <c r="M3042" t="b">
        <v>0</v>
      </c>
      <c r="N3042">
        <v>42</v>
      </c>
      <c r="O3042" t="b">
        <v>1</v>
      </c>
      <c r="P3042" t="s">
        <v>8301</v>
      </c>
      <c r="Q3042" s="7">
        <f t="shared" si="284"/>
        <v>107.5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9">
        <f t="shared" si="282"/>
        <v>42359.868611111116</v>
      </c>
      <c r="L3043" s="9">
        <f t="shared" si="283"/>
        <v>42389.868611111116</v>
      </c>
      <c r="M3043" t="b">
        <v>0</v>
      </c>
      <c r="N3043">
        <v>95</v>
      </c>
      <c r="O3043" t="b">
        <v>1</v>
      </c>
      <c r="P3043" t="s">
        <v>8301</v>
      </c>
      <c r="Q3043" s="7">
        <f t="shared" si="284"/>
        <v>110.48192771084338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9">
        <f t="shared" si="282"/>
        <v>42253.688043981485</v>
      </c>
      <c r="L3044" s="9">
        <f t="shared" si="283"/>
        <v>42283.688043981485</v>
      </c>
      <c r="M3044" t="b">
        <v>0</v>
      </c>
      <c r="N3044">
        <v>37</v>
      </c>
      <c r="O3044" t="b">
        <v>1</v>
      </c>
      <c r="P3044" t="s">
        <v>8301</v>
      </c>
      <c r="Q3044" s="7">
        <f t="shared" si="284"/>
        <v>128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9">
        <f t="shared" si="282"/>
        <v>42083.070590277777</v>
      </c>
      <c r="L3045" s="9">
        <f t="shared" si="283"/>
        <v>42110.118055555555</v>
      </c>
      <c r="M3045" t="b">
        <v>0</v>
      </c>
      <c r="N3045">
        <v>128</v>
      </c>
      <c r="O3045" t="b">
        <v>1</v>
      </c>
      <c r="P3045" t="s">
        <v>8301</v>
      </c>
      <c r="Q3045" s="7">
        <f t="shared" si="284"/>
        <v>110.00666666666667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9">
        <f t="shared" si="282"/>
        <v>42387.7268287037</v>
      </c>
      <c r="L3046" s="9">
        <f t="shared" si="283"/>
        <v>42402.7268287037</v>
      </c>
      <c r="M3046" t="b">
        <v>0</v>
      </c>
      <c r="N3046">
        <v>156</v>
      </c>
      <c r="O3046" t="b">
        <v>1</v>
      </c>
      <c r="P3046" t="s">
        <v>8301</v>
      </c>
      <c r="Q3046" s="7">
        <f t="shared" si="284"/>
        <v>109.34166666666667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9">
        <f t="shared" si="282"/>
        <v>41843.155729166669</v>
      </c>
      <c r="L3047" s="9">
        <f t="shared" si="283"/>
        <v>41873.155729166669</v>
      </c>
      <c r="M3047" t="b">
        <v>0</v>
      </c>
      <c r="N3047">
        <v>64</v>
      </c>
      <c r="O3047" t="b">
        <v>1</v>
      </c>
      <c r="P3047" t="s">
        <v>8301</v>
      </c>
      <c r="Q3047" s="7">
        <f t="shared" si="284"/>
        <v>132.70650000000001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9">
        <f t="shared" si="282"/>
        <v>41862.803078703706</v>
      </c>
      <c r="L3048" s="9">
        <f t="shared" si="283"/>
        <v>41892.202777777777</v>
      </c>
      <c r="M3048" t="b">
        <v>0</v>
      </c>
      <c r="N3048">
        <v>58</v>
      </c>
      <c r="O3048" t="b">
        <v>1</v>
      </c>
      <c r="P3048" t="s">
        <v>8301</v>
      </c>
      <c r="Q3048" s="7">
        <f t="shared" si="284"/>
        <v>190.84810126582278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9">
        <f t="shared" si="282"/>
        <v>42443.989050925928</v>
      </c>
      <c r="L3049" s="9">
        <f t="shared" si="283"/>
        <v>42487.552777777775</v>
      </c>
      <c r="M3049" t="b">
        <v>0</v>
      </c>
      <c r="N3049">
        <v>20</v>
      </c>
      <c r="O3049" t="b">
        <v>1</v>
      </c>
      <c r="P3049" t="s">
        <v>8301</v>
      </c>
      <c r="Q3049" s="7">
        <f t="shared" si="284"/>
        <v>149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9">
        <f t="shared" si="282"/>
        <v>41975.901180555556</v>
      </c>
      <c r="L3050" s="9">
        <f t="shared" si="283"/>
        <v>42004.890277777777</v>
      </c>
      <c r="M3050" t="b">
        <v>0</v>
      </c>
      <c r="N3050">
        <v>47</v>
      </c>
      <c r="O3050" t="b">
        <v>1</v>
      </c>
      <c r="P3050" t="s">
        <v>8301</v>
      </c>
      <c r="Q3050" s="7">
        <f t="shared" si="284"/>
        <v>166.4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9">
        <f t="shared" si="282"/>
        <v>42139.014525462961</v>
      </c>
      <c r="L3051" s="9">
        <f t="shared" si="283"/>
        <v>42169.014525462961</v>
      </c>
      <c r="M3051" t="b">
        <v>0</v>
      </c>
      <c r="N3051">
        <v>54</v>
      </c>
      <c r="O3051" t="b">
        <v>1</v>
      </c>
      <c r="P3051" t="s">
        <v>8301</v>
      </c>
      <c r="Q3051" s="7">
        <f t="shared" si="284"/>
        <v>106.66666666666667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9">
        <f t="shared" si="282"/>
        <v>42465.16851851852</v>
      </c>
      <c r="L3052" s="9">
        <f t="shared" si="283"/>
        <v>42495.16851851852</v>
      </c>
      <c r="M3052" t="b">
        <v>0</v>
      </c>
      <c r="N3052">
        <v>9</v>
      </c>
      <c r="O3052" t="b">
        <v>1</v>
      </c>
      <c r="P3052" t="s">
        <v>8301</v>
      </c>
      <c r="Q3052" s="7">
        <f t="shared" si="284"/>
        <v>106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9">
        <f t="shared" si="282"/>
        <v>42744.416030092594</v>
      </c>
      <c r="L3053" s="9">
        <f t="shared" si="283"/>
        <v>42774.416030092594</v>
      </c>
      <c r="M3053" t="b">
        <v>1</v>
      </c>
      <c r="N3053">
        <v>35</v>
      </c>
      <c r="O3053" t="b">
        <v>0</v>
      </c>
      <c r="P3053" t="s">
        <v>8301</v>
      </c>
      <c r="Q3053" s="7">
        <f t="shared" si="284"/>
        <v>23.62857142857143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9">
        <f t="shared" si="282"/>
        <v>42122.670069444444</v>
      </c>
      <c r="L3054" s="9">
        <f t="shared" si="283"/>
        <v>42152.665972222225</v>
      </c>
      <c r="M3054" t="b">
        <v>0</v>
      </c>
      <c r="N3054">
        <v>2</v>
      </c>
      <c r="O3054" t="b">
        <v>0</v>
      </c>
      <c r="P3054" t="s">
        <v>8301</v>
      </c>
      <c r="Q3054" s="7">
        <f t="shared" si="284"/>
        <v>0.15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9">
        <f t="shared" si="282"/>
        <v>41862.761724537035</v>
      </c>
      <c r="L3055" s="9">
        <f t="shared" si="283"/>
        <v>41914.165972222225</v>
      </c>
      <c r="M3055" t="b">
        <v>0</v>
      </c>
      <c r="N3055">
        <v>3</v>
      </c>
      <c r="O3055" t="b">
        <v>0</v>
      </c>
      <c r="P3055" t="s">
        <v>8301</v>
      </c>
      <c r="Q3055" s="7">
        <f t="shared" si="284"/>
        <v>0.4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9">
        <f t="shared" si="282"/>
        <v>42027.832800925928</v>
      </c>
      <c r="L3056" s="9">
        <f t="shared" si="283"/>
        <v>42065.044444444444</v>
      </c>
      <c r="M3056" t="b">
        <v>0</v>
      </c>
      <c r="N3056">
        <v>0</v>
      </c>
      <c r="O3056" t="b">
        <v>0</v>
      </c>
      <c r="P3056" t="s">
        <v>8301</v>
      </c>
      <c r="Q3056" s="7">
        <f t="shared" si="284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9">
        <f t="shared" si="282"/>
        <v>41953.95821759259</v>
      </c>
      <c r="L3057" s="9">
        <f t="shared" si="283"/>
        <v>42013.95821759259</v>
      </c>
      <c r="M3057" t="b">
        <v>0</v>
      </c>
      <c r="N3057">
        <v>1</v>
      </c>
      <c r="O3057" t="b">
        <v>0</v>
      </c>
      <c r="P3057" t="s">
        <v>8301</v>
      </c>
      <c r="Q3057" s="7">
        <f t="shared" si="284"/>
        <v>5.0000000000000001E-3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9">
        <f t="shared" si="282"/>
        <v>41851.636388888888</v>
      </c>
      <c r="L3058" s="9">
        <f t="shared" si="283"/>
        <v>41911.636388888888</v>
      </c>
      <c r="M3058" t="b">
        <v>0</v>
      </c>
      <c r="N3058">
        <v>0</v>
      </c>
      <c r="O3058" t="b">
        <v>0</v>
      </c>
      <c r="P3058" t="s">
        <v>8301</v>
      </c>
      <c r="Q3058" s="7">
        <f t="shared" si="284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9">
        <f t="shared" si="282"/>
        <v>42433.650590277779</v>
      </c>
      <c r="L3059" s="9">
        <f t="shared" si="283"/>
        <v>42463.608923611115</v>
      </c>
      <c r="M3059" t="b">
        <v>0</v>
      </c>
      <c r="N3059">
        <v>0</v>
      </c>
      <c r="O3059" t="b">
        <v>0</v>
      </c>
      <c r="P3059" t="s">
        <v>8301</v>
      </c>
      <c r="Q3059" s="7">
        <f t="shared" si="284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9">
        <f t="shared" si="282"/>
        <v>42460.374305555553</v>
      </c>
      <c r="L3060" s="9">
        <f t="shared" si="283"/>
        <v>42510.374305555553</v>
      </c>
      <c r="M3060" t="b">
        <v>0</v>
      </c>
      <c r="N3060">
        <v>3</v>
      </c>
      <c r="O3060" t="b">
        <v>0</v>
      </c>
      <c r="P3060" t="s">
        <v>8301</v>
      </c>
      <c r="Q3060" s="7">
        <f t="shared" si="284"/>
        <v>1.6666666666666666E-2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9">
        <f t="shared" si="282"/>
        <v>41829.935717592591</v>
      </c>
      <c r="L3061" s="9">
        <f t="shared" si="283"/>
        <v>41859.935717592591</v>
      </c>
      <c r="M3061" t="b">
        <v>0</v>
      </c>
      <c r="N3061">
        <v>11</v>
      </c>
      <c r="O3061" t="b">
        <v>0</v>
      </c>
      <c r="P3061" t="s">
        <v>8301</v>
      </c>
      <c r="Q3061" s="7">
        <f t="shared" si="284"/>
        <v>3.0066666666666664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9">
        <f t="shared" si="282"/>
        <v>42245.274699074071</v>
      </c>
      <c r="L3062" s="9">
        <f t="shared" si="283"/>
        <v>42275.274699074071</v>
      </c>
      <c r="M3062" t="b">
        <v>0</v>
      </c>
      <c r="N3062">
        <v>6</v>
      </c>
      <c r="O3062" t="b">
        <v>0</v>
      </c>
      <c r="P3062" t="s">
        <v>8301</v>
      </c>
      <c r="Q3062" s="7">
        <f t="shared" si="284"/>
        <v>0.15227272727272728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9">
        <f t="shared" si="282"/>
        <v>41834.784120370372</v>
      </c>
      <c r="L3063" s="9">
        <f t="shared" si="283"/>
        <v>41864.784120370372</v>
      </c>
      <c r="M3063" t="b">
        <v>0</v>
      </c>
      <c r="N3063">
        <v>0</v>
      </c>
      <c r="O3063" t="b">
        <v>0</v>
      </c>
      <c r="P3063" t="s">
        <v>8301</v>
      </c>
      <c r="Q3063" s="7">
        <f t="shared" si="284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9">
        <f t="shared" si="282"/>
        <v>42248.535787037035</v>
      </c>
      <c r="L3064" s="9">
        <f t="shared" si="283"/>
        <v>42277.75</v>
      </c>
      <c r="M3064" t="b">
        <v>0</v>
      </c>
      <c r="N3064">
        <v>67</v>
      </c>
      <c r="O3064" t="b">
        <v>0</v>
      </c>
      <c r="P3064" t="s">
        <v>8301</v>
      </c>
      <c r="Q3064" s="7">
        <f t="shared" si="284"/>
        <v>66.84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9">
        <f t="shared" si="282"/>
        <v>42630.922893518524</v>
      </c>
      <c r="L3065" s="9">
        <f t="shared" si="283"/>
        <v>42665.922893518524</v>
      </c>
      <c r="M3065" t="b">
        <v>0</v>
      </c>
      <c r="N3065">
        <v>23</v>
      </c>
      <c r="O3065" t="b">
        <v>0</v>
      </c>
      <c r="P3065" t="s">
        <v>8301</v>
      </c>
      <c r="Q3065" s="7">
        <f t="shared" si="284"/>
        <v>19.566666666666666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9">
        <f t="shared" si="282"/>
        <v>42299.130162037036</v>
      </c>
      <c r="L3066" s="9">
        <f t="shared" si="283"/>
        <v>42330.290972222225</v>
      </c>
      <c r="M3066" t="b">
        <v>0</v>
      </c>
      <c r="N3066">
        <v>72</v>
      </c>
      <c r="O3066" t="b">
        <v>0</v>
      </c>
      <c r="P3066" t="s">
        <v>8301</v>
      </c>
      <c r="Q3066" s="7">
        <f t="shared" si="284"/>
        <v>11.294666666666666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9">
        <f t="shared" si="282"/>
        <v>41825.055231481485</v>
      </c>
      <c r="L3067" s="9">
        <f t="shared" si="283"/>
        <v>41850.055231481485</v>
      </c>
      <c r="M3067" t="b">
        <v>0</v>
      </c>
      <c r="N3067">
        <v>2</v>
      </c>
      <c r="O3067" t="b">
        <v>0</v>
      </c>
      <c r="P3067" t="s">
        <v>8301</v>
      </c>
      <c r="Q3067" s="7">
        <f t="shared" si="284"/>
        <v>0.04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9">
        <f t="shared" si="282"/>
        <v>42531.228437500002</v>
      </c>
      <c r="L3068" s="9">
        <f t="shared" si="283"/>
        <v>42561.228437500002</v>
      </c>
      <c r="M3068" t="b">
        <v>0</v>
      </c>
      <c r="N3068">
        <v>15</v>
      </c>
      <c r="O3068" t="b">
        <v>0</v>
      </c>
      <c r="P3068" t="s">
        <v>8301</v>
      </c>
      <c r="Q3068" s="7">
        <f t="shared" si="284"/>
        <v>11.985714285714286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9">
        <f t="shared" si="282"/>
        <v>42226.938414351855</v>
      </c>
      <c r="L3069" s="9">
        <f t="shared" si="283"/>
        <v>42256.938414351855</v>
      </c>
      <c r="M3069" t="b">
        <v>0</v>
      </c>
      <c r="N3069">
        <v>1</v>
      </c>
      <c r="O3069" t="b">
        <v>0</v>
      </c>
      <c r="P3069" t="s">
        <v>8301</v>
      </c>
      <c r="Q3069" s="7">
        <f t="shared" si="284"/>
        <v>2.5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9">
        <f t="shared" si="282"/>
        <v>42263.691574074073</v>
      </c>
      <c r="L3070" s="9">
        <f t="shared" si="283"/>
        <v>42293.691574074073</v>
      </c>
      <c r="M3070" t="b">
        <v>0</v>
      </c>
      <c r="N3070">
        <v>2</v>
      </c>
      <c r="O3070" t="b">
        <v>0</v>
      </c>
      <c r="P3070" t="s">
        <v>8301</v>
      </c>
      <c r="Q3070" s="7">
        <f t="shared" si="284"/>
        <v>6.9999999999999993E-2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9">
        <f t="shared" si="282"/>
        <v>41957.833726851852</v>
      </c>
      <c r="L3071" s="9">
        <f t="shared" si="283"/>
        <v>41987.833726851852</v>
      </c>
      <c r="M3071" t="b">
        <v>0</v>
      </c>
      <c r="N3071">
        <v>7</v>
      </c>
      <c r="O3071" t="b">
        <v>0</v>
      </c>
      <c r="P3071" t="s">
        <v>8301</v>
      </c>
      <c r="Q3071" s="7">
        <f t="shared" si="284"/>
        <v>14.099999999999998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9">
        <f t="shared" si="282"/>
        <v>42690.733437499999</v>
      </c>
      <c r="L3072" s="9">
        <f t="shared" si="283"/>
        <v>42711.733437499999</v>
      </c>
      <c r="M3072" t="b">
        <v>0</v>
      </c>
      <c r="N3072">
        <v>16</v>
      </c>
      <c r="O3072" t="b">
        <v>0</v>
      </c>
      <c r="P3072" t="s">
        <v>8301</v>
      </c>
      <c r="Q3072" s="7">
        <f t="shared" si="284"/>
        <v>3.34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9">
        <f t="shared" si="282"/>
        <v>42097.732418981483</v>
      </c>
      <c r="L3073" s="9">
        <f t="shared" si="283"/>
        <v>42115.249305555553</v>
      </c>
      <c r="M3073" t="b">
        <v>0</v>
      </c>
      <c r="N3073">
        <v>117</v>
      </c>
      <c r="O3073" t="b">
        <v>0</v>
      </c>
      <c r="P3073" t="s">
        <v>8301</v>
      </c>
      <c r="Q3073" s="7">
        <f t="shared" si="284"/>
        <v>59.774999999999999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9">
        <f t="shared" si="282"/>
        <v>42658.690532407403</v>
      </c>
      <c r="L3074" s="9">
        <f t="shared" si="283"/>
        <v>42673.073611111111</v>
      </c>
      <c r="M3074" t="b">
        <v>0</v>
      </c>
      <c r="N3074">
        <v>2</v>
      </c>
      <c r="O3074" t="b">
        <v>0</v>
      </c>
      <c r="P3074" t="s">
        <v>8301</v>
      </c>
      <c r="Q3074" s="7">
        <f t="shared" si="284"/>
        <v>1.6666666666666666E-2</v>
      </c>
      <c r="R3074" s="6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9">
        <f t="shared" ref="K3075:K3138" si="288">(J3075/86400)+DATE(1970,1,1)</f>
        <v>42111.684027777781</v>
      </c>
      <c r="L3075" s="9">
        <f t="shared" ref="L3075:L3138" si="289">(I3075/86400)+DATE(1970,1,1)</f>
        <v>42169.804861111115</v>
      </c>
      <c r="M3075" t="b">
        <v>0</v>
      </c>
      <c r="N3075">
        <v>7</v>
      </c>
      <c r="O3075" t="b">
        <v>0</v>
      </c>
      <c r="P3075" t="s">
        <v>8301</v>
      </c>
      <c r="Q3075" s="7">
        <f t="shared" ref="Q3075:Q3138" si="290">(E3075/D3075)*100</f>
        <v>2.3035714285714284E-2</v>
      </c>
      <c r="R3075" s="6">
        <f t="shared" ref="R3075:R3138" si="291">E3075/N3075</f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 LEN(P3075) - FIND("/",P3075))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9">
        <f t="shared" si="288"/>
        <v>42409.571284722224</v>
      </c>
      <c r="L3076" s="9">
        <f t="shared" si="289"/>
        <v>42439.571284722224</v>
      </c>
      <c r="M3076" t="b">
        <v>0</v>
      </c>
      <c r="N3076">
        <v>3</v>
      </c>
      <c r="O3076" t="b">
        <v>0</v>
      </c>
      <c r="P3076" t="s">
        <v>8301</v>
      </c>
      <c r="Q3076" s="7">
        <f t="shared" si="290"/>
        <v>8.8000000000000009E-2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9">
        <f t="shared" si="288"/>
        <v>42551.102314814816</v>
      </c>
      <c r="L3077" s="9">
        <f t="shared" si="289"/>
        <v>42601.102314814816</v>
      </c>
      <c r="M3077" t="b">
        <v>0</v>
      </c>
      <c r="N3077">
        <v>20</v>
      </c>
      <c r="O3077" t="b">
        <v>0</v>
      </c>
      <c r="P3077" t="s">
        <v>8301</v>
      </c>
      <c r="Q3077" s="7">
        <f t="shared" si="290"/>
        <v>8.64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9">
        <f t="shared" si="288"/>
        <v>42226.651886574073</v>
      </c>
      <c r="L3078" s="9">
        <f t="shared" si="289"/>
        <v>42286.651886574073</v>
      </c>
      <c r="M3078" t="b">
        <v>0</v>
      </c>
      <c r="N3078">
        <v>50</v>
      </c>
      <c r="O3078" t="b">
        <v>0</v>
      </c>
      <c r="P3078" t="s">
        <v>8301</v>
      </c>
      <c r="Q3078" s="7">
        <f t="shared" si="290"/>
        <v>15.06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9">
        <f t="shared" si="288"/>
        <v>42766.956921296296</v>
      </c>
      <c r="L3079" s="9">
        <f t="shared" si="289"/>
        <v>42796.956921296296</v>
      </c>
      <c r="M3079" t="b">
        <v>0</v>
      </c>
      <c r="N3079">
        <v>2</v>
      </c>
      <c r="O3079" t="b">
        <v>0</v>
      </c>
      <c r="P3079" t="s">
        <v>8301</v>
      </c>
      <c r="Q3079" s="7">
        <f t="shared" si="290"/>
        <v>0.47727272727272729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9">
        <f t="shared" si="288"/>
        <v>42031.138831018514</v>
      </c>
      <c r="L3080" s="9">
        <f t="shared" si="289"/>
        <v>42061.138831018514</v>
      </c>
      <c r="M3080" t="b">
        <v>0</v>
      </c>
      <c r="N3080">
        <v>3</v>
      </c>
      <c r="O3080" t="b">
        <v>0</v>
      </c>
      <c r="P3080" t="s">
        <v>8301</v>
      </c>
      <c r="Q3080" s="7">
        <f t="shared" si="290"/>
        <v>0.11833333333333333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9">
        <f t="shared" si="288"/>
        <v>42055.713368055556</v>
      </c>
      <c r="L3081" s="9">
        <f t="shared" si="289"/>
        <v>42085.671701388885</v>
      </c>
      <c r="M3081" t="b">
        <v>0</v>
      </c>
      <c r="N3081">
        <v>27</v>
      </c>
      <c r="O3081" t="b">
        <v>0</v>
      </c>
      <c r="P3081" t="s">
        <v>8301</v>
      </c>
      <c r="Q3081" s="7">
        <f t="shared" si="290"/>
        <v>0.8417399858735245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9">
        <f t="shared" si="288"/>
        <v>41940.028287037036</v>
      </c>
      <c r="L3082" s="9">
        <f t="shared" si="289"/>
        <v>42000.0699537037</v>
      </c>
      <c r="M3082" t="b">
        <v>0</v>
      </c>
      <c r="N3082">
        <v>7</v>
      </c>
      <c r="O3082" t="b">
        <v>0</v>
      </c>
      <c r="P3082" t="s">
        <v>8301</v>
      </c>
      <c r="Q3082" s="7">
        <f t="shared" si="290"/>
        <v>1.8799999999999997E-2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9">
        <f t="shared" si="288"/>
        <v>42237.181608796294</v>
      </c>
      <c r="L3083" s="9">
        <f t="shared" si="289"/>
        <v>42267.181608796294</v>
      </c>
      <c r="M3083" t="b">
        <v>0</v>
      </c>
      <c r="N3083">
        <v>5</v>
      </c>
      <c r="O3083" t="b">
        <v>0</v>
      </c>
      <c r="P3083" t="s">
        <v>8301</v>
      </c>
      <c r="Q3083" s="7">
        <f t="shared" si="290"/>
        <v>0.21029999999999999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9">
        <f t="shared" si="288"/>
        <v>42293.922986111109</v>
      </c>
      <c r="L3084" s="9">
        <f t="shared" si="289"/>
        <v>42323.96465277778</v>
      </c>
      <c r="M3084" t="b">
        <v>0</v>
      </c>
      <c r="N3084">
        <v>0</v>
      </c>
      <c r="O3084" t="b">
        <v>0</v>
      </c>
      <c r="P3084" t="s">
        <v>8301</v>
      </c>
      <c r="Q3084" s="7">
        <f t="shared" si="290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9">
        <f t="shared" si="288"/>
        <v>41853.563402777778</v>
      </c>
      <c r="L3085" s="9">
        <f t="shared" si="289"/>
        <v>41883.208333333336</v>
      </c>
      <c r="M3085" t="b">
        <v>0</v>
      </c>
      <c r="N3085">
        <v>3</v>
      </c>
      <c r="O3085" t="b">
        <v>0</v>
      </c>
      <c r="P3085" t="s">
        <v>8301</v>
      </c>
      <c r="Q3085" s="7">
        <f t="shared" si="290"/>
        <v>0.27999999999999997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9">
        <f t="shared" si="288"/>
        <v>42100.723738425921</v>
      </c>
      <c r="L3086" s="9">
        <f t="shared" si="289"/>
        <v>42129.783333333333</v>
      </c>
      <c r="M3086" t="b">
        <v>0</v>
      </c>
      <c r="N3086">
        <v>6</v>
      </c>
      <c r="O3086" t="b">
        <v>0</v>
      </c>
      <c r="P3086" t="s">
        <v>8301</v>
      </c>
      <c r="Q3086" s="7">
        <f t="shared" si="290"/>
        <v>11.57920670115792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9">
        <f t="shared" si="288"/>
        <v>42246.883784722224</v>
      </c>
      <c r="L3087" s="9">
        <f t="shared" si="289"/>
        <v>42276.883784722224</v>
      </c>
      <c r="M3087" t="b">
        <v>0</v>
      </c>
      <c r="N3087">
        <v>9</v>
      </c>
      <c r="O3087" t="b">
        <v>0</v>
      </c>
      <c r="P3087" t="s">
        <v>8301</v>
      </c>
      <c r="Q3087" s="7">
        <f t="shared" si="290"/>
        <v>2.44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9">
        <f t="shared" si="288"/>
        <v>42173.67082175926</v>
      </c>
      <c r="L3088" s="9">
        <f t="shared" si="289"/>
        <v>42233.67082175926</v>
      </c>
      <c r="M3088" t="b">
        <v>0</v>
      </c>
      <c r="N3088">
        <v>3</v>
      </c>
      <c r="O3088" t="b">
        <v>0</v>
      </c>
      <c r="P3088" t="s">
        <v>8301</v>
      </c>
      <c r="Q3088" s="7">
        <f t="shared" si="290"/>
        <v>0.25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9">
        <f t="shared" si="288"/>
        <v>42665.150347222225</v>
      </c>
      <c r="L3089" s="9">
        <f t="shared" si="289"/>
        <v>42725.192013888889</v>
      </c>
      <c r="M3089" t="b">
        <v>0</v>
      </c>
      <c r="N3089">
        <v>2</v>
      </c>
      <c r="O3089" t="b">
        <v>0</v>
      </c>
      <c r="P3089" t="s">
        <v>8301</v>
      </c>
      <c r="Q3089" s="7">
        <f t="shared" si="290"/>
        <v>0.625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9">
        <f t="shared" si="288"/>
        <v>41981.57230324074</v>
      </c>
      <c r="L3090" s="9">
        <f t="shared" si="289"/>
        <v>42012.570138888885</v>
      </c>
      <c r="M3090" t="b">
        <v>0</v>
      </c>
      <c r="N3090">
        <v>3</v>
      </c>
      <c r="O3090" t="b">
        <v>0</v>
      </c>
      <c r="P3090" t="s">
        <v>8301</v>
      </c>
      <c r="Q3090" s="7">
        <f t="shared" si="290"/>
        <v>0.19384615384615383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9">
        <f t="shared" si="288"/>
        <v>42528.542627314819</v>
      </c>
      <c r="L3091" s="9">
        <f t="shared" si="289"/>
        <v>42560.082638888889</v>
      </c>
      <c r="M3091" t="b">
        <v>0</v>
      </c>
      <c r="N3091">
        <v>45</v>
      </c>
      <c r="O3091" t="b">
        <v>0</v>
      </c>
      <c r="P3091" t="s">
        <v>8301</v>
      </c>
      <c r="Q3091" s="7">
        <f t="shared" si="290"/>
        <v>23.416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9">
        <f t="shared" si="288"/>
        <v>42065.818807870368</v>
      </c>
      <c r="L3092" s="9">
        <f t="shared" si="289"/>
        <v>42125.777141203704</v>
      </c>
      <c r="M3092" t="b">
        <v>0</v>
      </c>
      <c r="N3092">
        <v>9</v>
      </c>
      <c r="O3092" t="b">
        <v>0</v>
      </c>
      <c r="P3092" t="s">
        <v>8301</v>
      </c>
      <c r="Q3092" s="7">
        <f t="shared" si="290"/>
        <v>5.0808888888888886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9">
        <f t="shared" si="288"/>
        <v>42566.948414351849</v>
      </c>
      <c r="L3093" s="9">
        <f t="shared" si="289"/>
        <v>42596.948414351849</v>
      </c>
      <c r="M3093" t="b">
        <v>0</v>
      </c>
      <c r="N3093">
        <v>9</v>
      </c>
      <c r="O3093" t="b">
        <v>0</v>
      </c>
      <c r="P3093" t="s">
        <v>8301</v>
      </c>
      <c r="Q3093" s="7">
        <f t="shared" si="290"/>
        <v>15.920000000000002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9">
        <f t="shared" si="288"/>
        <v>42255.619351851856</v>
      </c>
      <c r="L3094" s="9">
        <f t="shared" si="289"/>
        <v>42292.916666666672</v>
      </c>
      <c r="M3094" t="b">
        <v>0</v>
      </c>
      <c r="N3094">
        <v>21</v>
      </c>
      <c r="O3094" t="b">
        <v>0</v>
      </c>
      <c r="P3094" t="s">
        <v>8301</v>
      </c>
      <c r="Q3094" s="7">
        <f t="shared" si="290"/>
        <v>1.1831900000000002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9">
        <f t="shared" si="288"/>
        <v>41760.909039351856</v>
      </c>
      <c r="L3095" s="9">
        <f t="shared" si="289"/>
        <v>41791.165972222225</v>
      </c>
      <c r="M3095" t="b">
        <v>0</v>
      </c>
      <c r="N3095">
        <v>17</v>
      </c>
      <c r="O3095" t="b">
        <v>0</v>
      </c>
      <c r="P3095" t="s">
        <v>8301</v>
      </c>
      <c r="Q3095" s="7">
        <f t="shared" si="290"/>
        <v>22.75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9">
        <f t="shared" si="288"/>
        <v>42207.795787037037</v>
      </c>
      <c r="L3096" s="9">
        <f t="shared" si="289"/>
        <v>42267.795787037037</v>
      </c>
      <c r="M3096" t="b">
        <v>0</v>
      </c>
      <c r="N3096">
        <v>1</v>
      </c>
      <c r="O3096" t="b">
        <v>0</v>
      </c>
      <c r="P3096" t="s">
        <v>8301</v>
      </c>
      <c r="Q3096" s="7">
        <f t="shared" si="290"/>
        <v>2.5000000000000001E-2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9">
        <f t="shared" si="288"/>
        <v>42523.025231481486</v>
      </c>
      <c r="L3097" s="9">
        <f t="shared" si="289"/>
        <v>42583.025231481486</v>
      </c>
      <c r="M3097" t="b">
        <v>0</v>
      </c>
      <c r="N3097">
        <v>1</v>
      </c>
      <c r="O3097" t="b">
        <v>0</v>
      </c>
      <c r="P3097" t="s">
        <v>8301</v>
      </c>
      <c r="Q3097" s="7">
        <f t="shared" si="290"/>
        <v>0.33512064343163539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9">
        <f t="shared" si="288"/>
        <v>42114.825532407413</v>
      </c>
      <c r="L3098" s="9">
        <f t="shared" si="289"/>
        <v>42144.825532407413</v>
      </c>
      <c r="M3098" t="b">
        <v>0</v>
      </c>
      <c r="N3098">
        <v>14</v>
      </c>
      <c r="O3098" t="b">
        <v>0</v>
      </c>
      <c r="P3098" t="s">
        <v>8301</v>
      </c>
      <c r="Q3098" s="7">
        <f t="shared" si="290"/>
        <v>3.9750000000000001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9">
        <f t="shared" si="288"/>
        <v>42629.503483796296</v>
      </c>
      <c r="L3099" s="9">
        <f t="shared" si="289"/>
        <v>42650.583333333328</v>
      </c>
      <c r="M3099" t="b">
        <v>0</v>
      </c>
      <c r="N3099">
        <v>42</v>
      </c>
      <c r="O3099" t="b">
        <v>0</v>
      </c>
      <c r="P3099" t="s">
        <v>8301</v>
      </c>
      <c r="Q3099" s="7">
        <f t="shared" si="290"/>
        <v>17.150000000000002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9">
        <f t="shared" si="288"/>
        <v>42359.792233796295</v>
      </c>
      <c r="L3100" s="9">
        <f t="shared" si="289"/>
        <v>42408.01180555555</v>
      </c>
      <c r="M3100" t="b">
        <v>0</v>
      </c>
      <c r="N3100">
        <v>27</v>
      </c>
      <c r="O3100" t="b">
        <v>0</v>
      </c>
      <c r="P3100" t="s">
        <v>8301</v>
      </c>
      <c r="Q3100" s="7">
        <f t="shared" si="290"/>
        <v>3.6080041046690612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9">
        <f t="shared" si="288"/>
        <v>42382.189710648148</v>
      </c>
      <c r="L3101" s="9">
        <f t="shared" si="289"/>
        <v>42412.189710648148</v>
      </c>
      <c r="M3101" t="b">
        <v>0</v>
      </c>
      <c r="N3101">
        <v>5</v>
      </c>
      <c r="O3101" t="b">
        <v>0</v>
      </c>
      <c r="P3101" t="s">
        <v>8301</v>
      </c>
      <c r="Q3101" s="7">
        <f t="shared" si="290"/>
        <v>13.900000000000002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9">
        <f t="shared" si="288"/>
        <v>41902.622395833336</v>
      </c>
      <c r="L3102" s="9">
        <f t="shared" si="289"/>
        <v>41932.622395833336</v>
      </c>
      <c r="M3102" t="b">
        <v>0</v>
      </c>
      <c r="N3102">
        <v>13</v>
      </c>
      <c r="O3102" t="b">
        <v>0</v>
      </c>
      <c r="P3102" t="s">
        <v>8301</v>
      </c>
      <c r="Q3102" s="7">
        <f t="shared" si="290"/>
        <v>15.225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9">
        <f t="shared" si="288"/>
        <v>42171.383530092593</v>
      </c>
      <c r="L3103" s="9">
        <f t="shared" si="289"/>
        <v>42201.330555555556</v>
      </c>
      <c r="M3103" t="b">
        <v>0</v>
      </c>
      <c r="N3103">
        <v>12</v>
      </c>
      <c r="O3103" t="b">
        <v>0</v>
      </c>
      <c r="P3103" t="s">
        <v>8301</v>
      </c>
      <c r="Q3103" s="7">
        <f t="shared" si="290"/>
        <v>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9">
        <f t="shared" si="288"/>
        <v>42555.340486111112</v>
      </c>
      <c r="L3104" s="9">
        <f t="shared" si="289"/>
        <v>42605.340486111112</v>
      </c>
      <c r="M3104" t="b">
        <v>0</v>
      </c>
      <c r="N3104">
        <v>90</v>
      </c>
      <c r="O3104" t="b">
        <v>0</v>
      </c>
      <c r="P3104" t="s">
        <v>8301</v>
      </c>
      <c r="Q3104" s="7">
        <f t="shared" si="290"/>
        <v>39.112499999999997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9">
        <f t="shared" si="288"/>
        <v>42107.156319444446</v>
      </c>
      <c r="L3105" s="9">
        <f t="shared" si="289"/>
        <v>42167.156319444446</v>
      </c>
      <c r="M3105" t="b">
        <v>0</v>
      </c>
      <c r="N3105">
        <v>2</v>
      </c>
      <c r="O3105" t="b">
        <v>0</v>
      </c>
      <c r="P3105" t="s">
        <v>8301</v>
      </c>
      <c r="Q3105" s="7">
        <f t="shared" si="290"/>
        <v>0.26829268292682928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9">
        <f t="shared" si="288"/>
        <v>42006.908692129626</v>
      </c>
      <c r="L3106" s="9">
        <f t="shared" si="289"/>
        <v>42038.083333333328</v>
      </c>
      <c r="M3106" t="b">
        <v>0</v>
      </c>
      <c r="N3106">
        <v>5</v>
      </c>
      <c r="O3106" t="b">
        <v>0</v>
      </c>
      <c r="P3106" t="s">
        <v>8301</v>
      </c>
      <c r="Q3106" s="7">
        <f t="shared" si="290"/>
        <v>29.625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9">
        <f t="shared" si="288"/>
        <v>41876.718935185185</v>
      </c>
      <c r="L3107" s="9">
        <f t="shared" si="289"/>
        <v>41931.208333333336</v>
      </c>
      <c r="M3107" t="b">
        <v>0</v>
      </c>
      <c r="N3107">
        <v>31</v>
      </c>
      <c r="O3107" t="b">
        <v>0</v>
      </c>
      <c r="P3107" t="s">
        <v>8301</v>
      </c>
      <c r="Q3107" s="7">
        <f t="shared" si="290"/>
        <v>42.360992301112063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9">
        <f t="shared" si="288"/>
        <v>42241.429120370369</v>
      </c>
      <c r="L3108" s="9">
        <f t="shared" si="289"/>
        <v>42263.916666666672</v>
      </c>
      <c r="M3108" t="b">
        <v>0</v>
      </c>
      <c r="N3108">
        <v>4</v>
      </c>
      <c r="O3108" t="b">
        <v>0</v>
      </c>
      <c r="P3108" t="s">
        <v>8301</v>
      </c>
      <c r="Q3108" s="7">
        <f t="shared" si="290"/>
        <v>4.1000000000000005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9">
        <f t="shared" si="288"/>
        <v>42128.814247685186</v>
      </c>
      <c r="L3109" s="9">
        <f t="shared" si="289"/>
        <v>42135.814247685186</v>
      </c>
      <c r="M3109" t="b">
        <v>0</v>
      </c>
      <c r="N3109">
        <v>29</v>
      </c>
      <c r="O3109" t="b">
        <v>0</v>
      </c>
      <c r="P3109" t="s">
        <v>8301</v>
      </c>
      <c r="Q3109" s="7">
        <f t="shared" si="290"/>
        <v>19.762499999999999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9">
        <f t="shared" si="288"/>
        <v>42062.680486111116</v>
      </c>
      <c r="L3110" s="9">
        <f t="shared" si="289"/>
        <v>42122.638819444444</v>
      </c>
      <c r="M3110" t="b">
        <v>0</v>
      </c>
      <c r="N3110">
        <v>2</v>
      </c>
      <c r="O3110" t="b">
        <v>0</v>
      </c>
      <c r="P3110" t="s">
        <v>8301</v>
      </c>
      <c r="Q3110" s="7">
        <f t="shared" si="290"/>
        <v>5.1999999999999998E-2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9">
        <f t="shared" si="288"/>
        <v>41844.125115740739</v>
      </c>
      <c r="L3111" s="9">
        <f t="shared" si="289"/>
        <v>41879.125115740739</v>
      </c>
      <c r="M3111" t="b">
        <v>0</v>
      </c>
      <c r="N3111">
        <v>114</v>
      </c>
      <c r="O3111" t="b">
        <v>0</v>
      </c>
      <c r="P3111" t="s">
        <v>8301</v>
      </c>
      <c r="Q3111" s="7">
        <f t="shared" si="290"/>
        <v>25.030188679245285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9">
        <f t="shared" si="288"/>
        <v>42745.031469907408</v>
      </c>
      <c r="L3112" s="9">
        <f t="shared" si="289"/>
        <v>42785.031469907408</v>
      </c>
      <c r="M3112" t="b">
        <v>0</v>
      </c>
      <c r="N3112">
        <v>1</v>
      </c>
      <c r="O3112" t="b">
        <v>0</v>
      </c>
      <c r="P3112" t="s">
        <v>8301</v>
      </c>
      <c r="Q3112" s="7">
        <f t="shared" si="290"/>
        <v>0.04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9">
        <f t="shared" si="288"/>
        <v>41885.595138888893</v>
      </c>
      <c r="L3113" s="9">
        <f t="shared" si="289"/>
        <v>41916.595138888893</v>
      </c>
      <c r="M3113" t="b">
        <v>0</v>
      </c>
      <c r="N3113">
        <v>76</v>
      </c>
      <c r="O3113" t="b">
        <v>0</v>
      </c>
      <c r="P3113" t="s">
        <v>8301</v>
      </c>
      <c r="Q3113" s="7">
        <f t="shared" si="290"/>
        <v>26.640000000000004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9">
        <f t="shared" si="288"/>
        <v>42615.121921296297</v>
      </c>
      <c r="L3114" s="9">
        <f t="shared" si="289"/>
        <v>42675.121921296297</v>
      </c>
      <c r="M3114" t="b">
        <v>0</v>
      </c>
      <c r="N3114">
        <v>9</v>
      </c>
      <c r="O3114" t="b">
        <v>0</v>
      </c>
      <c r="P3114" t="s">
        <v>8301</v>
      </c>
      <c r="Q3114" s="7">
        <f t="shared" si="290"/>
        <v>4.7363636363636363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9">
        <f t="shared" si="288"/>
        <v>42081.731273148151</v>
      </c>
      <c r="L3115" s="9">
        <f t="shared" si="289"/>
        <v>42111.731273148151</v>
      </c>
      <c r="M3115" t="b">
        <v>0</v>
      </c>
      <c r="N3115">
        <v>37</v>
      </c>
      <c r="O3115" t="b">
        <v>0</v>
      </c>
      <c r="P3115" t="s">
        <v>8301</v>
      </c>
      <c r="Q3115" s="7">
        <f t="shared" si="290"/>
        <v>4.2435339894712749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9">
        <f t="shared" si="288"/>
        <v>41843.632523148146</v>
      </c>
      <c r="L3116" s="9">
        <f t="shared" si="289"/>
        <v>41903.632523148146</v>
      </c>
      <c r="M3116" t="b">
        <v>0</v>
      </c>
      <c r="N3116">
        <v>0</v>
      </c>
      <c r="O3116" t="b">
        <v>0</v>
      </c>
      <c r="P3116" t="s">
        <v>8301</v>
      </c>
      <c r="Q3116" s="7">
        <f t="shared" si="290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9">
        <f t="shared" si="288"/>
        <v>42496.447071759263</v>
      </c>
      <c r="L3117" s="9">
        <f t="shared" si="289"/>
        <v>42526.447071759263</v>
      </c>
      <c r="M3117" t="b">
        <v>0</v>
      </c>
      <c r="N3117">
        <v>1</v>
      </c>
      <c r="O3117" t="b">
        <v>0</v>
      </c>
      <c r="P3117" t="s">
        <v>8301</v>
      </c>
      <c r="Q3117" s="7">
        <f t="shared" si="290"/>
        <v>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9">
        <f t="shared" si="288"/>
        <v>42081.515335648146</v>
      </c>
      <c r="L3118" s="9">
        <f t="shared" si="289"/>
        <v>42095.515335648146</v>
      </c>
      <c r="M3118" t="b">
        <v>0</v>
      </c>
      <c r="N3118">
        <v>10</v>
      </c>
      <c r="O3118" t="b">
        <v>0</v>
      </c>
      <c r="P3118" t="s">
        <v>8301</v>
      </c>
      <c r="Q3118" s="7">
        <f t="shared" si="290"/>
        <v>57.333333333333336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9">
        <f t="shared" si="288"/>
        <v>42509.374537037038</v>
      </c>
      <c r="L3119" s="9">
        <f t="shared" si="289"/>
        <v>42517.55</v>
      </c>
      <c r="M3119" t="b">
        <v>0</v>
      </c>
      <c r="N3119">
        <v>1</v>
      </c>
      <c r="O3119" t="b">
        <v>0</v>
      </c>
      <c r="P3119" t="s">
        <v>8301</v>
      </c>
      <c r="Q3119" s="7">
        <f t="shared" si="290"/>
        <v>0.1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9">
        <f t="shared" si="288"/>
        <v>42534.649571759262</v>
      </c>
      <c r="L3120" s="9">
        <f t="shared" si="289"/>
        <v>42553.649571759262</v>
      </c>
      <c r="M3120" t="b">
        <v>0</v>
      </c>
      <c r="N3120">
        <v>2</v>
      </c>
      <c r="O3120" t="b">
        <v>0</v>
      </c>
      <c r="P3120" t="s">
        <v>8301</v>
      </c>
      <c r="Q3120" s="7">
        <f t="shared" si="290"/>
        <v>0.31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9">
        <f t="shared" si="288"/>
        <v>42060.04550925926</v>
      </c>
      <c r="L3121" s="9">
        <f t="shared" si="289"/>
        <v>42090.003842592589</v>
      </c>
      <c r="M3121" t="b">
        <v>0</v>
      </c>
      <c r="N3121">
        <v>1</v>
      </c>
      <c r="O3121" t="b">
        <v>0</v>
      </c>
      <c r="P3121" t="s">
        <v>8301</v>
      </c>
      <c r="Q3121" s="7">
        <f t="shared" si="290"/>
        <v>0.05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9">
        <f t="shared" si="288"/>
        <v>42435.942083333328</v>
      </c>
      <c r="L3122" s="9">
        <f t="shared" si="289"/>
        <v>42495.900416666671</v>
      </c>
      <c r="M3122" t="b">
        <v>0</v>
      </c>
      <c r="N3122">
        <v>10</v>
      </c>
      <c r="O3122" t="b">
        <v>0</v>
      </c>
      <c r="P3122" t="s">
        <v>8301</v>
      </c>
      <c r="Q3122" s="7">
        <f t="shared" si="290"/>
        <v>9.8461538461538465E-3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9">
        <f t="shared" si="288"/>
        <v>41848.679803240739</v>
      </c>
      <c r="L3123" s="9">
        <f t="shared" si="289"/>
        <v>41908.679803240739</v>
      </c>
      <c r="M3123" t="b">
        <v>0</v>
      </c>
      <c r="N3123">
        <v>1</v>
      </c>
      <c r="O3123" t="b">
        <v>0</v>
      </c>
      <c r="P3123" t="s">
        <v>8301</v>
      </c>
      <c r="Q3123" s="7">
        <f t="shared" si="290"/>
        <v>0.66666666666666674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9">
        <f t="shared" si="288"/>
        <v>42678.932083333333</v>
      </c>
      <c r="L3124" s="9">
        <f t="shared" si="289"/>
        <v>42683.973750000005</v>
      </c>
      <c r="M3124" t="b">
        <v>0</v>
      </c>
      <c r="N3124">
        <v>2</v>
      </c>
      <c r="O3124" t="b">
        <v>0</v>
      </c>
      <c r="P3124" t="s">
        <v>8301</v>
      </c>
      <c r="Q3124" s="7">
        <f t="shared" si="290"/>
        <v>58.291457286432156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9">
        <f t="shared" si="288"/>
        <v>42530.993032407408</v>
      </c>
      <c r="L3125" s="9">
        <f t="shared" si="289"/>
        <v>42560.993032407408</v>
      </c>
      <c r="M3125" t="b">
        <v>0</v>
      </c>
      <c r="N3125">
        <v>348</v>
      </c>
      <c r="O3125" t="b">
        <v>0</v>
      </c>
      <c r="P3125" t="s">
        <v>8301</v>
      </c>
      <c r="Q3125" s="7">
        <f t="shared" si="290"/>
        <v>68.153599999999997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9">
        <f t="shared" si="288"/>
        <v>41977.780104166668</v>
      </c>
      <c r="L3126" s="9">
        <f t="shared" si="289"/>
        <v>42037.780104166668</v>
      </c>
      <c r="M3126" t="b">
        <v>0</v>
      </c>
      <c r="N3126">
        <v>4</v>
      </c>
      <c r="O3126" t="b">
        <v>0</v>
      </c>
      <c r="P3126" t="s">
        <v>8301</v>
      </c>
      <c r="Q3126" s="7">
        <f t="shared" si="290"/>
        <v>3.2499999999999999E-3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9">
        <f t="shared" si="288"/>
        <v>42346.20685185185</v>
      </c>
      <c r="L3127" s="9">
        <f t="shared" si="289"/>
        <v>42376.20685185185</v>
      </c>
      <c r="M3127" t="b">
        <v>0</v>
      </c>
      <c r="N3127">
        <v>0</v>
      </c>
      <c r="O3127" t="b">
        <v>0</v>
      </c>
      <c r="P3127" t="s">
        <v>8301</v>
      </c>
      <c r="Q3127" s="7">
        <f t="shared" si="290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9">
        <f t="shared" si="288"/>
        <v>42427.018078703702</v>
      </c>
      <c r="L3128" s="9">
        <f t="shared" si="289"/>
        <v>42456.976412037038</v>
      </c>
      <c r="M3128" t="b">
        <v>0</v>
      </c>
      <c r="N3128">
        <v>17</v>
      </c>
      <c r="O3128" t="b">
        <v>0</v>
      </c>
      <c r="P3128" t="s">
        <v>8301</v>
      </c>
      <c r="Q3128" s="7">
        <f t="shared" si="290"/>
        <v>4.16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9">
        <f t="shared" si="288"/>
        <v>42034.856817129628</v>
      </c>
      <c r="L3129" s="9">
        <f t="shared" si="289"/>
        <v>42064.856817129628</v>
      </c>
      <c r="M3129" t="b">
        <v>0</v>
      </c>
      <c r="N3129">
        <v>0</v>
      </c>
      <c r="O3129" t="b">
        <v>0</v>
      </c>
      <c r="P3129" t="s">
        <v>8301</v>
      </c>
      <c r="Q3129" s="7">
        <f t="shared" si="290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9">
        <f t="shared" si="288"/>
        <v>42780.825706018513</v>
      </c>
      <c r="L3130" s="9">
        <f t="shared" si="289"/>
        <v>42810.784039351856</v>
      </c>
      <c r="M3130" t="b">
        <v>0</v>
      </c>
      <c r="N3130">
        <v>117</v>
      </c>
      <c r="O3130" t="b">
        <v>0</v>
      </c>
      <c r="P3130" t="s">
        <v>8269</v>
      </c>
      <c r="Q3130" s="7">
        <f t="shared" si="290"/>
        <v>108.60666666666667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9">
        <f t="shared" si="288"/>
        <v>42803.842812499999</v>
      </c>
      <c r="L3131" s="9">
        <f t="shared" si="289"/>
        <v>42843.801145833335</v>
      </c>
      <c r="M3131" t="b">
        <v>0</v>
      </c>
      <c r="N3131">
        <v>1</v>
      </c>
      <c r="O3131" t="b">
        <v>0</v>
      </c>
      <c r="P3131" t="s">
        <v>8269</v>
      </c>
      <c r="Q3131" s="7">
        <f t="shared" si="290"/>
        <v>0.8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9">
        <f t="shared" si="288"/>
        <v>42808.640231481477</v>
      </c>
      <c r="L3132" s="9">
        <f t="shared" si="289"/>
        <v>42839.207638888889</v>
      </c>
      <c r="M3132" t="b">
        <v>0</v>
      </c>
      <c r="N3132">
        <v>4</v>
      </c>
      <c r="O3132" t="b">
        <v>0</v>
      </c>
      <c r="P3132" t="s">
        <v>8269</v>
      </c>
      <c r="Q3132" s="7">
        <f t="shared" si="290"/>
        <v>3.75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9">
        <f t="shared" si="288"/>
        <v>42803.579224537039</v>
      </c>
      <c r="L3133" s="9">
        <f t="shared" si="289"/>
        <v>42833.537557870368</v>
      </c>
      <c r="M3133" t="b">
        <v>0</v>
      </c>
      <c r="N3133">
        <v>12</v>
      </c>
      <c r="O3133" t="b">
        <v>0</v>
      </c>
      <c r="P3133" t="s">
        <v>8269</v>
      </c>
      <c r="Q3133" s="7">
        <f t="shared" si="290"/>
        <v>15.731707317073171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9">
        <f t="shared" si="288"/>
        <v>42786.350231481483</v>
      </c>
      <c r="L3134" s="9">
        <f t="shared" si="289"/>
        <v>42846.308564814812</v>
      </c>
      <c r="M3134" t="b">
        <v>0</v>
      </c>
      <c r="N3134">
        <v>1</v>
      </c>
      <c r="O3134" t="b">
        <v>0</v>
      </c>
      <c r="P3134" t="s">
        <v>8269</v>
      </c>
      <c r="Q3134" s="7">
        <f t="shared" si="290"/>
        <v>3.3333333333333333E-2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9">
        <f t="shared" si="288"/>
        <v>42788.565208333333</v>
      </c>
      <c r="L3135" s="9">
        <f t="shared" si="289"/>
        <v>42818.523541666669</v>
      </c>
      <c r="M3135" t="b">
        <v>0</v>
      </c>
      <c r="N3135">
        <v>16</v>
      </c>
      <c r="O3135" t="b">
        <v>0</v>
      </c>
      <c r="P3135" t="s">
        <v>8269</v>
      </c>
      <c r="Q3135" s="7">
        <f t="shared" si="290"/>
        <v>108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9">
        <f t="shared" si="288"/>
        <v>42800.720127314809</v>
      </c>
      <c r="L3136" s="9">
        <f t="shared" si="289"/>
        <v>42821.678460648152</v>
      </c>
      <c r="M3136" t="b">
        <v>0</v>
      </c>
      <c r="N3136">
        <v>12</v>
      </c>
      <c r="O3136" t="b">
        <v>0</v>
      </c>
      <c r="P3136" t="s">
        <v>8269</v>
      </c>
      <c r="Q3136" s="7">
        <f t="shared" si="290"/>
        <v>22.5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9">
        <f t="shared" si="288"/>
        <v>42807.151863425926</v>
      </c>
      <c r="L3137" s="9">
        <f t="shared" si="289"/>
        <v>42829.151863425926</v>
      </c>
      <c r="M3137" t="b">
        <v>0</v>
      </c>
      <c r="N3137">
        <v>7</v>
      </c>
      <c r="O3137" t="b">
        <v>0</v>
      </c>
      <c r="P3137" t="s">
        <v>8269</v>
      </c>
      <c r="Q3137" s="7">
        <f t="shared" si="290"/>
        <v>20.849420849420849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9">
        <f t="shared" si="288"/>
        <v>42789.462430555555</v>
      </c>
      <c r="L3138" s="9">
        <f t="shared" si="289"/>
        <v>42825.957638888889</v>
      </c>
      <c r="M3138" t="b">
        <v>0</v>
      </c>
      <c r="N3138">
        <v>22</v>
      </c>
      <c r="O3138" t="b">
        <v>0</v>
      </c>
      <c r="P3138" t="s">
        <v>8269</v>
      </c>
      <c r="Q3138" s="7">
        <f t="shared" si="290"/>
        <v>127.8</v>
      </c>
      <c r="R3138" s="6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9">
        <f t="shared" ref="K3139:K3202" si="294">(J3139/86400)+DATE(1970,1,1)</f>
        <v>42807.885057870371</v>
      </c>
      <c r="L3139" s="9">
        <f t="shared" ref="L3139:L3202" si="295">(I3139/86400)+DATE(1970,1,1)</f>
        <v>42858.8</v>
      </c>
      <c r="M3139" t="b">
        <v>0</v>
      </c>
      <c r="N3139">
        <v>1</v>
      </c>
      <c r="O3139" t="b">
        <v>0</v>
      </c>
      <c r="P3139" t="s">
        <v>8269</v>
      </c>
      <c r="Q3139" s="7">
        <f t="shared" ref="Q3139:Q3202" si="296">(E3139/D3139)*100</f>
        <v>3.3333333333333335</v>
      </c>
      <c r="R3139" s="6">
        <f t="shared" ref="R3139:R3202" si="297">E3139/N3139</f>
        <v>50</v>
      </c>
      <c r="S3139" t="str">
        <f t="shared" ref="S3139:S3202" si="298">LEFT(P3139,FIND("/",P3139)-1)</f>
        <v>theater</v>
      </c>
      <c r="T3139" t="str">
        <f t="shared" ref="T3139:T3202" si="299">RIGHT(P3139, LEN(P3139) - FIND("/",P3139))</f>
        <v>plays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9">
        <f t="shared" si="294"/>
        <v>42809.645914351851</v>
      </c>
      <c r="L3140" s="9">
        <f t="shared" si="295"/>
        <v>42828.645914351851</v>
      </c>
      <c r="M3140" t="b">
        <v>0</v>
      </c>
      <c r="N3140">
        <v>0</v>
      </c>
      <c r="O3140" t="b">
        <v>0</v>
      </c>
      <c r="P3140" t="s">
        <v>8269</v>
      </c>
      <c r="Q3140" s="7">
        <f t="shared" si="296"/>
        <v>0</v>
      </c>
      <c r="R3140" s="6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9">
        <f t="shared" si="294"/>
        <v>42785.270370370374</v>
      </c>
      <c r="L3141" s="9">
        <f t="shared" si="295"/>
        <v>42819.189583333333</v>
      </c>
      <c r="M3141" t="b">
        <v>0</v>
      </c>
      <c r="N3141">
        <v>6</v>
      </c>
      <c r="O3141" t="b">
        <v>0</v>
      </c>
      <c r="P3141" t="s">
        <v>8269</v>
      </c>
      <c r="Q3141" s="7">
        <f t="shared" si="296"/>
        <v>5.4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9">
        <f t="shared" si="294"/>
        <v>42802.718784722223</v>
      </c>
      <c r="L3142" s="9">
        <f t="shared" si="295"/>
        <v>42832.677118055552</v>
      </c>
      <c r="M3142" t="b">
        <v>0</v>
      </c>
      <c r="N3142">
        <v>4</v>
      </c>
      <c r="O3142" t="b">
        <v>0</v>
      </c>
      <c r="P3142" t="s">
        <v>8269</v>
      </c>
      <c r="Q3142" s="7">
        <f t="shared" si="296"/>
        <v>0.96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9">
        <f t="shared" si="294"/>
        <v>42800.753333333334</v>
      </c>
      <c r="L3143" s="9">
        <f t="shared" si="295"/>
        <v>42841.833333333328</v>
      </c>
      <c r="M3143" t="b">
        <v>0</v>
      </c>
      <c r="N3143">
        <v>8</v>
      </c>
      <c r="O3143" t="b">
        <v>0</v>
      </c>
      <c r="P3143" t="s">
        <v>8269</v>
      </c>
      <c r="Q3143" s="7">
        <f t="shared" si="296"/>
        <v>51.6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9">
        <f t="shared" si="294"/>
        <v>42783.513182870374</v>
      </c>
      <c r="L3144" s="9">
        <f t="shared" si="295"/>
        <v>42813.471516203703</v>
      </c>
      <c r="M3144" t="b">
        <v>0</v>
      </c>
      <c r="N3144">
        <v>3</v>
      </c>
      <c r="O3144" t="b">
        <v>0</v>
      </c>
      <c r="P3144" t="s">
        <v>8269</v>
      </c>
      <c r="Q3144" s="7">
        <f t="shared" si="296"/>
        <v>1.6363636363636365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9">
        <f t="shared" si="294"/>
        <v>42808.358287037037</v>
      </c>
      <c r="L3145" s="9">
        <f t="shared" si="295"/>
        <v>42834.358287037037</v>
      </c>
      <c r="M3145" t="b">
        <v>0</v>
      </c>
      <c r="N3145">
        <v>0</v>
      </c>
      <c r="O3145" t="b">
        <v>0</v>
      </c>
      <c r="P3145" t="s">
        <v>8269</v>
      </c>
      <c r="Q3145" s="7">
        <f t="shared" si="296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9">
        <f t="shared" si="294"/>
        <v>42796.538275462968</v>
      </c>
      <c r="L3146" s="9">
        <f t="shared" si="295"/>
        <v>42813.25</v>
      </c>
      <c r="M3146" t="b">
        <v>0</v>
      </c>
      <c r="N3146">
        <v>30</v>
      </c>
      <c r="O3146" t="b">
        <v>0</v>
      </c>
      <c r="P3146" t="s">
        <v>8269</v>
      </c>
      <c r="Q3146" s="7">
        <f t="shared" si="296"/>
        <v>75.400000000000006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9">
        <f t="shared" si="294"/>
        <v>42762.040902777779</v>
      </c>
      <c r="L3147" s="9">
        <f t="shared" si="295"/>
        <v>42821.999236111107</v>
      </c>
      <c r="M3147" t="b">
        <v>0</v>
      </c>
      <c r="N3147">
        <v>0</v>
      </c>
      <c r="O3147" t="b">
        <v>0</v>
      </c>
      <c r="P3147" t="s">
        <v>8269</v>
      </c>
      <c r="Q3147" s="7">
        <f t="shared" si="296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9">
        <f t="shared" si="294"/>
        <v>42796.682476851856</v>
      </c>
      <c r="L3148" s="9">
        <f t="shared" si="295"/>
        <v>42841.640810185185</v>
      </c>
      <c r="M3148" t="b">
        <v>0</v>
      </c>
      <c r="N3148">
        <v>12</v>
      </c>
      <c r="O3148" t="b">
        <v>0</v>
      </c>
      <c r="P3148" t="s">
        <v>8269</v>
      </c>
      <c r="Q3148" s="7">
        <f t="shared" si="296"/>
        <v>10.5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9">
        <f t="shared" si="294"/>
        <v>41909.96938657407</v>
      </c>
      <c r="L3149" s="9">
        <f t="shared" si="295"/>
        <v>41950.011053240742</v>
      </c>
      <c r="M3149" t="b">
        <v>1</v>
      </c>
      <c r="N3149">
        <v>213</v>
      </c>
      <c r="O3149" t="b">
        <v>1</v>
      </c>
      <c r="P3149" t="s">
        <v>8269</v>
      </c>
      <c r="Q3149" s="7">
        <f t="shared" si="296"/>
        <v>117.52499999999999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9">
        <f t="shared" si="294"/>
        <v>41891.665324074071</v>
      </c>
      <c r="L3150" s="9">
        <f t="shared" si="295"/>
        <v>41913.166666666664</v>
      </c>
      <c r="M3150" t="b">
        <v>1</v>
      </c>
      <c r="N3150">
        <v>57</v>
      </c>
      <c r="O3150" t="b">
        <v>1</v>
      </c>
      <c r="P3150" t="s">
        <v>8269</v>
      </c>
      <c r="Q3150" s="7">
        <f t="shared" si="296"/>
        <v>131.16666666666669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9">
        <f t="shared" si="294"/>
        <v>41226.017361111109</v>
      </c>
      <c r="L3151" s="9">
        <f t="shared" si="295"/>
        <v>41250.083333333336</v>
      </c>
      <c r="M3151" t="b">
        <v>1</v>
      </c>
      <c r="N3151">
        <v>25</v>
      </c>
      <c r="O3151" t="b">
        <v>1</v>
      </c>
      <c r="P3151" t="s">
        <v>8269</v>
      </c>
      <c r="Q3151" s="7">
        <f t="shared" si="296"/>
        <v>104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9">
        <f t="shared" si="294"/>
        <v>40478.263923611114</v>
      </c>
      <c r="L3152" s="9">
        <f t="shared" si="295"/>
        <v>40568.166666666664</v>
      </c>
      <c r="M3152" t="b">
        <v>1</v>
      </c>
      <c r="N3152">
        <v>104</v>
      </c>
      <c r="O3152" t="b">
        <v>1</v>
      </c>
      <c r="P3152" t="s">
        <v>8269</v>
      </c>
      <c r="Q3152" s="7">
        <f t="shared" si="296"/>
        <v>101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9">
        <f t="shared" si="294"/>
        <v>41862.83997685185</v>
      </c>
      <c r="L3153" s="9">
        <f t="shared" si="295"/>
        <v>41892.83997685185</v>
      </c>
      <c r="M3153" t="b">
        <v>1</v>
      </c>
      <c r="N3153">
        <v>34</v>
      </c>
      <c r="O3153" t="b">
        <v>1</v>
      </c>
      <c r="P3153" t="s">
        <v>8269</v>
      </c>
      <c r="Q3153" s="7">
        <f t="shared" si="296"/>
        <v>100.4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9">
        <f t="shared" si="294"/>
        <v>41550.867673611108</v>
      </c>
      <c r="L3154" s="9">
        <f t="shared" si="295"/>
        <v>41580.867673611108</v>
      </c>
      <c r="M3154" t="b">
        <v>1</v>
      </c>
      <c r="N3154">
        <v>67</v>
      </c>
      <c r="O3154" t="b">
        <v>1</v>
      </c>
      <c r="P3154" t="s">
        <v>8269</v>
      </c>
      <c r="Q3154" s="7">
        <f t="shared" si="296"/>
        <v>105.95454545454545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9">
        <f t="shared" si="294"/>
        <v>40633.154363425929</v>
      </c>
      <c r="L3155" s="9">
        <f t="shared" si="295"/>
        <v>40664.207638888889</v>
      </c>
      <c r="M3155" t="b">
        <v>1</v>
      </c>
      <c r="N3155">
        <v>241</v>
      </c>
      <c r="O3155" t="b">
        <v>1</v>
      </c>
      <c r="P3155" t="s">
        <v>8269</v>
      </c>
      <c r="Q3155" s="7">
        <f t="shared" si="296"/>
        <v>335.58333333333337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9">
        <f t="shared" si="294"/>
        <v>40970.875671296293</v>
      </c>
      <c r="L3156" s="9">
        <f t="shared" si="295"/>
        <v>41000.834004629629</v>
      </c>
      <c r="M3156" t="b">
        <v>1</v>
      </c>
      <c r="N3156">
        <v>123</v>
      </c>
      <c r="O3156" t="b">
        <v>1</v>
      </c>
      <c r="P3156" t="s">
        <v>8269</v>
      </c>
      <c r="Q3156" s="7">
        <f t="shared" si="296"/>
        <v>112.92857142857142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9">
        <f t="shared" si="294"/>
        <v>41233.499131944445</v>
      </c>
      <c r="L3157" s="9">
        <f t="shared" si="295"/>
        <v>41263.499131944445</v>
      </c>
      <c r="M3157" t="b">
        <v>1</v>
      </c>
      <c r="N3157">
        <v>302</v>
      </c>
      <c r="O3157" t="b">
        <v>1</v>
      </c>
      <c r="P3157" t="s">
        <v>8269</v>
      </c>
      <c r="Q3157" s="7">
        <f t="shared" si="296"/>
        <v>188.50460000000001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9">
        <f t="shared" si="294"/>
        <v>41026.953055555554</v>
      </c>
      <c r="L3158" s="9">
        <f t="shared" si="295"/>
        <v>41061.953055555554</v>
      </c>
      <c r="M3158" t="b">
        <v>1</v>
      </c>
      <c r="N3158">
        <v>89</v>
      </c>
      <c r="O3158" t="b">
        <v>1</v>
      </c>
      <c r="P3158" t="s">
        <v>8269</v>
      </c>
      <c r="Q3158" s="7">
        <f t="shared" si="296"/>
        <v>101.81818181818181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9">
        <f t="shared" si="294"/>
        <v>41829.788252314815</v>
      </c>
      <c r="L3159" s="9">
        <f t="shared" si="295"/>
        <v>41839.208333333336</v>
      </c>
      <c r="M3159" t="b">
        <v>1</v>
      </c>
      <c r="N3159">
        <v>41</v>
      </c>
      <c r="O3159" t="b">
        <v>1</v>
      </c>
      <c r="P3159" t="s">
        <v>8269</v>
      </c>
      <c r="Q3159" s="7">
        <f t="shared" si="296"/>
        <v>101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9">
        <f t="shared" si="294"/>
        <v>41447.839722222227</v>
      </c>
      <c r="L3160" s="9">
        <f t="shared" si="295"/>
        <v>41477.839722222227</v>
      </c>
      <c r="M3160" t="b">
        <v>1</v>
      </c>
      <c r="N3160">
        <v>69</v>
      </c>
      <c r="O3160" t="b">
        <v>1</v>
      </c>
      <c r="P3160" t="s">
        <v>8269</v>
      </c>
      <c r="Q3160" s="7">
        <f t="shared" si="296"/>
        <v>113.99999999999999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9">
        <f t="shared" si="294"/>
        <v>40884.066678240742</v>
      </c>
      <c r="L3161" s="9">
        <f t="shared" si="295"/>
        <v>40926.958333333336</v>
      </c>
      <c r="M3161" t="b">
        <v>1</v>
      </c>
      <c r="N3161">
        <v>52</v>
      </c>
      <c r="O3161" t="b">
        <v>1</v>
      </c>
      <c r="P3161" t="s">
        <v>8269</v>
      </c>
      <c r="Q3161" s="7">
        <f t="shared" si="296"/>
        <v>133.48133333333334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9">
        <f t="shared" si="294"/>
        <v>41841.26489583333</v>
      </c>
      <c r="L3162" s="9">
        <f t="shared" si="295"/>
        <v>41864.207638888889</v>
      </c>
      <c r="M3162" t="b">
        <v>1</v>
      </c>
      <c r="N3162">
        <v>57</v>
      </c>
      <c r="O3162" t="b">
        <v>1</v>
      </c>
      <c r="P3162" t="s">
        <v>8269</v>
      </c>
      <c r="Q3162" s="7">
        <f t="shared" si="296"/>
        <v>101.53333333333335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9">
        <f t="shared" si="294"/>
        <v>41897.536134259259</v>
      </c>
      <c r="L3163" s="9">
        <f t="shared" si="295"/>
        <v>41927.536134259259</v>
      </c>
      <c r="M3163" t="b">
        <v>1</v>
      </c>
      <c r="N3163">
        <v>74</v>
      </c>
      <c r="O3163" t="b">
        <v>1</v>
      </c>
      <c r="P3163" t="s">
        <v>8269</v>
      </c>
      <c r="Q3163" s="7">
        <f t="shared" si="296"/>
        <v>105.1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9">
        <f t="shared" si="294"/>
        <v>41799.685902777775</v>
      </c>
      <c r="L3164" s="9">
        <f t="shared" si="295"/>
        <v>41827.083333333336</v>
      </c>
      <c r="M3164" t="b">
        <v>1</v>
      </c>
      <c r="N3164">
        <v>63</v>
      </c>
      <c r="O3164" t="b">
        <v>1</v>
      </c>
      <c r="P3164" t="s">
        <v>8269</v>
      </c>
      <c r="Q3164" s="7">
        <f t="shared" si="296"/>
        <v>127.15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9">
        <f t="shared" si="294"/>
        <v>41775.753761574073</v>
      </c>
      <c r="L3165" s="9">
        <f t="shared" si="295"/>
        <v>41805.753761574073</v>
      </c>
      <c r="M3165" t="b">
        <v>1</v>
      </c>
      <c r="N3165">
        <v>72</v>
      </c>
      <c r="O3165" t="b">
        <v>1</v>
      </c>
      <c r="P3165" t="s">
        <v>8269</v>
      </c>
      <c r="Q3165" s="7">
        <f t="shared" si="296"/>
        <v>111.15384615384616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9">
        <f t="shared" si="294"/>
        <v>41766.805729166663</v>
      </c>
      <c r="L3166" s="9">
        <f t="shared" si="295"/>
        <v>41799.805729166663</v>
      </c>
      <c r="M3166" t="b">
        <v>1</v>
      </c>
      <c r="N3166">
        <v>71</v>
      </c>
      <c r="O3166" t="b">
        <v>1</v>
      </c>
      <c r="P3166" t="s">
        <v>8269</v>
      </c>
      <c r="Q3166" s="7">
        <f t="shared" si="296"/>
        <v>106.76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9">
        <f t="shared" si="294"/>
        <v>40644.159259259257</v>
      </c>
      <c r="L3167" s="9">
        <f t="shared" si="295"/>
        <v>40666.165972222225</v>
      </c>
      <c r="M3167" t="b">
        <v>1</v>
      </c>
      <c r="N3167">
        <v>21</v>
      </c>
      <c r="O3167" t="b">
        <v>1</v>
      </c>
      <c r="P3167" t="s">
        <v>8269</v>
      </c>
      <c r="Q3167" s="7">
        <f t="shared" si="296"/>
        <v>162.66666666666666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9">
        <f t="shared" si="294"/>
        <v>41940.69158564815</v>
      </c>
      <c r="L3168" s="9">
        <f t="shared" si="295"/>
        <v>41969.332638888889</v>
      </c>
      <c r="M3168" t="b">
        <v>1</v>
      </c>
      <c r="N3168">
        <v>930</v>
      </c>
      <c r="O3168" t="b">
        <v>1</v>
      </c>
      <c r="P3168" t="s">
        <v>8269</v>
      </c>
      <c r="Q3168" s="7">
        <f t="shared" si="296"/>
        <v>160.22808571428573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9">
        <f t="shared" si="294"/>
        <v>41839.175706018519</v>
      </c>
      <c r="L3169" s="9">
        <f t="shared" si="295"/>
        <v>41853.175706018519</v>
      </c>
      <c r="M3169" t="b">
        <v>1</v>
      </c>
      <c r="N3169">
        <v>55</v>
      </c>
      <c r="O3169" t="b">
        <v>1</v>
      </c>
      <c r="P3169" t="s">
        <v>8269</v>
      </c>
      <c r="Q3169" s="7">
        <f t="shared" si="296"/>
        <v>116.16666666666666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9">
        <f t="shared" si="294"/>
        <v>41772.105937500004</v>
      </c>
      <c r="L3170" s="9">
        <f t="shared" si="295"/>
        <v>41803.916666666664</v>
      </c>
      <c r="M3170" t="b">
        <v>1</v>
      </c>
      <c r="N3170">
        <v>61</v>
      </c>
      <c r="O3170" t="b">
        <v>1</v>
      </c>
      <c r="P3170" t="s">
        <v>8269</v>
      </c>
      <c r="Q3170" s="7">
        <f t="shared" si="296"/>
        <v>124.2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9">
        <f t="shared" si="294"/>
        <v>41591.737974537034</v>
      </c>
      <c r="L3171" s="9">
        <f t="shared" si="295"/>
        <v>41621.207638888889</v>
      </c>
      <c r="M3171" t="b">
        <v>1</v>
      </c>
      <c r="N3171">
        <v>82</v>
      </c>
      <c r="O3171" t="b">
        <v>1</v>
      </c>
      <c r="P3171" t="s">
        <v>8269</v>
      </c>
      <c r="Q3171" s="7">
        <f t="shared" si="296"/>
        <v>103.01249999999999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9">
        <f t="shared" si="294"/>
        <v>41789.080370370371</v>
      </c>
      <c r="L3172" s="9">
        <f t="shared" si="295"/>
        <v>41822.166666666664</v>
      </c>
      <c r="M3172" t="b">
        <v>1</v>
      </c>
      <c r="N3172">
        <v>71</v>
      </c>
      <c r="O3172" t="b">
        <v>1</v>
      </c>
      <c r="P3172" t="s">
        <v>8269</v>
      </c>
      <c r="Q3172" s="7">
        <f t="shared" si="296"/>
        <v>112.25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9">
        <f t="shared" si="294"/>
        <v>42466.608310185184</v>
      </c>
      <c r="L3173" s="9">
        <f t="shared" si="295"/>
        <v>42496.608310185184</v>
      </c>
      <c r="M3173" t="b">
        <v>1</v>
      </c>
      <c r="N3173">
        <v>117</v>
      </c>
      <c r="O3173" t="b">
        <v>1</v>
      </c>
      <c r="P3173" t="s">
        <v>8269</v>
      </c>
      <c r="Q3173" s="7">
        <f t="shared" si="296"/>
        <v>108.8142857142857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9">
        <f t="shared" si="294"/>
        <v>40923.729953703703</v>
      </c>
      <c r="L3174" s="9">
        <f t="shared" si="295"/>
        <v>40953.729953703703</v>
      </c>
      <c r="M3174" t="b">
        <v>1</v>
      </c>
      <c r="N3174">
        <v>29</v>
      </c>
      <c r="O3174" t="b">
        <v>1</v>
      </c>
      <c r="P3174" t="s">
        <v>8269</v>
      </c>
      <c r="Q3174" s="7">
        <f t="shared" si="296"/>
        <v>114.99999999999999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9">
        <f t="shared" si="294"/>
        <v>41878.878379629634</v>
      </c>
      <c r="L3175" s="9">
        <f t="shared" si="295"/>
        <v>41908.878379629634</v>
      </c>
      <c r="M3175" t="b">
        <v>1</v>
      </c>
      <c r="N3175">
        <v>74</v>
      </c>
      <c r="O3175" t="b">
        <v>1</v>
      </c>
      <c r="P3175" t="s">
        <v>8269</v>
      </c>
      <c r="Q3175" s="7">
        <f t="shared" si="296"/>
        <v>103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9">
        <f t="shared" si="294"/>
        <v>41862.864675925928</v>
      </c>
      <c r="L3176" s="9">
        <f t="shared" si="295"/>
        <v>41876.864675925928</v>
      </c>
      <c r="M3176" t="b">
        <v>1</v>
      </c>
      <c r="N3176">
        <v>23</v>
      </c>
      <c r="O3176" t="b">
        <v>1</v>
      </c>
      <c r="P3176" t="s">
        <v>8269</v>
      </c>
      <c r="Q3176" s="7">
        <f t="shared" si="296"/>
        <v>101.13333333333334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9">
        <f t="shared" si="294"/>
        <v>40531.886886574073</v>
      </c>
      <c r="L3177" s="9">
        <f t="shared" si="295"/>
        <v>40591.886886574073</v>
      </c>
      <c r="M3177" t="b">
        <v>1</v>
      </c>
      <c r="N3177">
        <v>60</v>
      </c>
      <c r="O3177" t="b">
        <v>1</v>
      </c>
      <c r="P3177" t="s">
        <v>8269</v>
      </c>
      <c r="Q3177" s="7">
        <f t="shared" si="296"/>
        <v>109.55999999999999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9">
        <f t="shared" si="294"/>
        <v>41477.930914351848</v>
      </c>
      <c r="L3178" s="9">
        <f t="shared" si="295"/>
        <v>41504.625</v>
      </c>
      <c r="M3178" t="b">
        <v>1</v>
      </c>
      <c r="N3178">
        <v>55</v>
      </c>
      <c r="O3178" t="b">
        <v>1</v>
      </c>
      <c r="P3178" t="s">
        <v>8269</v>
      </c>
      <c r="Q3178" s="7">
        <f t="shared" si="296"/>
        <v>114.8421052631579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9">
        <f t="shared" si="294"/>
        <v>41781.666770833333</v>
      </c>
      <c r="L3179" s="9">
        <f t="shared" si="295"/>
        <v>41811.666770833333</v>
      </c>
      <c r="M3179" t="b">
        <v>1</v>
      </c>
      <c r="N3179">
        <v>51</v>
      </c>
      <c r="O3179" t="b">
        <v>1</v>
      </c>
      <c r="P3179" t="s">
        <v>8269</v>
      </c>
      <c r="Q3179" s="7">
        <f t="shared" si="296"/>
        <v>117.39999999999999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9">
        <f t="shared" si="294"/>
        <v>41806.605034722219</v>
      </c>
      <c r="L3180" s="9">
        <f t="shared" si="295"/>
        <v>41836.605034722219</v>
      </c>
      <c r="M3180" t="b">
        <v>1</v>
      </c>
      <c r="N3180">
        <v>78</v>
      </c>
      <c r="O3180" t="b">
        <v>1</v>
      </c>
      <c r="P3180" t="s">
        <v>8269</v>
      </c>
      <c r="Q3180" s="7">
        <f t="shared" si="296"/>
        <v>171.73333333333335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9">
        <f t="shared" si="294"/>
        <v>41375.702210648145</v>
      </c>
      <c r="L3181" s="9">
        <f t="shared" si="295"/>
        <v>41400.702210648145</v>
      </c>
      <c r="M3181" t="b">
        <v>1</v>
      </c>
      <c r="N3181">
        <v>62</v>
      </c>
      <c r="O3181" t="b">
        <v>1</v>
      </c>
      <c r="P3181" t="s">
        <v>8269</v>
      </c>
      <c r="Q3181" s="7">
        <f t="shared" si="296"/>
        <v>114.16238095238094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9">
        <f t="shared" si="294"/>
        <v>41780.412604166668</v>
      </c>
      <c r="L3182" s="9">
        <f t="shared" si="295"/>
        <v>41810.412604166668</v>
      </c>
      <c r="M3182" t="b">
        <v>1</v>
      </c>
      <c r="N3182">
        <v>45</v>
      </c>
      <c r="O3182" t="b">
        <v>1</v>
      </c>
      <c r="P3182" t="s">
        <v>8269</v>
      </c>
      <c r="Q3182" s="7">
        <f t="shared" si="296"/>
        <v>119.75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9">
        <f t="shared" si="294"/>
        <v>41779.310034722221</v>
      </c>
      <c r="L3183" s="9">
        <f t="shared" si="295"/>
        <v>41805.666666666664</v>
      </c>
      <c r="M3183" t="b">
        <v>1</v>
      </c>
      <c r="N3183">
        <v>15</v>
      </c>
      <c r="O3183" t="b">
        <v>1</v>
      </c>
      <c r="P3183" t="s">
        <v>8269</v>
      </c>
      <c r="Q3183" s="7">
        <f t="shared" si="296"/>
        <v>109.00000000000001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9">
        <f t="shared" si="294"/>
        <v>40883.949317129627</v>
      </c>
      <c r="L3184" s="9">
        <f t="shared" si="295"/>
        <v>40939.708333333336</v>
      </c>
      <c r="M3184" t="b">
        <v>1</v>
      </c>
      <c r="N3184">
        <v>151</v>
      </c>
      <c r="O3184" t="b">
        <v>1</v>
      </c>
      <c r="P3184" t="s">
        <v>8269</v>
      </c>
      <c r="Q3184" s="7">
        <f t="shared" si="296"/>
        <v>100.88571428571429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9">
        <f t="shared" si="294"/>
        <v>41491.79478009259</v>
      </c>
      <c r="L3185" s="9">
        <f t="shared" si="295"/>
        <v>41509.79478009259</v>
      </c>
      <c r="M3185" t="b">
        <v>1</v>
      </c>
      <c r="N3185">
        <v>68</v>
      </c>
      <c r="O3185" t="b">
        <v>1</v>
      </c>
      <c r="P3185" t="s">
        <v>8269</v>
      </c>
      <c r="Q3185" s="7">
        <f t="shared" si="296"/>
        <v>109.00000000000001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9">
        <f t="shared" si="294"/>
        <v>41791.993414351848</v>
      </c>
      <c r="L3186" s="9">
        <f t="shared" si="295"/>
        <v>41821.993414351848</v>
      </c>
      <c r="M3186" t="b">
        <v>1</v>
      </c>
      <c r="N3186">
        <v>46</v>
      </c>
      <c r="O3186" t="b">
        <v>1</v>
      </c>
      <c r="P3186" t="s">
        <v>8269</v>
      </c>
      <c r="Q3186" s="7">
        <f t="shared" si="296"/>
        <v>107.20930232558139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9">
        <f t="shared" si="294"/>
        <v>41829.977326388893</v>
      </c>
      <c r="L3187" s="9">
        <f t="shared" si="295"/>
        <v>41836.977326388893</v>
      </c>
      <c r="M3187" t="b">
        <v>1</v>
      </c>
      <c r="N3187">
        <v>24</v>
      </c>
      <c r="O3187" t="b">
        <v>1</v>
      </c>
      <c r="P3187" t="s">
        <v>8269</v>
      </c>
      <c r="Q3187" s="7">
        <f t="shared" si="296"/>
        <v>100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9">
        <f t="shared" si="294"/>
        <v>41868.924050925925</v>
      </c>
      <c r="L3188" s="9">
        <f t="shared" si="295"/>
        <v>41898.875</v>
      </c>
      <c r="M3188" t="b">
        <v>1</v>
      </c>
      <c r="N3188">
        <v>70</v>
      </c>
      <c r="O3188" t="b">
        <v>1</v>
      </c>
      <c r="P3188" t="s">
        <v>8269</v>
      </c>
      <c r="Q3188" s="7">
        <f t="shared" si="296"/>
        <v>102.18750000000001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9">
        <f t="shared" si="294"/>
        <v>41835.666354166664</v>
      </c>
      <c r="L3189" s="9">
        <f t="shared" si="295"/>
        <v>41855.666354166664</v>
      </c>
      <c r="M3189" t="b">
        <v>1</v>
      </c>
      <c r="N3189">
        <v>244</v>
      </c>
      <c r="O3189" t="b">
        <v>1</v>
      </c>
      <c r="P3189" t="s">
        <v>8269</v>
      </c>
      <c r="Q3189" s="7">
        <f t="shared" si="296"/>
        <v>116.29333333333334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9">
        <f t="shared" si="294"/>
        <v>42144.415532407409</v>
      </c>
      <c r="L3190" s="9">
        <f t="shared" si="295"/>
        <v>42165.415532407409</v>
      </c>
      <c r="M3190" t="b">
        <v>0</v>
      </c>
      <c r="N3190">
        <v>9</v>
      </c>
      <c r="O3190" t="b">
        <v>0</v>
      </c>
      <c r="P3190" t="s">
        <v>8303</v>
      </c>
      <c r="Q3190" s="7">
        <f t="shared" si="296"/>
        <v>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9">
        <f t="shared" si="294"/>
        <v>42118.346435185187</v>
      </c>
      <c r="L3191" s="9">
        <f t="shared" si="295"/>
        <v>42148.346435185187</v>
      </c>
      <c r="M3191" t="b">
        <v>0</v>
      </c>
      <c r="N3191">
        <v>19</v>
      </c>
      <c r="O3191" t="b">
        <v>0</v>
      </c>
      <c r="P3191" t="s">
        <v>8303</v>
      </c>
      <c r="Q3191" s="7">
        <f t="shared" si="296"/>
        <v>12.327272727272726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9">
        <f t="shared" si="294"/>
        <v>42683.151331018518</v>
      </c>
      <c r="L3192" s="9">
        <f t="shared" si="295"/>
        <v>42713.192997685182</v>
      </c>
      <c r="M3192" t="b">
        <v>0</v>
      </c>
      <c r="N3192">
        <v>0</v>
      </c>
      <c r="O3192" t="b">
        <v>0</v>
      </c>
      <c r="P3192" t="s">
        <v>8303</v>
      </c>
      <c r="Q3192" s="7">
        <f t="shared" si="296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9">
        <f t="shared" si="294"/>
        <v>42538.755428240736</v>
      </c>
      <c r="L3193" s="9">
        <f t="shared" si="295"/>
        <v>42598.755428240736</v>
      </c>
      <c r="M3193" t="b">
        <v>0</v>
      </c>
      <c r="N3193">
        <v>4</v>
      </c>
      <c r="O3193" t="b">
        <v>0</v>
      </c>
      <c r="P3193" t="s">
        <v>8303</v>
      </c>
      <c r="Q3193" s="7">
        <f t="shared" si="296"/>
        <v>4.0266666666666664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9">
        <f t="shared" si="294"/>
        <v>42018.94049768518</v>
      </c>
      <c r="L3194" s="9">
        <f t="shared" si="295"/>
        <v>42063.916666666672</v>
      </c>
      <c r="M3194" t="b">
        <v>0</v>
      </c>
      <c r="N3194">
        <v>8</v>
      </c>
      <c r="O3194" t="b">
        <v>0</v>
      </c>
      <c r="P3194" t="s">
        <v>8303</v>
      </c>
      <c r="Q3194" s="7">
        <f t="shared" si="296"/>
        <v>1.02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9">
        <f t="shared" si="294"/>
        <v>42010.968240740738</v>
      </c>
      <c r="L3195" s="9">
        <f t="shared" si="295"/>
        <v>42055.968240740738</v>
      </c>
      <c r="M3195" t="b">
        <v>0</v>
      </c>
      <c r="N3195">
        <v>24</v>
      </c>
      <c r="O3195" t="b">
        <v>0</v>
      </c>
      <c r="P3195" t="s">
        <v>8303</v>
      </c>
      <c r="Q3195" s="7">
        <f t="shared" si="296"/>
        <v>11.74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9">
        <f t="shared" si="294"/>
        <v>42182.062476851846</v>
      </c>
      <c r="L3196" s="9">
        <f t="shared" si="295"/>
        <v>42212.062476851846</v>
      </c>
      <c r="M3196" t="b">
        <v>0</v>
      </c>
      <c r="N3196">
        <v>0</v>
      </c>
      <c r="O3196" t="b">
        <v>0</v>
      </c>
      <c r="P3196" t="s">
        <v>8303</v>
      </c>
      <c r="Q3196" s="7">
        <f t="shared" si="296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9">
        <f t="shared" si="294"/>
        <v>42017.594236111108</v>
      </c>
      <c r="L3197" s="9">
        <f t="shared" si="295"/>
        <v>42047.594236111108</v>
      </c>
      <c r="M3197" t="b">
        <v>0</v>
      </c>
      <c r="N3197">
        <v>39</v>
      </c>
      <c r="O3197" t="b">
        <v>0</v>
      </c>
      <c r="P3197" t="s">
        <v>8303</v>
      </c>
      <c r="Q3197" s="7">
        <f t="shared" si="296"/>
        <v>59.142857142857139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9">
        <f t="shared" si="294"/>
        <v>42157.598090277781</v>
      </c>
      <c r="L3198" s="9">
        <f t="shared" si="295"/>
        <v>42217.583333333328</v>
      </c>
      <c r="M3198" t="b">
        <v>0</v>
      </c>
      <c r="N3198">
        <v>6</v>
      </c>
      <c r="O3198" t="b">
        <v>0</v>
      </c>
      <c r="P3198" t="s">
        <v>8303</v>
      </c>
      <c r="Q3198" s="7">
        <f t="shared" si="296"/>
        <v>0.06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9">
        <f t="shared" si="294"/>
        <v>42009.493263888886</v>
      </c>
      <c r="L3199" s="9">
        <f t="shared" si="295"/>
        <v>42039.493263888886</v>
      </c>
      <c r="M3199" t="b">
        <v>0</v>
      </c>
      <c r="N3199">
        <v>4</v>
      </c>
      <c r="O3199" t="b">
        <v>0</v>
      </c>
      <c r="P3199" t="s">
        <v>8303</v>
      </c>
      <c r="Q3199" s="7">
        <f t="shared" si="296"/>
        <v>11.450000000000001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9">
        <f t="shared" si="294"/>
        <v>42013.424502314811</v>
      </c>
      <c r="L3200" s="9">
        <f t="shared" si="295"/>
        <v>42051.424502314811</v>
      </c>
      <c r="M3200" t="b">
        <v>0</v>
      </c>
      <c r="N3200">
        <v>3</v>
      </c>
      <c r="O3200" t="b">
        <v>0</v>
      </c>
      <c r="P3200" t="s">
        <v>8303</v>
      </c>
      <c r="Q3200" s="7">
        <f t="shared" si="296"/>
        <v>0.36666666666666664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9">
        <f t="shared" si="294"/>
        <v>41858.761782407411</v>
      </c>
      <c r="L3201" s="9">
        <f t="shared" si="295"/>
        <v>41888.875</v>
      </c>
      <c r="M3201" t="b">
        <v>0</v>
      </c>
      <c r="N3201">
        <v>53</v>
      </c>
      <c r="O3201" t="b">
        <v>0</v>
      </c>
      <c r="P3201" t="s">
        <v>8303</v>
      </c>
      <c r="Q3201" s="7">
        <f t="shared" si="296"/>
        <v>52.16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9">
        <f t="shared" si="294"/>
        <v>42460.320613425924</v>
      </c>
      <c r="L3202" s="9">
        <f t="shared" si="295"/>
        <v>42490.231944444444</v>
      </c>
      <c r="M3202" t="b">
        <v>0</v>
      </c>
      <c r="N3202">
        <v>1</v>
      </c>
      <c r="O3202" t="b">
        <v>0</v>
      </c>
      <c r="P3202" t="s">
        <v>8303</v>
      </c>
      <c r="Q3202" s="7">
        <f t="shared" si="296"/>
        <v>2E-3</v>
      </c>
      <c r="R3202" s="6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9">
        <f t="shared" ref="K3203:K3266" si="300">(J3203/86400)+DATE(1970,1,1)</f>
        <v>41861.767094907409</v>
      </c>
      <c r="L3203" s="9">
        <f t="shared" ref="L3203:L3266" si="301">(I3203/86400)+DATE(1970,1,1)</f>
        <v>41882.767094907409</v>
      </c>
      <c r="M3203" t="b">
        <v>0</v>
      </c>
      <c r="N3203">
        <v>2</v>
      </c>
      <c r="O3203" t="b">
        <v>0</v>
      </c>
      <c r="P3203" t="s">
        <v>8303</v>
      </c>
      <c r="Q3203" s="7">
        <f t="shared" ref="Q3203:Q3266" si="302">(E3203/D3203)*100</f>
        <v>1.25</v>
      </c>
      <c r="R3203" s="6">
        <f t="shared" ref="R3203:R3266" si="303">E3203/N3203</f>
        <v>12.5</v>
      </c>
      <c r="S3203" t="str">
        <f t="shared" ref="S3203:S3266" si="304">LEFT(P3203,FIND("/",P3203)-1)</f>
        <v>theater</v>
      </c>
      <c r="T3203" t="str">
        <f t="shared" ref="T3203:T3266" si="305">RIGHT(P3203, LEN(P3203) - FIND("/",P3203))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9">
        <f t="shared" si="300"/>
        <v>42293.853541666671</v>
      </c>
      <c r="L3204" s="9">
        <f t="shared" si="301"/>
        <v>42352.249305555553</v>
      </c>
      <c r="M3204" t="b">
        <v>0</v>
      </c>
      <c r="N3204">
        <v>25</v>
      </c>
      <c r="O3204" t="b">
        <v>0</v>
      </c>
      <c r="P3204" t="s">
        <v>8303</v>
      </c>
      <c r="Q3204" s="7">
        <f t="shared" si="302"/>
        <v>54.52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9">
        <f t="shared" si="300"/>
        <v>42242.988680555558</v>
      </c>
      <c r="L3205" s="9">
        <f t="shared" si="301"/>
        <v>42272.988680555558</v>
      </c>
      <c r="M3205" t="b">
        <v>0</v>
      </c>
      <c r="N3205">
        <v>6</v>
      </c>
      <c r="O3205" t="b">
        <v>0</v>
      </c>
      <c r="P3205" t="s">
        <v>8303</v>
      </c>
      <c r="Q3205" s="7">
        <f t="shared" si="302"/>
        <v>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9">
        <f t="shared" si="300"/>
        <v>42172.686099537037</v>
      </c>
      <c r="L3206" s="9">
        <f t="shared" si="301"/>
        <v>42202.676388888889</v>
      </c>
      <c r="M3206" t="b">
        <v>0</v>
      </c>
      <c r="N3206">
        <v>0</v>
      </c>
      <c r="O3206" t="b">
        <v>0</v>
      </c>
      <c r="P3206" t="s">
        <v>8303</v>
      </c>
      <c r="Q3206" s="7">
        <f t="shared" si="302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9">
        <f t="shared" si="300"/>
        <v>42095.374675925923</v>
      </c>
      <c r="L3207" s="9">
        <f t="shared" si="301"/>
        <v>42125.374675925923</v>
      </c>
      <c r="M3207" t="b">
        <v>0</v>
      </c>
      <c r="N3207">
        <v>12</v>
      </c>
      <c r="O3207" t="b">
        <v>0</v>
      </c>
      <c r="P3207" t="s">
        <v>8303</v>
      </c>
      <c r="Q3207" s="7">
        <f t="shared" si="302"/>
        <v>3.4125000000000001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9">
        <f t="shared" si="300"/>
        <v>42236.276053240741</v>
      </c>
      <c r="L3208" s="9">
        <f t="shared" si="301"/>
        <v>42266.276053240741</v>
      </c>
      <c r="M3208" t="b">
        <v>0</v>
      </c>
      <c r="N3208">
        <v>0</v>
      </c>
      <c r="O3208" t="b">
        <v>0</v>
      </c>
      <c r="P3208" t="s">
        <v>8303</v>
      </c>
      <c r="Q3208" s="7">
        <f t="shared" si="302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9">
        <f t="shared" si="300"/>
        <v>42057.277858796297</v>
      </c>
      <c r="L3209" s="9">
        <f t="shared" si="301"/>
        <v>42117.236192129625</v>
      </c>
      <c r="M3209" t="b">
        <v>0</v>
      </c>
      <c r="N3209">
        <v>36</v>
      </c>
      <c r="O3209" t="b">
        <v>0</v>
      </c>
      <c r="P3209" t="s">
        <v>8303</v>
      </c>
      <c r="Q3209" s="7">
        <f t="shared" si="302"/>
        <v>46.36363636363636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9">
        <f t="shared" si="300"/>
        <v>41827.605057870373</v>
      </c>
      <c r="L3210" s="9">
        <f t="shared" si="301"/>
        <v>41848.605057870373</v>
      </c>
      <c r="M3210" t="b">
        <v>1</v>
      </c>
      <c r="N3210">
        <v>82</v>
      </c>
      <c r="O3210" t="b">
        <v>1</v>
      </c>
      <c r="P3210" t="s">
        <v>8269</v>
      </c>
      <c r="Q3210" s="7">
        <f t="shared" si="302"/>
        <v>103.49999999999999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9">
        <f t="shared" si="300"/>
        <v>41778.637245370366</v>
      </c>
      <c r="L3211" s="9">
        <f t="shared" si="301"/>
        <v>41810.958333333336</v>
      </c>
      <c r="M3211" t="b">
        <v>1</v>
      </c>
      <c r="N3211">
        <v>226</v>
      </c>
      <c r="O3211" t="b">
        <v>1</v>
      </c>
      <c r="P3211" t="s">
        <v>8269</v>
      </c>
      <c r="Q3211" s="7">
        <f t="shared" si="302"/>
        <v>119.32315789473684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9">
        <f t="shared" si="300"/>
        <v>41013.936562499999</v>
      </c>
      <c r="L3212" s="9">
        <f t="shared" si="301"/>
        <v>41061.165972222225</v>
      </c>
      <c r="M3212" t="b">
        <v>1</v>
      </c>
      <c r="N3212">
        <v>60</v>
      </c>
      <c r="O3212" t="b">
        <v>1</v>
      </c>
      <c r="P3212" t="s">
        <v>8269</v>
      </c>
      <c r="Q3212" s="7">
        <f t="shared" si="302"/>
        <v>125.76666666666667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9">
        <f t="shared" si="300"/>
        <v>41834.58657407407</v>
      </c>
      <c r="L3213" s="9">
        <f t="shared" si="301"/>
        <v>41866.083333333336</v>
      </c>
      <c r="M3213" t="b">
        <v>1</v>
      </c>
      <c r="N3213">
        <v>322</v>
      </c>
      <c r="O3213" t="b">
        <v>1</v>
      </c>
      <c r="P3213" t="s">
        <v>8269</v>
      </c>
      <c r="Q3213" s="7">
        <f t="shared" si="302"/>
        <v>119.74347826086958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9">
        <f t="shared" si="300"/>
        <v>41829.795729166668</v>
      </c>
      <c r="L3214" s="9">
        <f t="shared" si="301"/>
        <v>41859.795729166668</v>
      </c>
      <c r="M3214" t="b">
        <v>1</v>
      </c>
      <c r="N3214">
        <v>94</v>
      </c>
      <c r="O3214" t="b">
        <v>1</v>
      </c>
      <c r="P3214" t="s">
        <v>8269</v>
      </c>
      <c r="Q3214" s="7">
        <f t="shared" si="302"/>
        <v>126.25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9">
        <f t="shared" si="300"/>
        <v>42171.763414351852</v>
      </c>
      <c r="L3215" s="9">
        <f t="shared" si="301"/>
        <v>42211.763414351852</v>
      </c>
      <c r="M3215" t="b">
        <v>1</v>
      </c>
      <c r="N3215">
        <v>47</v>
      </c>
      <c r="O3215" t="b">
        <v>1</v>
      </c>
      <c r="P3215" t="s">
        <v>8269</v>
      </c>
      <c r="Q3215" s="7">
        <f t="shared" si="302"/>
        <v>100.11666666666667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9">
        <f t="shared" si="300"/>
        <v>42337.792511574073</v>
      </c>
      <c r="L3216" s="9">
        <f t="shared" si="301"/>
        <v>42374.996527777781</v>
      </c>
      <c r="M3216" t="b">
        <v>1</v>
      </c>
      <c r="N3216">
        <v>115</v>
      </c>
      <c r="O3216" t="b">
        <v>1</v>
      </c>
      <c r="P3216" t="s">
        <v>8269</v>
      </c>
      <c r="Q3216" s="7">
        <f t="shared" si="302"/>
        <v>102.13333333333334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9">
        <f t="shared" si="300"/>
        <v>42219.665173611109</v>
      </c>
      <c r="L3217" s="9">
        <f t="shared" si="301"/>
        <v>42257.165972222225</v>
      </c>
      <c r="M3217" t="b">
        <v>1</v>
      </c>
      <c r="N3217">
        <v>134</v>
      </c>
      <c r="O3217" t="b">
        <v>1</v>
      </c>
      <c r="P3217" t="s">
        <v>8269</v>
      </c>
      <c r="Q3217" s="7">
        <f t="shared" si="302"/>
        <v>100.35142857142858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9">
        <f t="shared" si="300"/>
        <v>42165.462627314817</v>
      </c>
      <c r="L3218" s="9">
        <f t="shared" si="301"/>
        <v>42196.604166666672</v>
      </c>
      <c r="M3218" t="b">
        <v>1</v>
      </c>
      <c r="N3218">
        <v>35</v>
      </c>
      <c r="O3218" t="b">
        <v>1</v>
      </c>
      <c r="P3218" t="s">
        <v>8269</v>
      </c>
      <c r="Q3218" s="7">
        <f t="shared" si="302"/>
        <v>100.05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9">
        <f t="shared" si="300"/>
        <v>42648.546111111107</v>
      </c>
      <c r="L3219" s="9">
        <f t="shared" si="301"/>
        <v>42678.546111111107</v>
      </c>
      <c r="M3219" t="b">
        <v>1</v>
      </c>
      <c r="N3219">
        <v>104</v>
      </c>
      <c r="O3219" t="b">
        <v>1</v>
      </c>
      <c r="P3219" t="s">
        <v>8269</v>
      </c>
      <c r="Q3219" s="7">
        <f t="shared" si="302"/>
        <v>116.02222222222223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9">
        <f t="shared" si="300"/>
        <v>41971.002152777779</v>
      </c>
      <c r="L3220" s="9">
        <f t="shared" si="301"/>
        <v>42004</v>
      </c>
      <c r="M3220" t="b">
        <v>1</v>
      </c>
      <c r="N3220">
        <v>184</v>
      </c>
      <c r="O3220" t="b">
        <v>1</v>
      </c>
      <c r="P3220" t="s">
        <v>8269</v>
      </c>
      <c r="Q3220" s="7">
        <f t="shared" si="302"/>
        <v>102.1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9">
        <f t="shared" si="300"/>
        <v>42050.983182870375</v>
      </c>
      <c r="L3221" s="9">
        <f t="shared" si="301"/>
        <v>42085.941516203704</v>
      </c>
      <c r="M3221" t="b">
        <v>1</v>
      </c>
      <c r="N3221">
        <v>119</v>
      </c>
      <c r="O3221" t="b">
        <v>1</v>
      </c>
      <c r="P3221" t="s">
        <v>8269</v>
      </c>
      <c r="Q3221" s="7">
        <f t="shared" si="302"/>
        <v>100.11000000000001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9">
        <f t="shared" si="300"/>
        <v>42772.833379629628</v>
      </c>
      <c r="L3222" s="9">
        <f t="shared" si="301"/>
        <v>42806.875</v>
      </c>
      <c r="M3222" t="b">
        <v>1</v>
      </c>
      <c r="N3222">
        <v>59</v>
      </c>
      <c r="O3222" t="b">
        <v>1</v>
      </c>
      <c r="P3222" t="s">
        <v>8269</v>
      </c>
      <c r="Q3222" s="7">
        <f t="shared" si="302"/>
        <v>100.84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9">
        <f t="shared" si="300"/>
        <v>42155.696793981479</v>
      </c>
      <c r="L3223" s="9">
        <f t="shared" si="301"/>
        <v>42190.696793981479</v>
      </c>
      <c r="M3223" t="b">
        <v>1</v>
      </c>
      <c r="N3223">
        <v>113</v>
      </c>
      <c r="O3223" t="b">
        <v>1</v>
      </c>
      <c r="P3223" t="s">
        <v>8269</v>
      </c>
      <c r="Q3223" s="7">
        <f t="shared" si="302"/>
        <v>103.42499999999998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9">
        <f t="shared" si="300"/>
        <v>42270.582141203704</v>
      </c>
      <c r="L3224" s="9">
        <f t="shared" si="301"/>
        <v>42301.895138888889</v>
      </c>
      <c r="M3224" t="b">
        <v>1</v>
      </c>
      <c r="N3224">
        <v>84</v>
      </c>
      <c r="O3224" t="b">
        <v>1</v>
      </c>
      <c r="P3224" t="s">
        <v>8269</v>
      </c>
      <c r="Q3224" s="7">
        <f t="shared" si="302"/>
        <v>124.8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9">
        <f t="shared" si="300"/>
        <v>42206.835370370369</v>
      </c>
      <c r="L3225" s="9">
        <f t="shared" si="301"/>
        <v>42236.835370370369</v>
      </c>
      <c r="M3225" t="b">
        <v>1</v>
      </c>
      <c r="N3225">
        <v>74</v>
      </c>
      <c r="O3225" t="b">
        <v>1</v>
      </c>
      <c r="P3225" t="s">
        <v>8269</v>
      </c>
      <c r="Q3225" s="7">
        <f t="shared" si="302"/>
        <v>109.51612903225806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9">
        <f t="shared" si="300"/>
        <v>42697.850844907407</v>
      </c>
      <c r="L3226" s="9">
        <f t="shared" si="301"/>
        <v>42745.208333333328</v>
      </c>
      <c r="M3226" t="b">
        <v>1</v>
      </c>
      <c r="N3226">
        <v>216</v>
      </c>
      <c r="O3226" t="b">
        <v>1</v>
      </c>
      <c r="P3226" t="s">
        <v>8269</v>
      </c>
      <c r="Q3226" s="7">
        <f t="shared" si="302"/>
        <v>102.03333333333333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9">
        <f t="shared" si="300"/>
        <v>42503.559467592597</v>
      </c>
      <c r="L3227" s="9">
        <f t="shared" si="301"/>
        <v>42524.875</v>
      </c>
      <c r="M3227" t="b">
        <v>1</v>
      </c>
      <c r="N3227">
        <v>39</v>
      </c>
      <c r="O3227" t="b">
        <v>1</v>
      </c>
      <c r="P3227" t="s">
        <v>8269</v>
      </c>
      <c r="Q3227" s="7">
        <f t="shared" si="302"/>
        <v>102.35000000000001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9">
        <f t="shared" si="300"/>
        <v>42277.583472222221</v>
      </c>
      <c r="L3228" s="9">
        <f t="shared" si="301"/>
        <v>42307.583472222221</v>
      </c>
      <c r="M3228" t="b">
        <v>1</v>
      </c>
      <c r="N3228">
        <v>21</v>
      </c>
      <c r="O3228" t="b">
        <v>1</v>
      </c>
      <c r="P3228" t="s">
        <v>8269</v>
      </c>
      <c r="Q3228" s="7">
        <f t="shared" si="302"/>
        <v>104.16666666666667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9">
        <f t="shared" si="300"/>
        <v>42722.882361111115</v>
      </c>
      <c r="L3229" s="9">
        <f t="shared" si="301"/>
        <v>42752.882361111115</v>
      </c>
      <c r="M3229" t="b">
        <v>0</v>
      </c>
      <c r="N3229">
        <v>30</v>
      </c>
      <c r="O3229" t="b">
        <v>1</v>
      </c>
      <c r="P3229" t="s">
        <v>8269</v>
      </c>
      <c r="Q3229" s="7">
        <f t="shared" si="302"/>
        <v>125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9">
        <f t="shared" si="300"/>
        <v>42323.70930555556</v>
      </c>
      <c r="L3230" s="9">
        <f t="shared" si="301"/>
        <v>42355.207638888889</v>
      </c>
      <c r="M3230" t="b">
        <v>1</v>
      </c>
      <c r="N3230">
        <v>37</v>
      </c>
      <c r="O3230" t="b">
        <v>1</v>
      </c>
      <c r="P3230" t="s">
        <v>8269</v>
      </c>
      <c r="Q3230" s="7">
        <f t="shared" si="302"/>
        <v>102.34285714285714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9">
        <f t="shared" si="300"/>
        <v>41933.291643518518</v>
      </c>
      <c r="L3231" s="9">
        <f t="shared" si="301"/>
        <v>41963.333310185189</v>
      </c>
      <c r="M3231" t="b">
        <v>1</v>
      </c>
      <c r="N3231">
        <v>202</v>
      </c>
      <c r="O3231" t="b">
        <v>1</v>
      </c>
      <c r="P3231" t="s">
        <v>8269</v>
      </c>
      <c r="Q3231" s="7">
        <f t="shared" si="302"/>
        <v>107.86500000000001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9">
        <f t="shared" si="300"/>
        <v>41898.168124999997</v>
      </c>
      <c r="L3232" s="9">
        <f t="shared" si="301"/>
        <v>41913.165972222225</v>
      </c>
      <c r="M3232" t="b">
        <v>1</v>
      </c>
      <c r="N3232">
        <v>37</v>
      </c>
      <c r="O3232" t="b">
        <v>1</v>
      </c>
      <c r="P3232" t="s">
        <v>8269</v>
      </c>
      <c r="Q3232" s="7">
        <f t="shared" si="302"/>
        <v>109.88461538461539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9">
        <f t="shared" si="300"/>
        <v>42446.943831018521</v>
      </c>
      <c r="L3233" s="9">
        <f t="shared" si="301"/>
        <v>42476.943831018521</v>
      </c>
      <c r="M3233" t="b">
        <v>0</v>
      </c>
      <c r="N3233">
        <v>28</v>
      </c>
      <c r="O3233" t="b">
        <v>1</v>
      </c>
      <c r="P3233" t="s">
        <v>8269</v>
      </c>
      <c r="Q3233" s="7">
        <f t="shared" si="302"/>
        <v>161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9">
        <f t="shared" si="300"/>
        <v>42463.81385416667</v>
      </c>
      <c r="L3234" s="9">
        <f t="shared" si="301"/>
        <v>42494.165972222225</v>
      </c>
      <c r="M3234" t="b">
        <v>1</v>
      </c>
      <c r="N3234">
        <v>26</v>
      </c>
      <c r="O3234" t="b">
        <v>1</v>
      </c>
      <c r="P3234" t="s">
        <v>8269</v>
      </c>
      <c r="Q3234" s="7">
        <f t="shared" si="302"/>
        <v>131.20000000000002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9">
        <f t="shared" si="300"/>
        <v>42766.805034722223</v>
      </c>
      <c r="L3235" s="9">
        <f t="shared" si="301"/>
        <v>42796.805034722223</v>
      </c>
      <c r="M3235" t="b">
        <v>0</v>
      </c>
      <c r="N3235">
        <v>61</v>
      </c>
      <c r="O3235" t="b">
        <v>1</v>
      </c>
      <c r="P3235" t="s">
        <v>8269</v>
      </c>
      <c r="Q3235" s="7">
        <f t="shared" si="302"/>
        <v>118.8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9">
        <f t="shared" si="300"/>
        <v>42734.789444444439</v>
      </c>
      <c r="L3236" s="9">
        <f t="shared" si="301"/>
        <v>42767.979861111111</v>
      </c>
      <c r="M3236" t="b">
        <v>0</v>
      </c>
      <c r="N3236">
        <v>115</v>
      </c>
      <c r="O3236" t="b">
        <v>1</v>
      </c>
      <c r="P3236" t="s">
        <v>8269</v>
      </c>
      <c r="Q3236" s="7">
        <f t="shared" si="302"/>
        <v>100.39275000000001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9">
        <f t="shared" si="300"/>
        <v>42522.347812499997</v>
      </c>
      <c r="L3237" s="9">
        <f t="shared" si="301"/>
        <v>42552.347812499997</v>
      </c>
      <c r="M3237" t="b">
        <v>1</v>
      </c>
      <c r="N3237">
        <v>181</v>
      </c>
      <c r="O3237" t="b">
        <v>1</v>
      </c>
      <c r="P3237" t="s">
        <v>8269</v>
      </c>
      <c r="Q3237" s="7">
        <f t="shared" si="302"/>
        <v>103.20666666666666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9">
        <f t="shared" si="300"/>
        <v>42702.917048611111</v>
      </c>
      <c r="L3238" s="9">
        <f t="shared" si="301"/>
        <v>42732.917048611111</v>
      </c>
      <c r="M3238" t="b">
        <v>0</v>
      </c>
      <c r="N3238">
        <v>110</v>
      </c>
      <c r="O3238" t="b">
        <v>1</v>
      </c>
      <c r="P3238" t="s">
        <v>8269</v>
      </c>
      <c r="Q3238" s="7">
        <f t="shared" si="302"/>
        <v>100.6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9">
        <f t="shared" si="300"/>
        <v>42252.474351851852</v>
      </c>
      <c r="L3239" s="9">
        <f t="shared" si="301"/>
        <v>42276.165972222225</v>
      </c>
      <c r="M3239" t="b">
        <v>1</v>
      </c>
      <c r="N3239">
        <v>269</v>
      </c>
      <c r="O3239" t="b">
        <v>1</v>
      </c>
      <c r="P3239" t="s">
        <v>8269</v>
      </c>
      <c r="Q3239" s="7">
        <f t="shared" si="302"/>
        <v>100.78754285714287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9">
        <f t="shared" si="300"/>
        <v>42156.510393518518</v>
      </c>
      <c r="L3240" s="9">
        <f t="shared" si="301"/>
        <v>42186.510393518518</v>
      </c>
      <c r="M3240" t="b">
        <v>1</v>
      </c>
      <c r="N3240">
        <v>79</v>
      </c>
      <c r="O3240" t="b">
        <v>1</v>
      </c>
      <c r="P3240" t="s">
        <v>8269</v>
      </c>
      <c r="Q3240" s="7">
        <f t="shared" si="302"/>
        <v>112.32142857142857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9">
        <f t="shared" si="300"/>
        <v>42278.089039351849</v>
      </c>
      <c r="L3241" s="9">
        <f t="shared" si="301"/>
        <v>42302.999305555553</v>
      </c>
      <c r="M3241" t="b">
        <v>1</v>
      </c>
      <c r="N3241">
        <v>104</v>
      </c>
      <c r="O3241" t="b">
        <v>1</v>
      </c>
      <c r="P3241" t="s">
        <v>8269</v>
      </c>
      <c r="Q3241" s="7">
        <f t="shared" si="302"/>
        <v>105.91914022517912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9">
        <f t="shared" si="300"/>
        <v>42754.693842592591</v>
      </c>
      <c r="L3242" s="9">
        <f t="shared" si="301"/>
        <v>42782.958333333328</v>
      </c>
      <c r="M3242" t="b">
        <v>0</v>
      </c>
      <c r="N3242">
        <v>34</v>
      </c>
      <c r="O3242" t="b">
        <v>1</v>
      </c>
      <c r="P3242" t="s">
        <v>8269</v>
      </c>
      <c r="Q3242" s="7">
        <f t="shared" si="302"/>
        <v>100.56666666666668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9">
        <f t="shared" si="300"/>
        <v>41893.324884259258</v>
      </c>
      <c r="L3243" s="9">
        <f t="shared" si="301"/>
        <v>41926.290972222225</v>
      </c>
      <c r="M3243" t="b">
        <v>1</v>
      </c>
      <c r="N3243">
        <v>167</v>
      </c>
      <c r="O3243" t="b">
        <v>1</v>
      </c>
      <c r="P3243" t="s">
        <v>8269</v>
      </c>
      <c r="Q3243" s="7">
        <f t="shared" si="302"/>
        <v>115.30588235294117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9">
        <f t="shared" si="300"/>
        <v>41871.755694444444</v>
      </c>
      <c r="L3244" s="9">
        <f t="shared" si="301"/>
        <v>41901.755694444444</v>
      </c>
      <c r="M3244" t="b">
        <v>1</v>
      </c>
      <c r="N3244">
        <v>183</v>
      </c>
      <c r="O3244" t="b">
        <v>1</v>
      </c>
      <c r="P3244" t="s">
        <v>8269</v>
      </c>
      <c r="Q3244" s="7">
        <f t="shared" si="302"/>
        <v>127.30419999999999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9">
        <f t="shared" si="300"/>
        <v>42262.096782407403</v>
      </c>
      <c r="L3245" s="9">
        <f t="shared" si="301"/>
        <v>42286</v>
      </c>
      <c r="M3245" t="b">
        <v>1</v>
      </c>
      <c r="N3245">
        <v>71</v>
      </c>
      <c r="O3245" t="b">
        <v>1</v>
      </c>
      <c r="P3245" t="s">
        <v>8269</v>
      </c>
      <c r="Q3245" s="7">
        <f t="shared" si="302"/>
        <v>102.83750000000001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9">
        <f t="shared" si="300"/>
        <v>42675.694236111114</v>
      </c>
      <c r="L3246" s="9">
        <f t="shared" si="301"/>
        <v>42705.735902777778</v>
      </c>
      <c r="M3246" t="b">
        <v>0</v>
      </c>
      <c r="N3246">
        <v>69</v>
      </c>
      <c r="O3246" t="b">
        <v>1</v>
      </c>
      <c r="P3246" t="s">
        <v>8269</v>
      </c>
      <c r="Q3246" s="7">
        <f t="shared" si="302"/>
        <v>102.9375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9">
        <f t="shared" si="300"/>
        <v>42135.60020833333</v>
      </c>
      <c r="L3247" s="9">
        <f t="shared" si="301"/>
        <v>42167.083333333328</v>
      </c>
      <c r="M3247" t="b">
        <v>0</v>
      </c>
      <c r="N3247">
        <v>270</v>
      </c>
      <c r="O3247" t="b">
        <v>1</v>
      </c>
      <c r="P3247" t="s">
        <v>8269</v>
      </c>
      <c r="Q3247" s="7">
        <f t="shared" si="302"/>
        <v>104.3047619047619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9">
        <f t="shared" si="300"/>
        <v>42230.472222222219</v>
      </c>
      <c r="L3248" s="9">
        <f t="shared" si="301"/>
        <v>42259.165972222225</v>
      </c>
      <c r="M3248" t="b">
        <v>1</v>
      </c>
      <c r="N3248">
        <v>193</v>
      </c>
      <c r="O3248" t="b">
        <v>1</v>
      </c>
      <c r="P3248" t="s">
        <v>8269</v>
      </c>
      <c r="Q3248" s="7">
        <f t="shared" si="302"/>
        <v>111.22000000000001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9">
        <f t="shared" si="300"/>
        <v>42167.434166666666</v>
      </c>
      <c r="L3249" s="9">
        <f t="shared" si="301"/>
        <v>42197.434166666666</v>
      </c>
      <c r="M3249" t="b">
        <v>1</v>
      </c>
      <c r="N3249">
        <v>57</v>
      </c>
      <c r="O3249" t="b">
        <v>1</v>
      </c>
      <c r="P3249" t="s">
        <v>8269</v>
      </c>
      <c r="Q3249" s="7">
        <f t="shared" si="302"/>
        <v>105.86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9">
        <f t="shared" si="300"/>
        <v>42068.888391203705</v>
      </c>
      <c r="L3250" s="9">
        <f t="shared" si="301"/>
        <v>42098.846724537041</v>
      </c>
      <c r="M3250" t="b">
        <v>1</v>
      </c>
      <c r="N3250">
        <v>200</v>
      </c>
      <c r="O3250" t="b">
        <v>1</v>
      </c>
      <c r="P3250" t="s">
        <v>8269</v>
      </c>
      <c r="Q3250" s="7">
        <f t="shared" si="302"/>
        <v>100.79166666666666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9">
        <f t="shared" si="300"/>
        <v>42145.746689814812</v>
      </c>
      <c r="L3251" s="9">
        <f t="shared" si="301"/>
        <v>42175.746689814812</v>
      </c>
      <c r="M3251" t="b">
        <v>1</v>
      </c>
      <c r="N3251">
        <v>88</v>
      </c>
      <c r="O3251" t="b">
        <v>1</v>
      </c>
      <c r="P3251" t="s">
        <v>8269</v>
      </c>
      <c r="Q3251" s="7">
        <f t="shared" si="302"/>
        <v>104.92727272727274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9">
        <f t="shared" si="300"/>
        <v>41918.742175925923</v>
      </c>
      <c r="L3252" s="9">
        <f t="shared" si="301"/>
        <v>41948.783842592595</v>
      </c>
      <c r="M3252" t="b">
        <v>1</v>
      </c>
      <c r="N3252">
        <v>213</v>
      </c>
      <c r="O3252" t="b">
        <v>1</v>
      </c>
      <c r="P3252" t="s">
        <v>8269</v>
      </c>
      <c r="Q3252" s="7">
        <f t="shared" si="302"/>
        <v>101.55199999999999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9">
        <f t="shared" si="300"/>
        <v>42146.731087962966</v>
      </c>
      <c r="L3253" s="9">
        <f t="shared" si="301"/>
        <v>42176.731087962966</v>
      </c>
      <c r="M3253" t="b">
        <v>1</v>
      </c>
      <c r="N3253">
        <v>20</v>
      </c>
      <c r="O3253" t="b">
        <v>1</v>
      </c>
      <c r="P3253" t="s">
        <v>8269</v>
      </c>
      <c r="Q3253" s="7">
        <f t="shared" si="302"/>
        <v>110.73333333333333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9">
        <f t="shared" si="300"/>
        <v>42590.472685185188</v>
      </c>
      <c r="L3254" s="9">
        <f t="shared" si="301"/>
        <v>42620.472685185188</v>
      </c>
      <c r="M3254" t="b">
        <v>1</v>
      </c>
      <c r="N3254">
        <v>50</v>
      </c>
      <c r="O3254" t="b">
        <v>1</v>
      </c>
      <c r="P3254" t="s">
        <v>8269</v>
      </c>
      <c r="Q3254" s="7">
        <f t="shared" si="302"/>
        <v>127.82222222222221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9">
        <f t="shared" si="300"/>
        <v>42602.576712962968</v>
      </c>
      <c r="L3255" s="9">
        <f t="shared" si="301"/>
        <v>42621.15625</v>
      </c>
      <c r="M3255" t="b">
        <v>1</v>
      </c>
      <c r="N3255">
        <v>115</v>
      </c>
      <c r="O3255" t="b">
        <v>1</v>
      </c>
      <c r="P3255" t="s">
        <v>8269</v>
      </c>
      <c r="Q3255" s="7">
        <f t="shared" si="302"/>
        <v>101.82500000000002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9">
        <f t="shared" si="300"/>
        <v>42059.085752314815</v>
      </c>
      <c r="L3256" s="9">
        <f t="shared" si="301"/>
        <v>42089.044085648144</v>
      </c>
      <c r="M3256" t="b">
        <v>1</v>
      </c>
      <c r="N3256">
        <v>186</v>
      </c>
      <c r="O3256" t="b">
        <v>1</v>
      </c>
      <c r="P3256" t="s">
        <v>8269</v>
      </c>
      <c r="Q3256" s="7">
        <f t="shared" si="302"/>
        <v>101.25769230769231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9">
        <f t="shared" si="300"/>
        <v>41889.768229166664</v>
      </c>
      <c r="L3257" s="9">
        <f t="shared" si="301"/>
        <v>41919.768229166664</v>
      </c>
      <c r="M3257" t="b">
        <v>1</v>
      </c>
      <c r="N3257">
        <v>18</v>
      </c>
      <c r="O3257" t="b">
        <v>1</v>
      </c>
      <c r="P3257" t="s">
        <v>8269</v>
      </c>
      <c r="Q3257" s="7">
        <f t="shared" si="302"/>
        <v>175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9">
        <f t="shared" si="300"/>
        <v>42144.573807870373</v>
      </c>
      <c r="L3258" s="9">
        <f t="shared" si="301"/>
        <v>42166.165972222225</v>
      </c>
      <c r="M3258" t="b">
        <v>1</v>
      </c>
      <c r="N3258">
        <v>176</v>
      </c>
      <c r="O3258" t="b">
        <v>1</v>
      </c>
      <c r="P3258" t="s">
        <v>8269</v>
      </c>
      <c r="Q3258" s="7">
        <f t="shared" si="302"/>
        <v>128.06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9">
        <f t="shared" si="300"/>
        <v>42758.559629629628</v>
      </c>
      <c r="L3259" s="9">
        <f t="shared" si="301"/>
        <v>42788.559629629628</v>
      </c>
      <c r="M3259" t="b">
        <v>0</v>
      </c>
      <c r="N3259">
        <v>41</v>
      </c>
      <c r="O3259" t="b">
        <v>1</v>
      </c>
      <c r="P3259" t="s">
        <v>8269</v>
      </c>
      <c r="Q3259" s="7">
        <f t="shared" si="302"/>
        <v>106.29949999999999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9">
        <f t="shared" si="300"/>
        <v>41982.887280092589</v>
      </c>
      <c r="L3260" s="9">
        <f t="shared" si="301"/>
        <v>42012.887280092589</v>
      </c>
      <c r="M3260" t="b">
        <v>1</v>
      </c>
      <c r="N3260">
        <v>75</v>
      </c>
      <c r="O3260" t="b">
        <v>1</v>
      </c>
      <c r="P3260" t="s">
        <v>8269</v>
      </c>
      <c r="Q3260" s="7">
        <f t="shared" si="302"/>
        <v>105.21428571428571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9">
        <f t="shared" si="300"/>
        <v>42614.760937500003</v>
      </c>
      <c r="L3261" s="9">
        <f t="shared" si="301"/>
        <v>42644.165972222225</v>
      </c>
      <c r="M3261" t="b">
        <v>1</v>
      </c>
      <c r="N3261">
        <v>97</v>
      </c>
      <c r="O3261" t="b">
        <v>1</v>
      </c>
      <c r="P3261" t="s">
        <v>8269</v>
      </c>
      <c r="Q3261" s="7">
        <f t="shared" si="302"/>
        <v>106.16782608695652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9">
        <f t="shared" si="300"/>
        <v>42303.672662037032</v>
      </c>
      <c r="L3262" s="9">
        <f t="shared" si="301"/>
        <v>42338.714328703703</v>
      </c>
      <c r="M3262" t="b">
        <v>1</v>
      </c>
      <c r="N3262">
        <v>73</v>
      </c>
      <c r="O3262" t="b">
        <v>1</v>
      </c>
      <c r="P3262" t="s">
        <v>8269</v>
      </c>
      <c r="Q3262" s="7">
        <f t="shared" si="302"/>
        <v>109.24000000000001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9">
        <f t="shared" si="300"/>
        <v>42171.725416666668</v>
      </c>
      <c r="L3263" s="9">
        <f t="shared" si="301"/>
        <v>42201.725416666668</v>
      </c>
      <c r="M3263" t="b">
        <v>1</v>
      </c>
      <c r="N3263">
        <v>49</v>
      </c>
      <c r="O3263" t="b">
        <v>1</v>
      </c>
      <c r="P3263" t="s">
        <v>8269</v>
      </c>
      <c r="Q3263" s="7">
        <f t="shared" si="302"/>
        <v>100.45454545454547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9">
        <f t="shared" si="300"/>
        <v>41964.315532407403</v>
      </c>
      <c r="L3264" s="9">
        <f t="shared" si="301"/>
        <v>41995.166666666672</v>
      </c>
      <c r="M3264" t="b">
        <v>1</v>
      </c>
      <c r="N3264">
        <v>134</v>
      </c>
      <c r="O3264" t="b">
        <v>1</v>
      </c>
      <c r="P3264" t="s">
        <v>8269</v>
      </c>
      <c r="Q3264" s="7">
        <f t="shared" si="302"/>
        <v>103.04098360655738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9">
        <f t="shared" si="300"/>
        <v>42284.516064814816</v>
      </c>
      <c r="L3265" s="9">
        <f t="shared" si="301"/>
        <v>42307.875</v>
      </c>
      <c r="M3265" t="b">
        <v>1</v>
      </c>
      <c r="N3265">
        <v>68</v>
      </c>
      <c r="O3265" t="b">
        <v>1</v>
      </c>
      <c r="P3265" t="s">
        <v>8269</v>
      </c>
      <c r="Q3265" s="7">
        <f t="shared" si="302"/>
        <v>112.1664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9">
        <f t="shared" si="300"/>
        <v>42016.800208333334</v>
      </c>
      <c r="L3266" s="9">
        <f t="shared" si="301"/>
        <v>42032.916666666672</v>
      </c>
      <c r="M3266" t="b">
        <v>1</v>
      </c>
      <c r="N3266">
        <v>49</v>
      </c>
      <c r="O3266" t="b">
        <v>1</v>
      </c>
      <c r="P3266" t="s">
        <v>8269</v>
      </c>
      <c r="Q3266" s="7">
        <f t="shared" si="302"/>
        <v>103</v>
      </c>
      <c r="R3266" s="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9">
        <f t="shared" ref="K3267:K3330" si="306">(J3267/86400)+DATE(1970,1,1)</f>
        <v>42311.711979166663</v>
      </c>
      <c r="L3267" s="9">
        <f t="shared" ref="L3267:L3330" si="307">(I3267/86400)+DATE(1970,1,1)</f>
        <v>42341.708333333328</v>
      </c>
      <c r="M3267" t="b">
        <v>1</v>
      </c>
      <c r="N3267">
        <v>63</v>
      </c>
      <c r="O3267" t="b">
        <v>1</v>
      </c>
      <c r="P3267" t="s">
        <v>8269</v>
      </c>
      <c r="Q3267" s="7">
        <f t="shared" ref="Q3267:Q3330" si="308">(E3267/D3267)*100</f>
        <v>164</v>
      </c>
      <c r="R3267" s="6">
        <f t="shared" ref="R3267:R3330" si="309">E3267/N3267</f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 LEN(P3267) - FIND("/",P3267))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9">
        <f t="shared" si="306"/>
        <v>42136.536134259259</v>
      </c>
      <c r="L3268" s="9">
        <f t="shared" si="307"/>
        <v>42167.875</v>
      </c>
      <c r="M3268" t="b">
        <v>1</v>
      </c>
      <c r="N3268">
        <v>163</v>
      </c>
      <c r="O3268" t="b">
        <v>1</v>
      </c>
      <c r="P3268" t="s">
        <v>8269</v>
      </c>
      <c r="Q3268" s="7">
        <f t="shared" si="308"/>
        <v>131.28333333333333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9">
        <f t="shared" si="306"/>
        <v>42172.757638888885</v>
      </c>
      <c r="L3269" s="9">
        <f t="shared" si="307"/>
        <v>42202.757638888885</v>
      </c>
      <c r="M3269" t="b">
        <v>1</v>
      </c>
      <c r="N3269">
        <v>288</v>
      </c>
      <c r="O3269" t="b">
        <v>1</v>
      </c>
      <c r="P3269" t="s">
        <v>8269</v>
      </c>
      <c r="Q3269" s="7">
        <f t="shared" si="308"/>
        <v>102.1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9">
        <f t="shared" si="306"/>
        <v>42590.90425925926</v>
      </c>
      <c r="L3270" s="9">
        <f t="shared" si="307"/>
        <v>42606.90425925926</v>
      </c>
      <c r="M3270" t="b">
        <v>1</v>
      </c>
      <c r="N3270">
        <v>42</v>
      </c>
      <c r="O3270" t="b">
        <v>1</v>
      </c>
      <c r="P3270" t="s">
        <v>8269</v>
      </c>
      <c r="Q3270" s="7">
        <f t="shared" si="308"/>
        <v>128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9">
        <f t="shared" si="306"/>
        <v>42137.395798611113</v>
      </c>
      <c r="L3271" s="9">
        <f t="shared" si="307"/>
        <v>42171.458333333328</v>
      </c>
      <c r="M3271" t="b">
        <v>1</v>
      </c>
      <c r="N3271">
        <v>70</v>
      </c>
      <c r="O3271" t="b">
        <v>1</v>
      </c>
      <c r="P3271" t="s">
        <v>8269</v>
      </c>
      <c r="Q3271" s="7">
        <f t="shared" si="308"/>
        <v>101.49999999999999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9">
        <f t="shared" si="306"/>
        <v>42167.533159722225</v>
      </c>
      <c r="L3272" s="9">
        <f t="shared" si="307"/>
        <v>42197.533159722225</v>
      </c>
      <c r="M3272" t="b">
        <v>1</v>
      </c>
      <c r="N3272">
        <v>30</v>
      </c>
      <c r="O3272" t="b">
        <v>1</v>
      </c>
      <c r="P3272" t="s">
        <v>8269</v>
      </c>
      <c r="Q3272" s="7">
        <f t="shared" si="308"/>
        <v>101.66666666666666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9">
        <f t="shared" si="306"/>
        <v>41915.437210648146</v>
      </c>
      <c r="L3273" s="9">
        <f t="shared" si="307"/>
        <v>41945.478877314818</v>
      </c>
      <c r="M3273" t="b">
        <v>1</v>
      </c>
      <c r="N3273">
        <v>51</v>
      </c>
      <c r="O3273" t="b">
        <v>1</v>
      </c>
      <c r="P3273" t="s">
        <v>8269</v>
      </c>
      <c r="Q3273" s="7">
        <f t="shared" si="308"/>
        <v>130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9">
        <f t="shared" si="306"/>
        <v>42284.500104166669</v>
      </c>
      <c r="L3274" s="9">
        <f t="shared" si="307"/>
        <v>42314.541770833333</v>
      </c>
      <c r="M3274" t="b">
        <v>1</v>
      </c>
      <c r="N3274">
        <v>145</v>
      </c>
      <c r="O3274" t="b">
        <v>1</v>
      </c>
      <c r="P3274" t="s">
        <v>8269</v>
      </c>
      <c r="Q3274" s="7">
        <f t="shared" si="308"/>
        <v>154.43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9">
        <f t="shared" si="306"/>
        <v>42611.801412037035</v>
      </c>
      <c r="L3275" s="9">
        <f t="shared" si="307"/>
        <v>42627.791666666672</v>
      </c>
      <c r="M3275" t="b">
        <v>1</v>
      </c>
      <c r="N3275">
        <v>21</v>
      </c>
      <c r="O3275" t="b">
        <v>1</v>
      </c>
      <c r="P3275" t="s">
        <v>8269</v>
      </c>
      <c r="Q3275" s="7">
        <f t="shared" si="308"/>
        <v>107.4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9">
        <f t="shared" si="306"/>
        <v>42400.704537037032</v>
      </c>
      <c r="L3276" s="9">
        <f t="shared" si="307"/>
        <v>42444.875</v>
      </c>
      <c r="M3276" t="b">
        <v>1</v>
      </c>
      <c r="N3276">
        <v>286</v>
      </c>
      <c r="O3276" t="b">
        <v>1</v>
      </c>
      <c r="P3276" t="s">
        <v>8269</v>
      </c>
      <c r="Q3276" s="7">
        <f t="shared" si="308"/>
        <v>101.32258064516128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9">
        <f t="shared" si="306"/>
        <v>42017.88045138889</v>
      </c>
      <c r="L3277" s="9">
        <f t="shared" si="307"/>
        <v>42044.1875</v>
      </c>
      <c r="M3277" t="b">
        <v>1</v>
      </c>
      <c r="N3277">
        <v>12</v>
      </c>
      <c r="O3277" t="b">
        <v>1</v>
      </c>
      <c r="P3277" t="s">
        <v>8269</v>
      </c>
      <c r="Q3277" s="7">
        <f t="shared" si="308"/>
        <v>100.27777777777777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9">
        <f t="shared" si="306"/>
        <v>42426.949988425928</v>
      </c>
      <c r="L3278" s="9">
        <f t="shared" si="307"/>
        <v>42461.165972222225</v>
      </c>
      <c r="M3278" t="b">
        <v>1</v>
      </c>
      <c r="N3278">
        <v>100</v>
      </c>
      <c r="O3278" t="b">
        <v>1</v>
      </c>
      <c r="P3278" t="s">
        <v>8269</v>
      </c>
      <c r="Q3278" s="7">
        <f t="shared" si="308"/>
        <v>116.84444444444443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9">
        <f t="shared" si="306"/>
        <v>41931.682939814811</v>
      </c>
      <c r="L3279" s="9">
        <f t="shared" si="307"/>
        <v>41961.724606481483</v>
      </c>
      <c r="M3279" t="b">
        <v>1</v>
      </c>
      <c r="N3279">
        <v>100</v>
      </c>
      <c r="O3279" t="b">
        <v>1</v>
      </c>
      <c r="P3279" t="s">
        <v>8269</v>
      </c>
      <c r="Q3279" s="7">
        <f t="shared" si="308"/>
        <v>108.60000000000001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9">
        <f t="shared" si="306"/>
        <v>42124.848414351851</v>
      </c>
      <c r="L3280" s="9">
        <f t="shared" si="307"/>
        <v>42154.848414351851</v>
      </c>
      <c r="M3280" t="b">
        <v>1</v>
      </c>
      <c r="N3280">
        <v>34</v>
      </c>
      <c r="O3280" t="b">
        <v>1</v>
      </c>
      <c r="P3280" t="s">
        <v>8269</v>
      </c>
      <c r="Q3280" s="7">
        <f t="shared" si="308"/>
        <v>103.4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9">
        <f t="shared" si="306"/>
        <v>42431.102534722224</v>
      </c>
      <c r="L3281" s="9">
        <f t="shared" si="307"/>
        <v>42461.06086805556</v>
      </c>
      <c r="M3281" t="b">
        <v>0</v>
      </c>
      <c r="N3281">
        <v>63</v>
      </c>
      <c r="O3281" t="b">
        <v>1</v>
      </c>
      <c r="P3281" t="s">
        <v>8269</v>
      </c>
      <c r="Q3281" s="7">
        <f t="shared" si="308"/>
        <v>114.27586206896552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9">
        <f t="shared" si="306"/>
        <v>42121.756921296299</v>
      </c>
      <c r="L3282" s="9">
        <f t="shared" si="307"/>
        <v>42156.208333333328</v>
      </c>
      <c r="M3282" t="b">
        <v>0</v>
      </c>
      <c r="N3282">
        <v>30</v>
      </c>
      <c r="O3282" t="b">
        <v>1</v>
      </c>
      <c r="P3282" t="s">
        <v>8269</v>
      </c>
      <c r="Q3282" s="7">
        <f t="shared" si="308"/>
        <v>103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9">
        <f t="shared" si="306"/>
        <v>42219.019733796296</v>
      </c>
      <c r="L3283" s="9">
        <f t="shared" si="307"/>
        <v>42249.019733796296</v>
      </c>
      <c r="M3283" t="b">
        <v>0</v>
      </c>
      <c r="N3283">
        <v>47</v>
      </c>
      <c r="O3283" t="b">
        <v>1</v>
      </c>
      <c r="P3283" t="s">
        <v>8269</v>
      </c>
      <c r="Q3283" s="7">
        <f t="shared" si="308"/>
        <v>121.6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9">
        <f t="shared" si="306"/>
        <v>42445.19430555556</v>
      </c>
      <c r="L3284" s="9">
        <f t="shared" si="307"/>
        <v>42489.19430555556</v>
      </c>
      <c r="M3284" t="b">
        <v>0</v>
      </c>
      <c r="N3284">
        <v>237</v>
      </c>
      <c r="O3284" t="b">
        <v>1</v>
      </c>
      <c r="P3284" t="s">
        <v>8269</v>
      </c>
      <c r="Q3284" s="7">
        <f t="shared" si="308"/>
        <v>102.6467741935484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9">
        <f t="shared" si="306"/>
        <v>42379.74418981481</v>
      </c>
      <c r="L3285" s="9">
        <f t="shared" si="307"/>
        <v>42410.875</v>
      </c>
      <c r="M3285" t="b">
        <v>0</v>
      </c>
      <c r="N3285">
        <v>47</v>
      </c>
      <c r="O3285" t="b">
        <v>1</v>
      </c>
      <c r="P3285" t="s">
        <v>8269</v>
      </c>
      <c r="Q3285" s="7">
        <f t="shared" si="308"/>
        <v>104.75000000000001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9">
        <f t="shared" si="306"/>
        <v>42380.884872685187</v>
      </c>
      <c r="L3286" s="9">
        <f t="shared" si="307"/>
        <v>42398.249305555553</v>
      </c>
      <c r="M3286" t="b">
        <v>0</v>
      </c>
      <c r="N3286">
        <v>15</v>
      </c>
      <c r="O3286" t="b">
        <v>1</v>
      </c>
      <c r="P3286" t="s">
        <v>8269</v>
      </c>
      <c r="Q3286" s="7">
        <f t="shared" si="308"/>
        <v>101.6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9">
        <f t="shared" si="306"/>
        <v>42762.942430555559</v>
      </c>
      <c r="L3287" s="9">
        <f t="shared" si="307"/>
        <v>42794.208333333328</v>
      </c>
      <c r="M3287" t="b">
        <v>0</v>
      </c>
      <c r="N3287">
        <v>81</v>
      </c>
      <c r="O3287" t="b">
        <v>1</v>
      </c>
      <c r="P3287" t="s">
        <v>8269</v>
      </c>
      <c r="Q3287" s="7">
        <f t="shared" si="308"/>
        <v>112.10242048409683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9">
        <f t="shared" si="306"/>
        <v>42567.840069444443</v>
      </c>
      <c r="L3288" s="9">
        <f t="shared" si="307"/>
        <v>42597.840069444443</v>
      </c>
      <c r="M3288" t="b">
        <v>0</v>
      </c>
      <c r="N3288">
        <v>122</v>
      </c>
      <c r="O3288" t="b">
        <v>1</v>
      </c>
      <c r="P3288" t="s">
        <v>8269</v>
      </c>
      <c r="Q3288" s="7">
        <f t="shared" si="308"/>
        <v>101.76666666666667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9">
        <f t="shared" si="306"/>
        <v>42311.750324074077</v>
      </c>
      <c r="L3289" s="9">
        <f t="shared" si="307"/>
        <v>42336.750324074077</v>
      </c>
      <c r="M3289" t="b">
        <v>0</v>
      </c>
      <c r="N3289">
        <v>34</v>
      </c>
      <c r="O3289" t="b">
        <v>1</v>
      </c>
      <c r="P3289" t="s">
        <v>8269</v>
      </c>
      <c r="Q3289" s="7">
        <f t="shared" si="308"/>
        <v>100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9">
        <f t="shared" si="306"/>
        <v>42505.774479166663</v>
      </c>
      <c r="L3290" s="9">
        <f t="shared" si="307"/>
        <v>42541.958333333328</v>
      </c>
      <c r="M3290" t="b">
        <v>0</v>
      </c>
      <c r="N3290">
        <v>207</v>
      </c>
      <c r="O3290" t="b">
        <v>1</v>
      </c>
      <c r="P3290" t="s">
        <v>8269</v>
      </c>
      <c r="Q3290" s="7">
        <f t="shared" si="308"/>
        <v>100.26489999999998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9">
        <f t="shared" si="306"/>
        <v>42758.368078703701</v>
      </c>
      <c r="L3291" s="9">
        <f t="shared" si="307"/>
        <v>42786.368078703701</v>
      </c>
      <c r="M3291" t="b">
        <v>0</v>
      </c>
      <c r="N3291">
        <v>25</v>
      </c>
      <c r="O3291" t="b">
        <v>1</v>
      </c>
      <c r="P3291" t="s">
        <v>8269</v>
      </c>
      <c r="Q3291" s="7">
        <f t="shared" si="308"/>
        <v>133.04200000000003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9">
        <f t="shared" si="306"/>
        <v>42775.51494212963</v>
      </c>
      <c r="L3292" s="9">
        <f t="shared" si="307"/>
        <v>42805.51494212963</v>
      </c>
      <c r="M3292" t="b">
        <v>0</v>
      </c>
      <c r="N3292">
        <v>72</v>
      </c>
      <c r="O3292" t="b">
        <v>1</v>
      </c>
      <c r="P3292" t="s">
        <v>8269</v>
      </c>
      <c r="Q3292" s="7">
        <f t="shared" si="308"/>
        <v>121.2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9">
        <f t="shared" si="306"/>
        <v>42232.702546296292</v>
      </c>
      <c r="L3293" s="9">
        <f t="shared" si="307"/>
        <v>42264.165972222225</v>
      </c>
      <c r="M3293" t="b">
        <v>0</v>
      </c>
      <c r="N3293">
        <v>14</v>
      </c>
      <c r="O3293" t="b">
        <v>1</v>
      </c>
      <c r="P3293" t="s">
        <v>8269</v>
      </c>
      <c r="Q3293" s="7">
        <f t="shared" si="308"/>
        <v>113.99999999999999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9">
        <f t="shared" si="306"/>
        <v>42282.770231481481</v>
      </c>
      <c r="L3294" s="9">
        <f t="shared" si="307"/>
        <v>42342.811898148153</v>
      </c>
      <c r="M3294" t="b">
        <v>0</v>
      </c>
      <c r="N3294">
        <v>15</v>
      </c>
      <c r="O3294" t="b">
        <v>1</v>
      </c>
      <c r="P3294" t="s">
        <v>8269</v>
      </c>
      <c r="Q3294" s="7">
        <f t="shared" si="308"/>
        <v>286.13861386138615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9">
        <f t="shared" si="306"/>
        <v>42768.425370370373</v>
      </c>
      <c r="L3295" s="9">
        <f t="shared" si="307"/>
        <v>42798.425370370373</v>
      </c>
      <c r="M3295" t="b">
        <v>0</v>
      </c>
      <c r="N3295">
        <v>91</v>
      </c>
      <c r="O3295" t="b">
        <v>1</v>
      </c>
      <c r="P3295" t="s">
        <v>8269</v>
      </c>
      <c r="Q3295" s="7">
        <f t="shared" si="308"/>
        <v>170.44444444444446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9">
        <f t="shared" si="306"/>
        <v>42141.541134259256</v>
      </c>
      <c r="L3296" s="9">
        <f t="shared" si="307"/>
        <v>42171.541134259256</v>
      </c>
      <c r="M3296" t="b">
        <v>0</v>
      </c>
      <c r="N3296">
        <v>24</v>
      </c>
      <c r="O3296" t="b">
        <v>1</v>
      </c>
      <c r="P3296" t="s">
        <v>8269</v>
      </c>
      <c r="Q3296" s="7">
        <f t="shared" si="308"/>
        <v>118.33333333333333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9">
        <f t="shared" si="306"/>
        <v>42609.442465277782</v>
      </c>
      <c r="L3297" s="9">
        <f t="shared" si="307"/>
        <v>42639.442465277782</v>
      </c>
      <c r="M3297" t="b">
        <v>0</v>
      </c>
      <c r="N3297">
        <v>27</v>
      </c>
      <c r="O3297" t="b">
        <v>1</v>
      </c>
      <c r="P3297" t="s">
        <v>8269</v>
      </c>
      <c r="Q3297" s="7">
        <f t="shared" si="308"/>
        <v>102.85857142857142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9">
        <f t="shared" si="306"/>
        <v>42309.756620370375</v>
      </c>
      <c r="L3298" s="9">
        <f t="shared" si="307"/>
        <v>42330.916666666672</v>
      </c>
      <c r="M3298" t="b">
        <v>0</v>
      </c>
      <c r="N3298">
        <v>47</v>
      </c>
      <c r="O3298" t="b">
        <v>1</v>
      </c>
      <c r="P3298" t="s">
        <v>8269</v>
      </c>
      <c r="Q3298" s="7">
        <f t="shared" si="308"/>
        <v>144.06666666666666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9">
        <f t="shared" si="306"/>
        <v>42193.771481481483</v>
      </c>
      <c r="L3299" s="9">
        <f t="shared" si="307"/>
        <v>42212.957638888889</v>
      </c>
      <c r="M3299" t="b">
        <v>0</v>
      </c>
      <c r="N3299">
        <v>44</v>
      </c>
      <c r="O3299" t="b">
        <v>1</v>
      </c>
      <c r="P3299" t="s">
        <v>8269</v>
      </c>
      <c r="Q3299" s="7">
        <f t="shared" si="308"/>
        <v>100.07272727272726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9">
        <f t="shared" si="306"/>
        <v>42239.957962962959</v>
      </c>
      <c r="L3300" s="9">
        <f t="shared" si="307"/>
        <v>42260</v>
      </c>
      <c r="M3300" t="b">
        <v>0</v>
      </c>
      <c r="N3300">
        <v>72</v>
      </c>
      <c r="O3300" t="b">
        <v>1</v>
      </c>
      <c r="P3300" t="s">
        <v>8269</v>
      </c>
      <c r="Q3300" s="7">
        <f t="shared" si="308"/>
        <v>101.73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9">
        <f t="shared" si="306"/>
        <v>42261.917395833334</v>
      </c>
      <c r="L3301" s="9">
        <f t="shared" si="307"/>
        <v>42291.917395833334</v>
      </c>
      <c r="M3301" t="b">
        <v>0</v>
      </c>
      <c r="N3301">
        <v>63</v>
      </c>
      <c r="O3301" t="b">
        <v>1</v>
      </c>
      <c r="P3301" t="s">
        <v>8269</v>
      </c>
      <c r="Q3301" s="7">
        <f t="shared" si="308"/>
        <v>116.19999999999999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9">
        <f t="shared" si="306"/>
        <v>42102.743773148148</v>
      </c>
      <c r="L3302" s="9">
        <f t="shared" si="307"/>
        <v>42123.743773148148</v>
      </c>
      <c r="M3302" t="b">
        <v>0</v>
      </c>
      <c r="N3302">
        <v>88</v>
      </c>
      <c r="O3302" t="b">
        <v>1</v>
      </c>
      <c r="P3302" t="s">
        <v>8269</v>
      </c>
      <c r="Q3302" s="7">
        <f t="shared" si="308"/>
        <v>136.16666666666666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9">
        <f t="shared" si="306"/>
        <v>42538.735833333332</v>
      </c>
      <c r="L3303" s="9">
        <f t="shared" si="307"/>
        <v>42583.290972222225</v>
      </c>
      <c r="M3303" t="b">
        <v>0</v>
      </c>
      <c r="N3303">
        <v>70</v>
      </c>
      <c r="O3303" t="b">
        <v>1</v>
      </c>
      <c r="P3303" t="s">
        <v>8269</v>
      </c>
      <c r="Q3303" s="7">
        <f t="shared" si="308"/>
        <v>133.46666666666667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9">
        <f t="shared" si="306"/>
        <v>42681.35157407407</v>
      </c>
      <c r="L3304" s="9">
        <f t="shared" si="307"/>
        <v>42711.35157407407</v>
      </c>
      <c r="M3304" t="b">
        <v>0</v>
      </c>
      <c r="N3304">
        <v>50</v>
      </c>
      <c r="O3304" t="b">
        <v>1</v>
      </c>
      <c r="P3304" t="s">
        <v>8269</v>
      </c>
      <c r="Q3304" s="7">
        <f t="shared" si="308"/>
        <v>103.39285714285715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9">
        <f t="shared" si="306"/>
        <v>42056.65143518518</v>
      </c>
      <c r="L3305" s="9">
        <f t="shared" si="307"/>
        <v>42091.609768518523</v>
      </c>
      <c r="M3305" t="b">
        <v>0</v>
      </c>
      <c r="N3305">
        <v>35</v>
      </c>
      <c r="O3305" t="b">
        <v>1</v>
      </c>
      <c r="P3305" t="s">
        <v>8269</v>
      </c>
      <c r="Q3305" s="7">
        <f t="shared" si="308"/>
        <v>115.88888888888889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9">
        <f t="shared" si="306"/>
        <v>42696.624444444446</v>
      </c>
      <c r="L3306" s="9">
        <f t="shared" si="307"/>
        <v>42726.624444444446</v>
      </c>
      <c r="M3306" t="b">
        <v>0</v>
      </c>
      <c r="N3306">
        <v>175</v>
      </c>
      <c r="O3306" t="b">
        <v>1</v>
      </c>
      <c r="P3306" t="s">
        <v>8269</v>
      </c>
      <c r="Q3306" s="7">
        <f t="shared" si="308"/>
        <v>104.51666666666665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9">
        <f t="shared" si="306"/>
        <v>42186.855879629627</v>
      </c>
      <c r="L3307" s="9">
        <f t="shared" si="307"/>
        <v>42216.855879629627</v>
      </c>
      <c r="M3307" t="b">
        <v>0</v>
      </c>
      <c r="N3307">
        <v>20</v>
      </c>
      <c r="O3307" t="b">
        <v>1</v>
      </c>
      <c r="P3307" t="s">
        <v>8269</v>
      </c>
      <c r="Q3307" s="7">
        <f t="shared" si="308"/>
        <v>102.02500000000001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9">
        <f t="shared" si="306"/>
        <v>42493.219236111108</v>
      </c>
      <c r="L3308" s="9">
        <f t="shared" si="307"/>
        <v>42531.125</v>
      </c>
      <c r="M3308" t="b">
        <v>0</v>
      </c>
      <c r="N3308">
        <v>54</v>
      </c>
      <c r="O3308" t="b">
        <v>1</v>
      </c>
      <c r="P3308" t="s">
        <v>8269</v>
      </c>
      <c r="Q3308" s="7">
        <f t="shared" si="308"/>
        <v>175.33333333333334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9">
        <f t="shared" si="306"/>
        <v>42475.057164351849</v>
      </c>
      <c r="L3309" s="9">
        <f t="shared" si="307"/>
        <v>42505.057164351849</v>
      </c>
      <c r="M3309" t="b">
        <v>0</v>
      </c>
      <c r="N3309">
        <v>20</v>
      </c>
      <c r="O3309" t="b">
        <v>1</v>
      </c>
      <c r="P3309" t="s">
        <v>8269</v>
      </c>
      <c r="Q3309" s="7">
        <f t="shared" si="308"/>
        <v>106.67999999999999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9">
        <f t="shared" si="306"/>
        <v>42452.876909722225</v>
      </c>
      <c r="L3310" s="9">
        <f t="shared" si="307"/>
        <v>42473.876909722225</v>
      </c>
      <c r="M3310" t="b">
        <v>0</v>
      </c>
      <c r="N3310">
        <v>57</v>
      </c>
      <c r="O3310" t="b">
        <v>1</v>
      </c>
      <c r="P3310" t="s">
        <v>8269</v>
      </c>
      <c r="Q3310" s="7">
        <f t="shared" si="308"/>
        <v>122.28571428571429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9">
        <f t="shared" si="306"/>
        <v>42628.650208333333</v>
      </c>
      <c r="L3311" s="9">
        <f t="shared" si="307"/>
        <v>42659.650208333333</v>
      </c>
      <c r="M3311" t="b">
        <v>0</v>
      </c>
      <c r="N3311">
        <v>31</v>
      </c>
      <c r="O3311" t="b">
        <v>1</v>
      </c>
      <c r="P3311" t="s">
        <v>8269</v>
      </c>
      <c r="Q3311" s="7">
        <f t="shared" si="308"/>
        <v>159.42857142857144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9">
        <f t="shared" si="306"/>
        <v>42253.928530092591</v>
      </c>
      <c r="L3312" s="9">
        <f t="shared" si="307"/>
        <v>42283.928530092591</v>
      </c>
      <c r="M3312" t="b">
        <v>0</v>
      </c>
      <c r="N3312">
        <v>31</v>
      </c>
      <c r="O3312" t="b">
        <v>1</v>
      </c>
      <c r="P3312" t="s">
        <v>8269</v>
      </c>
      <c r="Q3312" s="7">
        <f t="shared" si="308"/>
        <v>100.07692307692308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9">
        <f t="shared" si="306"/>
        <v>42264.29178240741</v>
      </c>
      <c r="L3313" s="9">
        <f t="shared" si="307"/>
        <v>42294.29178240741</v>
      </c>
      <c r="M3313" t="b">
        <v>0</v>
      </c>
      <c r="N3313">
        <v>45</v>
      </c>
      <c r="O3313" t="b">
        <v>1</v>
      </c>
      <c r="P3313" t="s">
        <v>8269</v>
      </c>
      <c r="Q3313" s="7">
        <f t="shared" si="308"/>
        <v>109.84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9">
        <f t="shared" si="306"/>
        <v>42664.809560185182</v>
      </c>
      <c r="L3314" s="9">
        <f t="shared" si="307"/>
        <v>42685.916666666672</v>
      </c>
      <c r="M3314" t="b">
        <v>0</v>
      </c>
      <c r="N3314">
        <v>41</v>
      </c>
      <c r="O3314" t="b">
        <v>1</v>
      </c>
      <c r="P3314" t="s">
        <v>8269</v>
      </c>
      <c r="Q3314" s="7">
        <f t="shared" si="308"/>
        <v>100.03999999999999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9">
        <f t="shared" si="306"/>
        <v>42382.244409722218</v>
      </c>
      <c r="L3315" s="9">
        <f t="shared" si="307"/>
        <v>42396.041666666672</v>
      </c>
      <c r="M3315" t="b">
        <v>0</v>
      </c>
      <c r="N3315">
        <v>29</v>
      </c>
      <c r="O3315" t="b">
        <v>1</v>
      </c>
      <c r="P3315" t="s">
        <v>8269</v>
      </c>
      <c r="Q3315" s="7">
        <f t="shared" si="308"/>
        <v>116.05000000000001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9">
        <f t="shared" si="306"/>
        <v>42105.267488425925</v>
      </c>
      <c r="L3316" s="9">
        <f t="shared" si="307"/>
        <v>42132.836805555555</v>
      </c>
      <c r="M3316" t="b">
        <v>0</v>
      </c>
      <c r="N3316">
        <v>58</v>
      </c>
      <c r="O3316" t="b">
        <v>1</v>
      </c>
      <c r="P3316" t="s">
        <v>8269</v>
      </c>
      <c r="Q3316" s="7">
        <f t="shared" si="308"/>
        <v>210.75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9">
        <f t="shared" si="306"/>
        <v>42466.303715277776</v>
      </c>
      <c r="L3317" s="9">
        <f t="shared" si="307"/>
        <v>42496.303715277776</v>
      </c>
      <c r="M3317" t="b">
        <v>0</v>
      </c>
      <c r="N3317">
        <v>89</v>
      </c>
      <c r="O3317" t="b">
        <v>1</v>
      </c>
      <c r="P3317" t="s">
        <v>8269</v>
      </c>
      <c r="Q3317" s="7">
        <f t="shared" si="308"/>
        <v>110.00000000000001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9">
        <f t="shared" si="306"/>
        <v>41826.871238425927</v>
      </c>
      <c r="L3318" s="9">
        <f t="shared" si="307"/>
        <v>41859.579166666663</v>
      </c>
      <c r="M3318" t="b">
        <v>0</v>
      </c>
      <c r="N3318">
        <v>125</v>
      </c>
      <c r="O3318" t="b">
        <v>1</v>
      </c>
      <c r="P3318" t="s">
        <v>8269</v>
      </c>
      <c r="Q3318" s="7">
        <f t="shared" si="308"/>
        <v>100.08673425918037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9">
        <f t="shared" si="306"/>
        <v>42499.039629629631</v>
      </c>
      <c r="L3319" s="9">
        <f t="shared" si="307"/>
        <v>42529.039629629631</v>
      </c>
      <c r="M3319" t="b">
        <v>0</v>
      </c>
      <c r="N3319">
        <v>18</v>
      </c>
      <c r="O3319" t="b">
        <v>1</v>
      </c>
      <c r="P3319" t="s">
        <v>8269</v>
      </c>
      <c r="Q3319" s="7">
        <f t="shared" si="308"/>
        <v>106.19047619047619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9">
        <f t="shared" si="306"/>
        <v>42431.302002314813</v>
      </c>
      <c r="L3320" s="9">
        <f t="shared" si="307"/>
        <v>42471.104166666672</v>
      </c>
      <c r="M3320" t="b">
        <v>0</v>
      </c>
      <c r="N3320">
        <v>32</v>
      </c>
      <c r="O3320" t="b">
        <v>1</v>
      </c>
      <c r="P3320" t="s">
        <v>8269</v>
      </c>
      <c r="Q3320" s="7">
        <f t="shared" si="308"/>
        <v>125.6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9">
        <f t="shared" si="306"/>
        <v>41990.585486111115</v>
      </c>
      <c r="L3321" s="9">
        <f t="shared" si="307"/>
        <v>42035.585486111115</v>
      </c>
      <c r="M3321" t="b">
        <v>0</v>
      </c>
      <c r="N3321">
        <v>16</v>
      </c>
      <c r="O3321" t="b">
        <v>1</v>
      </c>
      <c r="P3321" t="s">
        <v>8269</v>
      </c>
      <c r="Q3321" s="7">
        <f t="shared" si="308"/>
        <v>108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9">
        <f t="shared" si="306"/>
        <v>42513.045798611114</v>
      </c>
      <c r="L3322" s="9">
        <f t="shared" si="307"/>
        <v>42543.045798611114</v>
      </c>
      <c r="M3322" t="b">
        <v>0</v>
      </c>
      <c r="N3322">
        <v>38</v>
      </c>
      <c r="O3322" t="b">
        <v>1</v>
      </c>
      <c r="P3322" t="s">
        <v>8269</v>
      </c>
      <c r="Q3322" s="7">
        <f t="shared" si="308"/>
        <v>101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9">
        <f t="shared" si="306"/>
        <v>41914.100289351853</v>
      </c>
      <c r="L3323" s="9">
        <f t="shared" si="307"/>
        <v>41928.165972222225</v>
      </c>
      <c r="M3323" t="b">
        <v>0</v>
      </c>
      <c r="N3323">
        <v>15</v>
      </c>
      <c r="O3323" t="b">
        <v>1</v>
      </c>
      <c r="P3323" t="s">
        <v>8269</v>
      </c>
      <c r="Q3323" s="7">
        <f t="shared" si="308"/>
        <v>107.4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9">
        <f t="shared" si="306"/>
        <v>42521.010370370372</v>
      </c>
      <c r="L3324" s="9">
        <f t="shared" si="307"/>
        <v>42543.163194444445</v>
      </c>
      <c r="M3324" t="b">
        <v>0</v>
      </c>
      <c r="N3324">
        <v>23</v>
      </c>
      <c r="O3324" t="b">
        <v>1</v>
      </c>
      <c r="P3324" t="s">
        <v>8269</v>
      </c>
      <c r="Q3324" s="7">
        <f t="shared" si="308"/>
        <v>101.51515151515152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9">
        <f t="shared" si="306"/>
        <v>42608.36583333333</v>
      </c>
      <c r="L3325" s="9">
        <f t="shared" si="307"/>
        <v>42638.36583333333</v>
      </c>
      <c r="M3325" t="b">
        <v>0</v>
      </c>
      <c r="N3325">
        <v>49</v>
      </c>
      <c r="O3325" t="b">
        <v>1</v>
      </c>
      <c r="P3325" t="s">
        <v>8269</v>
      </c>
      <c r="Q3325" s="7">
        <f t="shared" si="308"/>
        <v>125.89999999999999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9">
        <f t="shared" si="306"/>
        <v>42512.58321759259</v>
      </c>
      <c r="L3326" s="9">
        <f t="shared" si="307"/>
        <v>42526.58321759259</v>
      </c>
      <c r="M3326" t="b">
        <v>0</v>
      </c>
      <c r="N3326">
        <v>10</v>
      </c>
      <c r="O3326" t="b">
        <v>1</v>
      </c>
      <c r="P3326" t="s">
        <v>8269</v>
      </c>
      <c r="Q3326" s="7">
        <f t="shared" si="308"/>
        <v>101.66666666666666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9">
        <f t="shared" si="306"/>
        <v>42064.785613425927</v>
      </c>
      <c r="L3327" s="9">
        <f t="shared" si="307"/>
        <v>42099.743946759263</v>
      </c>
      <c r="M3327" t="b">
        <v>0</v>
      </c>
      <c r="N3327">
        <v>15</v>
      </c>
      <c r="O3327" t="b">
        <v>1</v>
      </c>
      <c r="P3327" t="s">
        <v>8269</v>
      </c>
      <c r="Q3327" s="7">
        <f t="shared" si="308"/>
        <v>112.5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9">
        <f t="shared" si="306"/>
        <v>42041.714178240742</v>
      </c>
      <c r="L3328" s="9">
        <f t="shared" si="307"/>
        <v>42071.67251157407</v>
      </c>
      <c r="M3328" t="b">
        <v>0</v>
      </c>
      <c r="N3328">
        <v>57</v>
      </c>
      <c r="O3328" t="b">
        <v>1</v>
      </c>
      <c r="P3328" t="s">
        <v>8269</v>
      </c>
      <c r="Q3328" s="7">
        <f t="shared" si="308"/>
        <v>101.375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9">
        <f t="shared" si="306"/>
        <v>42468.374606481477</v>
      </c>
      <c r="L3329" s="9">
        <f t="shared" si="307"/>
        <v>42498.374606481477</v>
      </c>
      <c r="M3329" t="b">
        <v>0</v>
      </c>
      <c r="N3329">
        <v>33</v>
      </c>
      <c r="O3329" t="b">
        <v>1</v>
      </c>
      <c r="P3329" t="s">
        <v>8269</v>
      </c>
      <c r="Q3329" s="7">
        <f t="shared" si="308"/>
        <v>101.25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9">
        <f t="shared" si="306"/>
        <v>41822.57503472222</v>
      </c>
      <c r="L3330" s="9">
        <f t="shared" si="307"/>
        <v>41825.041666666664</v>
      </c>
      <c r="M3330" t="b">
        <v>0</v>
      </c>
      <c r="N3330">
        <v>9</v>
      </c>
      <c r="O3330" t="b">
        <v>1</v>
      </c>
      <c r="P3330" t="s">
        <v>8269</v>
      </c>
      <c r="Q3330" s="7">
        <f t="shared" si="308"/>
        <v>146.38888888888889</v>
      </c>
      <c r="R3330" s="6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9">
        <f t="shared" ref="K3331:K3394" si="312">(J3331/86400)+DATE(1970,1,1)</f>
        <v>41837.323009259257</v>
      </c>
      <c r="L3331" s="9">
        <f t="shared" ref="L3331:L3394" si="313">(I3331/86400)+DATE(1970,1,1)</f>
        <v>41847.958333333336</v>
      </c>
      <c r="M3331" t="b">
        <v>0</v>
      </c>
      <c r="N3331">
        <v>26</v>
      </c>
      <c r="O3331" t="b">
        <v>1</v>
      </c>
      <c r="P3331" t="s">
        <v>8269</v>
      </c>
      <c r="Q3331" s="7">
        <f t="shared" ref="Q3331:Q3394" si="314">(E3331/D3331)*100</f>
        <v>116.8</v>
      </c>
      <c r="R3331" s="6">
        <f t="shared" ref="R3331:R3394" si="315">E3331/N3331</f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 LEN(P3331) - FIND("/",P3331))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9">
        <f t="shared" si="312"/>
        <v>42065.887361111112</v>
      </c>
      <c r="L3332" s="9">
        <f t="shared" si="313"/>
        <v>42095.845694444448</v>
      </c>
      <c r="M3332" t="b">
        <v>0</v>
      </c>
      <c r="N3332">
        <v>69</v>
      </c>
      <c r="O3332" t="b">
        <v>1</v>
      </c>
      <c r="P3332" t="s">
        <v>8269</v>
      </c>
      <c r="Q3332" s="7">
        <f t="shared" si="314"/>
        <v>106.26666666666667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9">
        <f t="shared" si="312"/>
        <v>42248.697754629626</v>
      </c>
      <c r="L3333" s="9">
        <f t="shared" si="313"/>
        <v>42283.697754629626</v>
      </c>
      <c r="M3333" t="b">
        <v>0</v>
      </c>
      <c r="N3333">
        <v>65</v>
      </c>
      <c r="O3333" t="b">
        <v>1</v>
      </c>
      <c r="P3333" t="s">
        <v>8269</v>
      </c>
      <c r="Q3333" s="7">
        <f t="shared" si="314"/>
        <v>104.52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9">
        <f t="shared" si="312"/>
        <v>41809.860300925924</v>
      </c>
      <c r="L3334" s="9">
        <f t="shared" si="313"/>
        <v>41839.860300925924</v>
      </c>
      <c r="M3334" t="b">
        <v>0</v>
      </c>
      <c r="N3334">
        <v>83</v>
      </c>
      <c r="O3334" t="b">
        <v>1</v>
      </c>
      <c r="P3334" t="s">
        <v>8269</v>
      </c>
      <c r="Q3334" s="7">
        <f t="shared" si="314"/>
        <v>100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9">
        <f t="shared" si="312"/>
        <v>42148.676851851851</v>
      </c>
      <c r="L3335" s="9">
        <f t="shared" si="313"/>
        <v>42170.676851851851</v>
      </c>
      <c r="M3335" t="b">
        <v>0</v>
      </c>
      <c r="N3335">
        <v>111</v>
      </c>
      <c r="O3335" t="b">
        <v>1</v>
      </c>
      <c r="P3335" t="s">
        <v>8269</v>
      </c>
      <c r="Q3335" s="7">
        <f t="shared" si="314"/>
        <v>104.57142857142858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9">
        <f t="shared" si="312"/>
        <v>42185.521087962959</v>
      </c>
      <c r="L3336" s="9">
        <f t="shared" si="313"/>
        <v>42215.521087962959</v>
      </c>
      <c r="M3336" t="b">
        <v>0</v>
      </c>
      <c r="N3336">
        <v>46</v>
      </c>
      <c r="O3336" t="b">
        <v>1</v>
      </c>
      <c r="P3336" t="s">
        <v>8269</v>
      </c>
      <c r="Q3336" s="7">
        <f t="shared" si="314"/>
        <v>138.62051149573753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9">
        <f t="shared" si="312"/>
        <v>41827.674143518518</v>
      </c>
      <c r="L3337" s="9">
        <f t="shared" si="313"/>
        <v>41854.958333333336</v>
      </c>
      <c r="M3337" t="b">
        <v>0</v>
      </c>
      <c r="N3337">
        <v>63</v>
      </c>
      <c r="O3337" t="b">
        <v>1</v>
      </c>
      <c r="P3337" t="s">
        <v>8269</v>
      </c>
      <c r="Q3337" s="7">
        <f t="shared" si="314"/>
        <v>100.32000000000001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9">
        <f t="shared" si="312"/>
        <v>42437.398680555554</v>
      </c>
      <c r="L3338" s="9">
        <f t="shared" si="313"/>
        <v>42465.35701388889</v>
      </c>
      <c r="M3338" t="b">
        <v>0</v>
      </c>
      <c r="N3338">
        <v>9</v>
      </c>
      <c r="O3338" t="b">
        <v>1</v>
      </c>
      <c r="P3338" t="s">
        <v>8269</v>
      </c>
      <c r="Q3338" s="7">
        <f t="shared" si="314"/>
        <v>100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9">
        <f t="shared" si="312"/>
        <v>41901.282025462962</v>
      </c>
      <c r="L3339" s="9">
        <f t="shared" si="313"/>
        <v>41922.875</v>
      </c>
      <c r="M3339" t="b">
        <v>0</v>
      </c>
      <c r="N3339">
        <v>34</v>
      </c>
      <c r="O3339" t="b">
        <v>1</v>
      </c>
      <c r="P3339" t="s">
        <v>8269</v>
      </c>
      <c r="Q3339" s="7">
        <f t="shared" si="314"/>
        <v>110.2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9">
        <f t="shared" si="312"/>
        <v>42769.574999999997</v>
      </c>
      <c r="L3340" s="9">
        <f t="shared" si="313"/>
        <v>42790.574999999997</v>
      </c>
      <c r="M3340" t="b">
        <v>0</v>
      </c>
      <c r="N3340">
        <v>112</v>
      </c>
      <c r="O3340" t="b">
        <v>1</v>
      </c>
      <c r="P3340" t="s">
        <v>8269</v>
      </c>
      <c r="Q3340" s="7">
        <f t="shared" si="314"/>
        <v>102.18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9">
        <f t="shared" si="312"/>
        <v>42549.665717592594</v>
      </c>
      <c r="L3341" s="9">
        <f t="shared" si="313"/>
        <v>42579.665717592594</v>
      </c>
      <c r="M3341" t="b">
        <v>0</v>
      </c>
      <c r="N3341">
        <v>47</v>
      </c>
      <c r="O3341" t="b">
        <v>1</v>
      </c>
      <c r="P3341" t="s">
        <v>8269</v>
      </c>
      <c r="Q3341" s="7">
        <f t="shared" si="314"/>
        <v>104.35000000000001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9">
        <f t="shared" si="312"/>
        <v>42685.974004629628</v>
      </c>
      <c r="L3342" s="9">
        <f t="shared" si="313"/>
        <v>42710.974004629628</v>
      </c>
      <c r="M3342" t="b">
        <v>0</v>
      </c>
      <c r="N3342">
        <v>38</v>
      </c>
      <c r="O3342" t="b">
        <v>1</v>
      </c>
      <c r="P3342" t="s">
        <v>8269</v>
      </c>
      <c r="Q3342" s="7">
        <f t="shared" si="314"/>
        <v>138.16666666666666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9">
        <f t="shared" si="312"/>
        <v>42510.798854166671</v>
      </c>
      <c r="L3343" s="9">
        <f t="shared" si="313"/>
        <v>42533.708333333328</v>
      </c>
      <c r="M3343" t="b">
        <v>0</v>
      </c>
      <c r="N3343">
        <v>28</v>
      </c>
      <c r="O3343" t="b">
        <v>1</v>
      </c>
      <c r="P3343" t="s">
        <v>8269</v>
      </c>
      <c r="Q3343" s="7">
        <f t="shared" si="314"/>
        <v>100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9">
        <f t="shared" si="312"/>
        <v>42062.296412037038</v>
      </c>
      <c r="L3344" s="9">
        <f t="shared" si="313"/>
        <v>42095.207638888889</v>
      </c>
      <c r="M3344" t="b">
        <v>0</v>
      </c>
      <c r="N3344">
        <v>78</v>
      </c>
      <c r="O3344" t="b">
        <v>1</v>
      </c>
      <c r="P3344" t="s">
        <v>8269</v>
      </c>
      <c r="Q3344" s="7">
        <f t="shared" si="314"/>
        <v>101.66666666666666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9">
        <f t="shared" si="312"/>
        <v>42452.916481481487</v>
      </c>
      <c r="L3345" s="9">
        <f t="shared" si="313"/>
        <v>42473.554166666669</v>
      </c>
      <c r="M3345" t="b">
        <v>0</v>
      </c>
      <c r="N3345">
        <v>23</v>
      </c>
      <c r="O3345" t="b">
        <v>1</v>
      </c>
      <c r="P3345" t="s">
        <v>8269</v>
      </c>
      <c r="Q3345" s="7">
        <f t="shared" si="314"/>
        <v>171.42857142857142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9">
        <f t="shared" si="312"/>
        <v>41851.200150462959</v>
      </c>
      <c r="L3346" s="9">
        <f t="shared" si="313"/>
        <v>41881.200150462959</v>
      </c>
      <c r="M3346" t="b">
        <v>0</v>
      </c>
      <c r="N3346">
        <v>40</v>
      </c>
      <c r="O3346" t="b">
        <v>1</v>
      </c>
      <c r="P3346" t="s">
        <v>8269</v>
      </c>
      <c r="Q3346" s="7">
        <f t="shared" si="314"/>
        <v>101.44444444444444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9">
        <f t="shared" si="312"/>
        <v>42053.106111111112</v>
      </c>
      <c r="L3347" s="9">
        <f t="shared" si="313"/>
        <v>42112.025694444441</v>
      </c>
      <c r="M3347" t="b">
        <v>0</v>
      </c>
      <c r="N3347">
        <v>13</v>
      </c>
      <c r="O3347" t="b">
        <v>1</v>
      </c>
      <c r="P3347" t="s">
        <v>8269</v>
      </c>
      <c r="Q3347" s="7">
        <f t="shared" si="314"/>
        <v>130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9">
        <f t="shared" si="312"/>
        <v>42054.024421296301</v>
      </c>
      <c r="L3348" s="9">
        <f t="shared" si="313"/>
        <v>42061.024421296301</v>
      </c>
      <c r="M3348" t="b">
        <v>0</v>
      </c>
      <c r="N3348">
        <v>18</v>
      </c>
      <c r="O3348" t="b">
        <v>1</v>
      </c>
      <c r="P3348" t="s">
        <v>8269</v>
      </c>
      <c r="Q3348" s="7">
        <f t="shared" si="314"/>
        <v>110.00000000000001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9">
        <f t="shared" si="312"/>
        <v>42484.551550925928</v>
      </c>
      <c r="L3349" s="9">
        <f t="shared" si="313"/>
        <v>42498.875</v>
      </c>
      <c r="M3349" t="b">
        <v>0</v>
      </c>
      <c r="N3349">
        <v>22</v>
      </c>
      <c r="O3349" t="b">
        <v>1</v>
      </c>
      <c r="P3349" t="s">
        <v>8269</v>
      </c>
      <c r="Q3349" s="7">
        <f t="shared" si="314"/>
        <v>119.44999999999999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9">
        <f t="shared" si="312"/>
        <v>42466.558796296296</v>
      </c>
      <c r="L3350" s="9">
        <f t="shared" si="313"/>
        <v>42490.165972222225</v>
      </c>
      <c r="M3350" t="b">
        <v>0</v>
      </c>
      <c r="N3350">
        <v>79</v>
      </c>
      <c r="O3350" t="b">
        <v>1</v>
      </c>
      <c r="P3350" t="s">
        <v>8269</v>
      </c>
      <c r="Q3350" s="7">
        <f t="shared" si="314"/>
        <v>100.2909090909091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9">
        <f t="shared" si="312"/>
        <v>42513.110787037032</v>
      </c>
      <c r="L3351" s="9">
        <f t="shared" si="313"/>
        <v>42534.708333333328</v>
      </c>
      <c r="M3351" t="b">
        <v>0</v>
      </c>
      <c r="N3351">
        <v>14</v>
      </c>
      <c r="O3351" t="b">
        <v>1</v>
      </c>
      <c r="P3351" t="s">
        <v>8269</v>
      </c>
      <c r="Q3351" s="7">
        <f t="shared" si="314"/>
        <v>153.4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9">
        <f t="shared" si="312"/>
        <v>42302.701516203699</v>
      </c>
      <c r="L3352" s="9">
        <f t="shared" si="313"/>
        <v>42337.958333333328</v>
      </c>
      <c r="M3352" t="b">
        <v>0</v>
      </c>
      <c r="N3352">
        <v>51</v>
      </c>
      <c r="O3352" t="b">
        <v>1</v>
      </c>
      <c r="P3352" t="s">
        <v>8269</v>
      </c>
      <c r="Q3352" s="7">
        <f t="shared" si="314"/>
        <v>104.42857142857143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9">
        <f t="shared" si="312"/>
        <v>41806.395428240743</v>
      </c>
      <c r="L3353" s="9">
        <f t="shared" si="313"/>
        <v>41843.458333333336</v>
      </c>
      <c r="M3353" t="b">
        <v>0</v>
      </c>
      <c r="N3353">
        <v>54</v>
      </c>
      <c r="O3353" t="b">
        <v>1</v>
      </c>
      <c r="P3353" t="s">
        <v>8269</v>
      </c>
      <c r="Q3353" s="7">
        <f t="shared" si="314"/>
        <v>101.1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9">
        <f t="shared" si="312"/>
        <v>42495.992800925931</v>
      </c>
      <c r="L3354" s="9">
        <f t="shared" si="313"/>
        <v>42552.958333333328</v>
      </c>
      <c r="M3354" t="b">
        <v>0</v>
      </c>
      <c r="N3354">
        <v>70</v>
      </c>
      <c r="O3354" t="b">
        <v>1</v>
      </c>
      <c r="P3354" t="s">
        <v>8269</v>
      </c>
      <c r="Q3354" s="7">
        <f t="shared" si="314"/>
        <v>107.52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9">
        <f t="shared" si="312"/>
        <v>42479.432291666672</v>
      </c>
      <c r="L3355" s="9">
        <f t="shared" si="313"/>
        <v>42492.958333333328</v>
      </c>
      <c r="M3355" t="b">
        <v>0</v>
      </c>
      <c r="N3355">
        <v>44</v>
      </c>
      <c r="O3355" t="b">
        <v>1</v>
      </c>
      <c r="P3355" t="s">
        <v>8269</v>
      </c>
      <c r="Q3355" s="7">
        <f t="shared" si="314"/>
        <v>315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9">
        <f t="shared" si="312"/>
        <v>42270.7269212963</v>
      </c>
      <c r="L3356" s="9">
        <f t="shared" si="313"/>
        <v>42306.167361111111</v>
      </c>
      <c r="M3356" t="b">
        <v>0</v>
      </c>
      <c r="N3356">
        <v>55</v>
      </c>
      <c r="O3356" t="b">
        <v>1</v>
      </c>
      <c r="P3356" t="s">
        <v>8269</v>
      </c>
      <c r="Q3356" s="7">
        <f t="shared" si="314"/>
        <v>101.93333333333334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9">
        <f t="shared" si="312"/>
        <v>42489.619525462964</v>
      </c>
      <c r="L3357" s="9">
        <f t="shared" si="313"/>
        <v>42500.470138888893</v>
      </c>
      <c r="M3357" t="b">
        <v>0</v>
      </c>
      <c r="N3357">
        <v>15</v>
      </c>
      <c r="O3357" t="b">
        <v>1</v>
      </c>
      <c r="P3357" t="s">
        <v>8269</v>
      </c>
      <c r="Q3357" s="7">
        <f t="shared" si="314"/>
        <v>126.28571428571429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9">
        <f t="shared" si="312"/>
        <v>42536.815648148149</v>
      </c>
      <c r="L3358" s="9">
        <f t="shared" si="313"/>
        <v>42566.815648148149</v>
      </c>
      <c r="M3358" t="b">
        <v>0</v>
      </c>
      <c r="N3358">
        <v>27</v>
      </c>
      <c r="O3358" t="b">
        <v>1</v>
      </c>
      <c r="P3358" t="s">
        <v>8269</v>
      </c>
      <c r="Q3358" s="7">
        <f t="shared" si="314"/>
        <v>101.4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9">
        <f t="shared" si="312"/>
        <v>41822.417939814812</v>
      </c>
      <c r="L3359" s="9">
        <f t="shared" si="313"/>
        <v>41852.417939814812</v>
      </c>
      <c r="M3359" t="b">
        <v>0</v>
      </c>
      <c r="N3359">
        <v>21</v>
      </c>
      <c r="O3359" t="b">
        <v>1</v>
      </c>
      <c r="P3359" t="s">
        <v>8269</v>
      </c>
      <c r="Q3359" s="7">
        <f t="shared" si="314"/>
        <v>101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9">
        <f t="shared" si="312"/>
        <v>41932.311099537037</v>
      </c>
      <c r="L3360" s="9">
        <f t="shared" si="313"/>
        <v>41962.352766203709</v>
      </c>
      <c r="M3360" t="b">
        <v>0</v>
      </c>
      <c r="N3360">
        <v>162</v>
      </c>
      <c r="O3360" t="b">
        <v>1</v>
      </c>
      <c r="P3360" t="s">
        <v>8269</v>
      </c>
      <c r="Q3360" s="7">
        <f t="shared" si="314"/>
        <v>102.99000000000001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9">
        <f t="shared" si="312"/>
        <v>42746.057106481487</v>
      </c>
      <c r="L3361" s="9">
        <f t="shared" si="313"/>
        <v>42791.057106481487</v>
      </c>
      <c r="M3361" t="b">
        <v>0</v>
      </c>
      <c r="N3361">
        <v>23</v>
      </c>
      <c r="O3361" t="b">
        <v>1</v>
      </c>
      <c r="P3361" t="s">
        <v>8269</v>
      </c>
      <c r="Q3361" s="7">
        <f t="shared" si="314"/>
        <v>106.25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9">
        <f t="shared" si="312"/>
        <v>42697.082673611112</v>
      </c>
      <c r="L3362" s="9">
        <f t="shared" si="313"/>
        <v>42718.665972222225</v>
      </c>
      <c r="M3362" t="b">
        <v>0</v>
      </c>
      <c r="N3362">
        <v>72</v>
      </c>
      <c r="O3362" t="b">
        <v>1</v>
      </c>
      <c r="P3362" t="s">
        <v>8269</v>
      </c>
      <c r="Q3362" s="7">
        <f t="shared" si="314"/>
        <v>101.37777777777779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9">
        <f t="shared" si="312"/>
        <v>41866.025347222225</v>
      </c>
      <c r="L3363" s="9">
        <f t="shared" si="313"/>
        <v>41883.665972222225</v>
      </c>
      <c r="M3363" t="b">
        <v>0</v>
      </c>
      <c r="N3363">
        <v>68</v>
      </c>
      <c r="O3363" t="b">
        <v>1</v>
      </c>
      <c r="P3363" t="s">
        <v>8269</v>
      </c>
      <c r="Q3363" s="7">
        <f t="shared" si="314"/>
        <v>113.46000000000001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9">
        <f t="shared" si="312"/>
        <v>42056.091631944444</v>
      </c>
      <c r="L3364" s="9">
        <f t="shared" si="313"/>
        <v>42070.204861111109</v>
      </c>
      <c r="M3364" t="b">
        <v>0</v>
      </c>
      <c r="N3364">
        <v>20</v>
      </c>
      <c r="O3364" t="b">
        <v>1</v>
      </c>
      <c r="P3364" t="s">
        <v>8269</v>
      </c>
      <c r="Q3364" s="7">
        <f t="shared" si="314"/>
        <v>218.00000000000003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9">
        <f t="shared" si="312"/>
        <v>41851.771354166667</v>
      </c>
      <c r="L3365" s="9">
        <f t="shared" si="313"/>
        <v>41870.666666666664</v>
      </c>
      <c r="M3365" t="b">
        <v>0</v>
      </c>
      <c r="N3365">
        <v>26</v>
      </c>
      <c r="O3365" t="b">
        <v>1</v>
      </c>
      <c r="P3365" t="s">
        <v>8269</v>
      </c>
      <c r="Q3365" s="7">
        <f t="shared" si="314"/>
        <v>101.41935483870968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9">
        <f t="shared" si="312"/>
        <v>42422.977418981478</v>
      </c>
      <c r="L3366" s="9">
        <f t="shared" si="313"/>
        <v>42444.875</v>
      </c>
      <c r="M3366" t="b">
        <v>0</v>
      </c>
      <c r="N3366">
        <v>72</v>
      </c>
      <c r="O3366" t="b">
        <v>1</v>
      </c>
      <c r="P3366" t="s">
        <v>8269</v>
      </c>
      <c r="Q3366" s="7">
        <f t="shared" si="314"/>
        <v>105.93333333333332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9">
        <f t="shared" si="312"/>
        <v>42321.101759259254</v>
      </c>
      <c r="L3367" s="9">
        <f t="shared" si="313"/>
        <v>42351.101759259254</v>
      </c>
      <c r="M3367" t="b">
        <v>0</v>
      </c>
      <c r="N3367">
        <v>3</v>
      </c>
      <c r="O3367" t="b">
        <v>1</v>
      </c>
      <c r="P3367" t="s">
        <v>8269</v>
      </c>
      <c r="Q3367" s="7">
        <f t="shared" si="314"/>
        <v>104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9">
        <f t="shared" si="312"/>
        <v>42107.067557870367</v>
      </c>
      <c r="L3368" s="9">
        <f t="shared" si="313"/>
        <v>42137.067557870367</v>
      </c>
      <c r="M3368" t="b">
        <v>0</v>
      </c>
      <c r="N3368">
        <v>18</v>
      </c>
      <c r="O3368" t="b">
        <v>1</v>
      </c>
      <c r="P3368" t="s">
        <v>8269</v>
      </c>
      <c r="Q3368" s="7">
        <f t="shared" si="314"/>
        <v>221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9">
        <f t="shared" si="312"/>
        <v>42192.933958333335</v>
      </c>
      <c r="L3369" s="9">
        <f t="shared" si="313"/>
        <v>42217.933958333335</v>
      </c>
      <c r="M3369" t="b">
        <v>0</v>
      </c>
      <c r="N3369">
        <v>30</v>
      </c>
      <c r="O3369" t="b">
        <v>1</v>
      </c>
      <c r="P3369" t="s">
        <v>8269</v>
      </c>
      <c r="Q3369" s="7">
        <f t="shared" si="314"/>
        <v>118.66666666666667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9">
        <f t="shared" si="312"/>
        <v>41969.199756944443</v>
      </c>
      <c r="L3370" s="9">
        <f t="shared" si="313"/>
        <v>42005.208333333328</v>
      </c>
      <c r="M3370" t="b">
        <v>0</v>
      </c>
      <c r="N3370">
        <v>23</v>
      </c>
      <c r="O3370" t="b">
        <v>1</v>
      </c>
      <c r="P3370" t="s">
        <v>8269</v>
      </c>
      <c r="Q3370" s="7">
        <f t="shared" si="314"/>
        <v>104.60000000000001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9">
        <f t="shared" si="312"/>
        <v>42690.041435185187</v>
      </c>
      <c r="L3371" s="9">
        <f t="shared" si="313"/>
        <v>42750.041435185187</v>
      </c>
      <c r="M3371" t="b">
        <v>0</v>
      </c>
      <c r="N3371">
        <v>54</v>
      </c>
      <c r="O3371" t="b">
        <v>1</v>
      </c>
      <c r="P3371" t="s">
        <v>8269</v>
      </c>
      <c r="Q3371" s="7">
        <f t="shared" si="314"/>
        <v>103.89999999999999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9">
        <f t="shared" si="312"/>
        <v>42690.334317129629</v>
      </c>
      <c r="L3372" s="9">
        <f t="shared" si="313"/>
        <v>42721.333333333328</v>
      </c>
      <c r="M3372" t="b">
        <v>0</v>
      </c>
      <c r="N3372">
        <v>26</v>
      </c>
      <c r="O3372" t="b">
        <v>1</v>
      </c>
      <c r="P3372" t="s">
        <v>8269</v>
      </c>
      <c r="Q3372" s="7">
        <f t="shared" si="314"/>
        <v>117.73333333333333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9">
        <f t="shared" si="312"/>
        <v>42312.874594907407</v>
      </c>
      <c r="L3373" s="9">
        <f t="shared" si="313"/>
        <v>42340.874594907407</v>
      </c>
      <c r="M3373" t="b">
        <v>0</v>
      </c>
      <c r="N3373">
        <v>9</v>
      </c>
      <c r="O3373" t="b">
        <v>1</v>
      </c>
      <c r="P3373" t="s">
        <v>8269</v>
      </c>
      <c r="Q3373" s="7">
        <f t="shared" si="314"/>
        <v>138.5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9">
        <f t="shared" si="312"/>
        <v>41855.548101851848</v>
      </c>
      <c r="L3374" s="9">
        <f t="shared" si="313"/>
        <v>41876.207638888889</v>
      </c>
      <c r="M3374" t="b">
        <v>0</v>
      </c>
      <c r="N3374">
        <v>27</v>
      </c>
      <c r="O3374" t="b">
        <v>1</v>
      </c>
      <c r="P3374" t="s">
        <v>8269</v>
      </c>
      <c r="Q3374" s="7">
        <f t="shared" si="314"/>
        <v>103.49999999999999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9">
        <f t="shared" si="312"/>
        <v>42179.854629629626</v>
      </c>
      <c r="L3375" s="9">
        <f t="shared" si="313"/>
        <v>42203.666666666672</v>
      </c>
      <c r="M3375" t="b">
        <v>0</v>
      </c>
      <c r="N3375">
        <v>30</v>
      </c>
      <c r="O3375" t="b">
        <v>1</v>
      </c>
      <c r="P3375" t="s">
        <v>8269</v>
      </c>
      <c r="Q3375" s="7">
        <f t="shared" si="314"/>
        <v>100.25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9">
        <f t="shared" si="312"/>
        <v>42275.731666666667</v>
      </c>
      <c r="L3376" s="9">
        <f t="shared" si="313"/>
        <v>42305.731666666667</v>
      </c>
      <c r="M3376" t="b">
        <v>0</v>
      </c>
      <c r="N3376">
        <v>52</v>
      </c>
      <c r="O3376" t="b">
        <v>1</v>
      </c>
      <c r="P3376" t="s">
        <v>8269</v>
      </c>
      <c r="Q3376" s="7">
        <f t="shared" si="314"/>
        <v>106.57142857142856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9">
        <f t="shared" si="312"/>
        <v>41765.610798611109</v>
      </c>
      <c r="L3377" s="9">
        <f t="shared" si="313"/>
        <v>41777.610798611109</v>
      </c>
      <c r="M3377" t="b">
        <v>0</v>
      </c>
      <c r="N3377">
        <v>17</v>
      </c>
      <c r="O3377" t="b">
        <v>1</v>
      </c>
      <c r="P3377" t="s">
        <v>8269</v>
      </c>
      <c r="Q3377" s="7">
        <f t="shared" si="314"/>
        <v>100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9">
        <f t="shared" si="312"/>
        <v>42059.701319444444</v>
      </c>
      <c r="L3378" s="9">
        <f t="shared" si="313"/>
        <v>42119.659652777773</v>
      </c>
      <c r="M3378" t="b">
        <v>0</v>
      </c>
      <c r="N3378">
        <v>19</v>
      </c>
      <c r="O3378" t="b">
        <v>1</v>
      </c>
      <c r="P3378" t="s">
        <v>8269</v>
      </c>
      <c r="Q3378" s="7">
        <f t="shared" si="314"/>
        <v>100.01249999999999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9">
        <f t="shared" si="312"/>
        <v>42053.732627314814</v>
      </c>
      <c r="L3379" s="9">
        <f t="shared" si="313"/>
        <v>42083.705555555556</v>
      </c>
      <c r="M3379" t="b">
        <v>0</v>
      </c>
      <c r="N3379">
        <v>77</v>
      </c>
      <c r="O3379" t="b">
        <v>1</v>
      </c>
      <c r="P3379" t="s">
        <v>8269</v>
      </c>
      <c r="Q3379" s="7">
        <f t="shared" si="314"/>
        <v>101.05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9">
        <f t="shared" si="312"/>
        <v>41858.355393518519</v>
      </c>
      <c r="L3380" s="9">
        <f t="shared" si="313"/>
        <v>41882.547222222223</v>
      </c>
      <c r="M3380" t="b">
        <v>0</v>
      </c>
      <c r="N3380">
        <v>21</v>
      </c>
      <c r="O3380" t="b">
        <v>1</v>
      </c>
      <c r="P3380" t="s">
        <v>8269</v>
      </c>
      <c r="Q3380" s="7">
        <f t="shared" si="314"/>
        <v>107.63636363636364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9">
        <f t="shared" si="312"/>
        <v>42225.513888888891</v>
      </c>
      <c r="L3381" s="9">
        <f t="shared" si="313"/>
        <v>42242.958333333328</v>
      </c>
      <c r="M3381" t="b">
        <v>0</v>
      </c>
      <c r="N3381">
        <v>38</v>
      </c>
      <c r="O3381" t="b">
        <v>1</v>
      </c>
      <c r="P3381" t="s">
        <v>8269</v>
      </c>
      <c r="Q3381" s="7">
        <f t="shared" si="314"/>
        <v>103.64999999999999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9">
        <f t="shared" si="312"/>
        <v>41937.953449074077</v>
      </c>
      <c r="L3382" s="9">
        <f t="shared" si="313"/>
        <v>41972.995115740741</v>
      </c>
      <c r="M3382" t="b">
        <v>0</v>
      </c>
      <c r="N3382">
        <v>28</v>
      </c>
      <c r="O3382" t="b">
        <v>1</v>
      </c>
      <c r="P3382" t="s">
        <v>8269</v>
      </c>
      <c r="Q3382" s="7">
        <f t="shared" si="314"/>
        <v>104.43333333333334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9">
        <f t="shared" si="312"/>
        <v>42044.184988425928</v>
      </c>
      <c r="L3383" s="9">
        <f t="shared" si="313"/>
        <v>42074.143321759257</v>
      </c>
      <c r="M3383" t="b">
        <v>0</v>
      </c>
      <c r="N3383">
        <v>48</v>
      </c>
      <c r="O3383" t="b">
        <v>1</v>
      </c>
      <c r="P3383" t="s">
        <v>8269</v>
      </c>
      <c r="Q3383" s="7">
        <f t="shared" si="314"/>
        <v>102.25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9">
        <f t="shared" si="312"/>
        <v>42559.431203703702</v>
      </c>
      <c r="L3384" s="9">
        <f t="shared" si="313"/>
        <v>42583.957638888889</v>
      </c>
      <c r="M3384" t="b">
        <v>0</v>
      </c>
      <c r="N3384">
        <v>46</v>
      </c>
      <c r="O3384" t="b">
        <v>1</v>
      </c>
      <c r="P3384" t="s">
        <v>8269</v>
      </c>
      <c r="Q3384" s="7">
        <f t="shared" si="314"/>
        <v>100.74285714285713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9">
        <f t="shared" si="312"/>
        <v>42524.782638888893</v>
      </c>
      <c r="L3385" s="9">
        <f t="shared" si="313"/>
        <v>42544.782638888893</v>
      </c>
      <c r="M3385" t="b">
        <v>0</v>
      </c>
      <c r="N3385">
        <v>30</v>
      </c>
      <c r="O3385" t="b">
        <v>1</v>
      </c>
      <c r="P3385" t="s">
        <v>8269</v>
      </c>
      <c r="Q3385" s="7">
        <f t="shared" si="314"/>
        <v>111.71428571428572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9">
        <f t="shared" si="312"/>
        <v>42292.087592592594</v>
      </c>
      <c r="L3386" s="9">
        <f t="shared" si="313"/>
        <v>42329.125</v>
      </c>
      <c r="M3386" t="b">
        <v>0</v>
      </c>
      <c r="N3386">
        <v>64</v>
      </c>
      <c r="O3386" t="b">
        <v>1</v>
      </c>
      <c r="P3386" t="s">
        <v>8269</v>
      </c>
      <c r="Q3386" s="7">
        <f t="shared" si="314"/>
        <v>100.01100000000001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9">
        <f t="shared" si="312"/>
        <v>41953.8675</v>
      </c>
      <c r="L3387" s="9">
        <f t="shared" si="313"/>
        <v>41983.8675</v>
      </c>
      <c r="M3387" t="b">
        <v>0</v>
      </c>
      <c r="N3387">
        <v>15</v>
      </c>
      <c r="O3387" t="b">
        <v>1</v>
      </c>
      <c r="P3387" t="s">
        <v>8269</v>
      </c>
      <c r="Q3387" s="7">
        <f t="shared" si="314"/>
        <v>100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9">
        <f t="shared" si="312"/>
        <v>41946.644745370373</v>
      </c>
      <c r="L3388" s="9">
        <f t="shared" si="313"/>
        <v>41976.644745370373</v>
      </c>
      <c r="M3388" t="b">
        <v>0</v>
      </c>
      <c r="N3388">
        <v>41</v>
      </c>
      <c r="O3388" t="b">
        <v>1</v>
      </c>
      <c r="P3388" t="s">
        <v>8269</v>
      </c>
      <c r="Q3388" s="7">
        <f t="shared" si="314"/>
        <v>105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9">
        <f t="shared" si="312"/>
        <v>41947.762592592597</v>
      </c>
      <c r="L3389" s="9">
        <f t="shared" si="313"/>
        <v>41987.762592592597</v>
      </c>
      <c r="M3389" t="b">
        <v>0</v>
      </c>
      <c r="N3389">
        <v>35</v>
      </c>
      <c r="O3389" t="b">
        <v>1</v>
      </c>
      <c r="P3389" t="s">
        <v>8269</v>
      </c>
      <c r="Q3389" s="7">
        <f t="shared" si="314"/>
        <v>116.86666666666667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9">
        <f t="shared" si="312"/>
        <v>42143.461122685185</v>
      </c>
      <c r="L3390" s="9">
        <f t="shared" si="313"/>
        <v>42173.461122685185</v>
      </c>
      <c r="M3390" t="b">
        <v>0</v>
      </c>
      <c r="N3390">
        <v>45</v>
      </c>
      <c r="O3390" t="b">
        <v>1</v>
      </c>
      <c r="P3390" t="s">
        <v>8269</v>
      </c>
      <c r="Q3390" s="7">
        <f t="shared" si="314"/>
        <v>103.8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9">
        <f t="shared" si="312"/>
        <v>42494.563449074078</v>
      </c>
      <c r="L3391" s="9">
        <f t="shared" si="313"/>
        <v>42524.563449074078</v>
      </c>
      <c r="M3391" t="b">
        <v>0</v>
      </c>
      <c r="N3391">
        <v>62</v>
      </c>
      <c r="O3391" t="b">
        <v>1</v>
      </c>
      <c r="P3391" t="s">
        <v>8269</v>
      </c>
      <c r="Q3391" s="7">
        <f t="shared" si="314"/>
        <v>114.5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9">
        <f t="shared" si="312"/>
        <v>41815.774826388893</v>
      </c>
      <c r="L3392" s="9">
        <f t="shared" si="313"/>
        <v>41830.774826388893</v>
      </c>
      <c r="M3392" t="b">
        <v>0</v>
      </c>
      <c r="N3392">
        <v>22</v>
      </c>
      <c r="O3392" t="b">
        <v>1</v>
      </c>
      <c r="P3392" t="s">
        <v>8269</v>
      </c>
      <c r="Q3392" s="7">
        <f t="shared" si="314"/>
        <v>102.4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9">
        <f t="shared" si="312"/>
        <v>41830.545694444445</v>
      </c>
      <c r="L3393" s="9">
        <f t="shared" si="313"/>
        <v>41859.936111111107</v>
      </c>
      <c r="M3393" t="b">
        <v>0</v>
      </c>
      <c r="N3393">
        <v>18</v>
      </c>
      <c r="O3393" t="b">
        <v>1</v>
      </c>
      <c r="P3393" t="s">
        <v>8269</v>
      </c>
      <c r="Q3393" s="7">
        <f t="shared" si="314"/>
        <v>223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9">
        <f t="shared" si="312"/>
        <v>42446.845543981486</v>
      </c>
      <c r="L3394" s="9">
        <f t="shared" si="313"/>
        <v>42496.845543981486</v>
      </c>
      <c r="M3394" t="b">
        <v>0</v>
      </c>
      <c r="N3394">
        <v>12</v>
      </c>
      <c r="O3394" t="b">
        <v>1</v>
      </c>
      <c r="P3394" t="s">
        <v>8269</v>
      </c>
      <c r="Q3394" s="7">
        <f t="shared" si="314"/>
        <v>100</v>
      </c>
      <c r="R3394" s="6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9">
        <f t="shared" ref="K3395:K3458" si="318">(J3395/86400)+DATE(1970,1,1)</f>
        <v>41923.921643518523</v>
      </c>
      <c r="L3395" s="9">
        <f t="shared" ref="L3395:L3458" si="319">(I3395/86400)+DATE(1970,1,1)</f>
        <v>41949.031944444447</v>
      </c>
      <c r="M3395" t="b">
        <v>0</v>
      </c>
      <c r="N3395">
        <v>44</v>
      </c>
      <c r="O3395" t="b">
        <v>1</v>
      </c>
      <c r="P3395" t="s">
        <v>8269</v>
      </c>
      <c r="Q3395" s="7">
        <f t="shared" ref="Q3395:Q3458" si="320">(E3395/D3395)*100</f>
        <v>105.80000000000001</v>
      </c>
      <c r="R3395" s="6">
        <f t="shared" ref="R3395:R3458" si="321">E3395/N3395</f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 LEN(P3395) - FIND("/",P3395))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9">
        <f t="shared" si="318"/>
        <v>41817.59542824074</v>
      </c>
      <c r="L3396" s="9">
        <f t="shared" si="319"/>
        <v>41847.59542824074</v>
      </c>
      <c r="M3396" t="b">
        <v>0</v>
      </c>
      <c r="N3396">
        <v>27</v>
      </c>
      <c r="O3396" t="b">
        <v>1</v>
      </c>
      <c r="P3396" t="s">
        <v>8269</v>
      </c>
      <c r="Q3396" s="7">
        <f t="shared" si="320"/>
        <v>142.36363636363635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9">
        <f t="shared" si="318"/>
        <v>42140.712314814809</v>
      </c>
      <c r="L3397" s="9">
        <f t="shared" si="319"/>
        <v>42154.756944444445</v>
      </c>
      <c r="M3397" t="b">
        <v>0</v>
      </c>
      <c r="N3397">
        <v>38</v>
      </c>
      <c r="O3397" t="b">
        <v>1</v>
      </c>
      <c r="P3397" t="s">
        <v>8269</v>
      </c>
      <c r="Q3397" s="7">
        <f t="shared" si="320"/>
        <v>184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9">
        <f t="shared" si="318"/>
        <v>41764.446631944447</v>
      </c>
      <c r="L3398" s="9">
        <f t="shared" si="319"/>
        <v>41791.165972222225</v>
      </c>
      <c r="M3398" t="b">
        <v>0</v>
      </c>
      <c r="N3398">
        <v>28</v>
      </c>
      <c r="O3398" t="b">
        <v>1</v>
      </c>
      <c r="P3398" t="s">
        <v>8269</v>
      </c>
      <c r="Q3398" s="7">
        <f t="shared" si="320"/>
        <v>104.33333333333333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9">
        <f t="shared" si="318"/>
        <v>42378.478344907402</v>
      </c>
      <c r="L3399" s="9">
        <f t="shared" si="319"/>
        <v>42418.916666666672</v>
      </c>
      <c r="M3399" t="b">
        <v>0</v>
      </c>
      <c r="N3399">
        <v>24</v>
      </c>
      <c r="O3399" t="b">
        <v>1</v>
      </c>
      <c r="P3399" t="s">
        <v>8269</v>
      </c>
      <c r="Q3399" s="7">
        <f t="shared" si="320"/>
        <v>112.00000000000001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9">
        <f t="shared" si="318"/>
        <v>41941.752037037033</v>
      </c>
      <c r="L3400" s="9">
        <f t="shared" si="319"/>
        <v>41964.708333333328</v>
      </c>
      <c r="M3400" t="b">
        <v>0</v>
      </c>
      <c r="N3400">
        <v>65</v>
      </c>
      <c r="O3400" t="b">
        <v>1</v>
      </c>
      <c r="P3400" t="s">
        <v>8269</v>
      </c>
      <c r="Q3400" s="7">
        <f t="shared" si="320"/>
        <v>111.07499999999999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9">
        <f t="shared" si="318"/>
        <v>42026.920428240745</v>
      </c>
      <c r="L3401" s="9">
        <f t="shared" si="319"/>
        <v>42056.920428240745</v>
      </c>
      <c r="M3401" t="b">
        <v>0</v>
      </c>
      <c r="N3401">
        <v>46</v>
      </c>
      <c r="O3401" t="b">
        <v>1</v>
      </c>
      <c r="P3401" t="s">
        <v>8269</v>
      </c>
      <c r="Q3401" s="7">
        <f t="shared" si="320"/>
        <v>103.75000000000001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9">
        <f t="shared" si="318"/>
        <v>41834.953865740739</v>
      </c>
      <c r="L3402" s="9">
        <f t="shared" si="319"/>
        <v>41879.953865740739</v>
      </c>
      <c r="M3402" t="b">
        <v>0</v>
      </c>
      <c r="N3402">
        <v>85</v>
      </c>
      <c r="O3402" t="b">
        <v>1</v>
      </c>
      <c r="P3402" t="s">
        <v>8269</v>
      </c>
      <c r="Q3402" s="7">
        <f t="shared" si="320"/>
        <v>100.41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9">
        <f t="shared" si="318"/>
        <v>42193.723912037036</v>
      </c>
      <c r="L3403" s="9">
        <f t="shared" si="319"/>
        <v>42223.723912037036</v>
      </c>
      <c r="M3403" t="b">
        <v>0</v>
      </c>
      <c r="N3403">
        <v>66</v>
      </c>
      <c r="O3403" t="b">
        <v>1</v>
      </c>
      <c r="P3403" t="s">
        <v>8269</v>
      </c>
      <c r="Q3403" s="7">
        <f t="shared" si="320"/>
        <v>101.86206896551724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9">
        <f t="shared" si="318"/>
        <v>42290.61855324074</v>
      </c>
      <c r="L3404" s="9">
        <f t="shared" si="319"/>
        <v>42320.104861111111</v>
      </c>
      <c r="M3404" t="b">
        <v>0</v>
      </c>
      <c r="N3404">
        <v>165</v>
      </c>
      <c r="O3404" t="b">
        <v>1</v>
      </c>
      <c r="P3404" t="s">
        <v>8269</v>
      </c>
      <c r="Q3404" s="7">
        <f t="shared" si="320"/>
        <v>109.76666666666665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9">
        <f t="shared" si="318"/>
        <v>42150.462083333332</v>
      </c>
      <c r="L3405" s="9">
        <f t="shared" si="319"/>
        <v>42180.462083333332</v>
      </c>
      <c r="M3405" t="b">
        <v>0</v>
      </c>
      <c r="N3405">
        <v>17</v>
      </c>
      <c r="O3405" t="b">
        <v>1</v>
      </c>
      <c r="P3405" t="s">
        <v>8269</v>
      </c>
      <c r="Q3405" s="7">
        <f t="shared" si="320"/>
        <v>100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9">
        <f t="shared" si="318"/>
        <v>42152.503495370373</v>
      </c>
      <c r="L3406" s="9">
        <f t="shared" si="319"/>
        <v>42172.503495370373</v>
      </c>
      <c r="M3406" t="b">
        <v>0</v>
      </c>
      <c r="N3406">
        <v>3</v>
      </c>
      <c r="O3406" t="b">
        <v>1</v>
      </c>
      <c r="P3406" t="s">
        <v>8269</v>
      </c>
      <c r="Q3406" s="7">
        <f t="shared" si="320"/>
        <v>122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9">
        <f t="shared" si="318"/>
        <v>42410.017199074078</v>
      </c>
      <c r="L3407" s="9">
        <f t="shared" si="319"/>
        <v>42430.999305555553</v>
      </c>
      <c r="M3407" t="b">
        <v>0</v>
      </c>
      <c r="N3407">
        <v>17</v>
      </c>
      <c r="O3407" t="b">
        <v>1</v>
      </c>
      <c r="P3407" t="s">
        <v>8269</v>
      </c>
      <c r="Q3407" s="7">
        <f t="shared" si="320"/>
        <v>137.57142857142856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9">
        <f t="shared" si="318"/>
        <v>41791.492777777778</v>
      </c>
      <c r="L3408" s="9">
        <f t="shared" si="319"/>
        <v>41836.492777777778</v>
      </c>
      <c r="M3408" t="b">
        <v>0</v>
      </c>
      <c r="N3408">
        <v>91</v>
      </c>
      <c r="O3408" t="b">
        <v>1</v>
      </c>
      <c r="P3408" t="s">
        <v>8269</v>
      </c>
      <c r="Q3408" s="7">
        <f t="shared" si="320"/>
        <v>100.31000000000002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9">
        <f t="shared" si="318"/>
        <v>41796.422326388885</v>
      </c>
      <c r="L3409" s="9">
        <f t="shared" si="319"/>
        <v>41826.422326388885</v>
      </c>
      <c r="M3409" t="b">
        <v>0</v>
      </c>
      <c r="N3409">
        <v>67</v>
      </c>
      <c r="O3409" t="b">
        <v>1</v>
      </c>
      <c r="P3409" t="s">
        <v>8269</v>
      </c>
      <c r="Q3409" s="7">
        <f t="shared" si="320"/>
        <v>107.1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9">
        <f t="shared" si="318"/>
        <v>41808.991944444446</v>
      </c>
      <c r="L3410" s="9">
        <f t="shared" si="319"/>
        <v>41838.991944444446</v>
      </c>
      <c r="M3410" t="b">
        <v>0</v>
      </c>
      <c r="N3410">
        <v>18</v>
      </c>
      <c r="O3410" t="b">
        <v>1</v>
      </c>
      <c r="P3410" t="s">
        <v>8269</v>
      </c>
      <c r="Q3410" s="7">
        <f t="shared" si="320"/>
        <v>211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9">
        <f t="shared" si="318"/>
        <v>42544.814328703702</v>
      </c>
      <c r="L3411" s="9">
        <f t="shared" si="319"/>
        <v>42582.873611111107</v>
      </c>
      <c r="M3411" t="b">
        <v>0</v>
      </c>
      <c r="N3411">
        <v>21</v>
      </c>
      <c r="O3411" t="b">
        <v>1</v>
      </c>
      <c r="P3411" t="s">
        <v>8269</v>
      </c>
      <c r="Q3411" s="7">
        <f t="shared" si="320"/>
        <v>123.6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9">
        <f t="shared" si="318"/>
        <v>42500.041550925926</v>
      </c>
      <c r="L3412" s="9">
        <f t="shared" si="319"/>
        <v>42527.291666666672</v>
      </c>
      <c r="M3412" t="b">
        <v>0</v>
      </c>
      <c r="N3412">
        <v>40</v>
      </c>
      <c r="O3412" t="b">
        <v>1</v>
      </c>
      <c r="P3412" t="s">
        <v>8269</v>
      </c>
      <c r="Q3412" s="7">
        <f t="shared" si="320"/>
        <v>108.5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9">
        <f t="shared" si="318"/>
        <v>42265.022824074069</v>
      </c>
      <c r="L3413" s="9">
        <f t="shared" si="319"/>
        <v>42285.022824074069</v>
      </c>
      <c r="M3413" t="b">
        <v>0</v>
      </c>
      <c r="N3413">
        <v>78</v>
      </c>
      <c r="O3413" t="b">
        <v>1</v>
      </c>
      <c r="P3413" t="s">
        <v>8269</v>
      </c>
      <c r="Q3413" s="7">
        <f t="shared" si="320"/>
        <v>103.56666666666668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9">
        <f t="shared" si="318"/>
        <v>41879.959050925929</v>
      </c>
      <c r="L3414" s="9">
        <f t="shared" si="319"/>
        <v>41909.959050925929</v>
      </c>
      <c r="M3414" t="b">
        <v>0</v>
      </c>
      <c r="N3414">
        <v>26</v>
      </c>
      <c r="O3414" t="b">
        <v>1</v>
      </c>
      <c r="P3414" t="s">
        <v>8269</v>
      </c>
      <c r="Q3414" s="7">
        <f t="shared" si="320"/>
        <v>100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9">
        <f t="shared" si="318"/>
        <v>42053.733078703706</v>
      </c>
      <c r="L3415" s="9">
        <f t="shared" si="319"/>
        <v>42063.207638888889</v>
      </c>
      <c r="M3415" t="b">
        <v>0</v>
      </c>
      <c r="N3415">
        <v>14</v>
      </c>
      <c r="O3415" t="b">
        <v>1</v>
      </c>
      <c r="P3415" t="s">
        <v>8269</v>
      </c>
      <c r="Q3415" s="7">
        <f t="shared" si="320"/>
        <v>130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9">
        <f t="shared" si="318"/>
        <v>42675.832465277781</v>
      </c>
      <c r="L3416" s="9">
        <f t="shared" si="319"/>
        <v>42705.332638888889</v>
      </c>
      <c r="M3416" t="b">
        <v>0</v>
      </c>
      <c r="N3416">
        <v>44</v>
      </c>
      <c r="O3416" t="b">
        <v>1</v>
      </c>
      <c r="P3416" t="s">
        <v>8269</v>
      </c>
      <c r="Q3416" s="7">
        <f t="shared" si="320"/>
        <v>103.49999999999999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9">
        <f t="shared" si="318"/>
        <v>42467.144166666665</v>
      </c>
      <c r="L3417" s="9">
        <f t="shared" si="319"/>
        <v>42477.979166666672</v>
      </c>
      <c r="M3417" t="b">
        <v>0</v>
      </c>
      <c r="N3417">
        <v>9</v>
      </c>
      <c r="O3417" t="b">
        <v>1</v>
      </c>
      <c r="P3417" t="s">
        <v>8269</v>
      </c>
      <c r="Q3417" s="7">
        <f t="shared" si="320"/>
        <v>100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9">
        <f t="shared" si="318"/>
        <v>42089.412557870368</v>
      </c>
      <c r="L3418" s="9">
        <f t="shared" si="319"/>
        <v>42117.770833333328</v>
      </c>
      <c r="M3418" t="b">
        <v>0</v>
      </c>
      <c r="N3418">
        <v>30</v>
      </c>
      <c r="O3418" t="b">
        <v>1</v>
      </c>
      <c r="P3418" t="s">
        <v>8269</v>
      </c>
      <c r="Q3418" s="7">
        <f t="shared" si="320"/>
        <v>119.6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9">
        <f t="shared" si="318"/>
        <v>41894.91375</v>
      </c>
      <c r="L3419" s="9">
        <f t="shared" si="319"/>
        <v>41938.029861111107</v>
      </c>
      <c r="M3419" t="b">
        <v>0</v>
      </c>
      <c r="N3419">
        <v>45</v>
      </c>
      <c r="O3419" t="b">
        <v>1</v>
      </c>
      <c r="P3419" t="s">
        <v>8269</v>
      </c>
      <c r="Q3419" s="7">
        <f t="shared" si="320"/>
        <v>100.00058823529412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9">
        <f t="shared" si="318"/>
        <v>41752.83457175926</v>
      </c>
      <c r="L3420" s="9">
        <f t="shared" si="319"/>
        <v>41782.83457175926</v>
      </c>
      <c r="M3420" t="b">
        <v>0</v>
      </c>
      <c r="N3420">
        <v>56</v>
      </c>
      <c r="O3420" t="b">
        <v>1</v>
      </c>
      <c r="P3420" t="s">
        <v>8269</v>
      </c>
      <c r="Q3420" s="7">
        <f t="shared" si="320"/>
        <v>100.875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9">
        <f t="shared" si="318"/>
        <v>42448.821585648147</v>
      </c>
      <c r="L3421" s="9">
        <f t="shared" si="319"/>
        <v>42466.895833333328</v>
      </c>
      <c r="M3421" t="b">
        <v>0</v>
      </c>
      <c r="N3421">
        <v>46</v>
      </c>
      <c r="O3421" t="b">
        <v>1</v>
      </c>
      <c r="P3421" t="s">
        <v>8269</v>
      </c>
      <c r="Q3421" s="7">
        <f t="shared" si="320"/>
        <v>106.54545454545455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9">
        <f t="shared" si="318"/>
        <v>42405.090300925927</v>
      </c>
      <c r="L3422" s="9">
        <f t="shared" si="319"/>
        <v>42414</v>
      </c>
      <c r="M3422" t="b">
        <v>0</v>
      </c>
      <c r="N3422">
        <v>34</v>
      </c>
      <c r="O3422" t="b">
        <v>1</v>
      </c>
      <c r="P3422" t="s">
        <v>8269</v>
      </c>
      <c r="Q3422" s="7">
        <f t="shared" si="320"/>
        <v>138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9">
        <f t="shared" si="318"/>
        <v>42037.791238425925</v>
      </c>
      <c r="L3423" s="9">
        <f t="shared" si="319"/>
        <v>42067.791238425925</v>
      </c>
      <c r="M3423" t="b">
        <v>0</v>
      </c>
      <c r="N3423">
        <v>98</v>
      </c>
      <c r="O3423" t="b">
        <v>1</v>
      </c>
      <c r="P3423" t="s">
        <v>8269</v>
      </c>
      <c r="Q3423" s="7">
        <f t="shared" si="320"/>
        <v>101.15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9">
        <f t="shared" si="318"/>
        <v>42323.562222222223</v>
      </c>
      <c r="L3424" s="9">
        <f t="shared" si="319"/>
        <v>42352</v>
      </c>
      <c r="M3424" t="b">
        <v>0</v>
      </c>
      <c r="N3424">
        <v>46</v>
      </c>
      <c r="O3424" t="b">
        <v>1</v>
      </c>
      <c r="P3424" t="s">
        <v>8269</v>
      </c>
      <c r="Q3424" s="7">
        <f t="shared" si="320"/>
        <v>109.1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9">
        <f t="shared" si="318"/>
        <v>42088.911354166667</v>
      </c>
      <c r="L3425" s="9">
        <f t="shared" si="319"/>
        <v>42118.911354166667</v>
      </c>
      <c r="M3425" t="b">
        <v>0</v>
      </c>
      <c r="N3425">
        <v>10</v>
      </c>
      <c r="O3425" t="b">
        <v>1</v>
      </c>
      <c r="P3425" t="s">
        <v>8269</v>
      </c>
      <c r="Q3425" s="7">
        <f t="shared" si="320"/>
        <v>140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9">
        <f t="shared" si="318"/>
        <v>42018.676898148144</v>
      </c>
      <c r="L3426" s="9">
        <f t="shared" si="319"/>
        <v>42040.290972222225</v>
      </c>
      <c r="M3426" t="b">
        <v>0</v>
      </c>
      <c r="N3426">
        <v>76</v>
      </c>
      <c r="O3426" t="b">
        <v>1</v>
      </c>
      <c r="P3426" t="s">
        <v>8269</v>
      </c>
      <c r="Q3426" s="7">
        <f t="shared" si="320"/>
        <v>103.58333333333334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9">
        <f t="shared" si="318"/>
        <v>41884.617314814815</v>
      </c>
      <c r="L3427" s="9">
        <f t="shared" si="319"/>
        <v>41916.617314814815</v>
      </c>
      <c r="M3427" t="b">
        <v>0</v>
      </c>
      <c r="N3427">
        <v>104</v>
      </c>
      <c r="O3427" t="b">
        <v>1</v>
      </c>
      <c r="P3427" t="s">
        <v>8269</v>
      </c>
      <c r="Q3427" s="7">
        <f t="shared" si="320"/>
        <v>102.97033333333331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9">
        <f t="shared" si="318"/>
        <v>41884.056747685187</v>
      </c>
      <c r="L3428" s="9">
        <f t="shared" si="319"/>
        <v>41903.083333333336</v>
      </c>
      <c r="M3428" t="b">
        <v>0</v>
      </c>
      <c r="N3428">
        <v>87</v>
      </c>
      <c r="O3428" t="b">
        <v>1</v>
      </c>
      <c r="P3428" t="s">
        <v>8269</v>
      </c>
      <c r="Q3428" s="7">
        <f t="shared" si="320"/>
        <v>108.13333333333333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9">
        <f t="shared" si="318"/>
        <v>41792.645277777774</v>
      </c>
      <c r="L3429" s="9">
        <f t="shared" si="319"/>
        <v>41822.645277777774</v>
      </c>
      <c r="M3429" t="b">
        <v>0</v>
      </c>
      <c r="N3429">
        <v>29</v>
      </c>
      <c r="O3429" t="b">
        <v>1</v>
      </c>
      <c r="P3429" t="s">
        <v>8269</v>
      </c>
      <c r="Q3429" s="7">
        <f t="shared" si="320"/>
        <v>100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9">
        <f t="shared" si="318"/>
        <v>42038.720451388886</v>
      </c>
      <c r="L3430" s="9">
        <f t="shared" si="319"/>
        <v>42063.708333333328</v>
      </c>
      <c r="M3430" t="b">
        <v>0</v>
      </c>
      <c r="N3430">
        <v>51</v>
      </c>
      <c r="O3430" t="b">
        <v>1</v>
      </c>
      <c r="P3430" t="s">
        <v>8269</v>
      </c>
      <c r="Q3430" s="7">
        <f t="shared" si="320"/>
        <v>102.75000000000001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9">
        <f t="shared" si="318"/>
        <v>42662.021539351852</v>
      </c>
      <c r="L3431" s="9">
        <f t="shared" si="319"/>
        <v>42676.021539351852</v>
      </c>
      <c r="M3431" t="b">
        <v>0</v>
      </c>
      <c r="N3431">
        <v>12</v>
      </c>
      <c r="O3431" t="b">
        <v>1</v>
      </c>
      <c r="P3431" t="s">
        <v>8269</v>
      </c>
      <c r="Q3431" s="7">
        <f t="shared" si="320"/>
        <v>130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9">
        <f t="shared" si="318"/>
        <v>41820.945613425924</v>
      </c>
      <c r="L3432" s="9">
        <f t="shared" si="319"/>
        <v>41850.945613425924</v>
      </c>
      <c r="M3432" t="b">
        <v>0</v>
      </c>
      <c r="N3432">
        <v>72</v>
      </c>
      <c r="O3432" t="b">
        <v>1</v>
      </c>
      <c r="P3432" t="s">
        <v>8269</v>
      </c>
      <c r="Q3432" s="7">
        <f t="shared" si="320"/>
        <v>108.54949999999999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9">
        <f t="shared" si="318"/>
        <v>41839.730937500004</v>
      </c>
      <c r="L3433" s="9">
        <f t="shared" si="319"/>
        <v>41869.730937500004</v>
      </c>
      <c r="M3433" t="b">
        <v>0</v>
      </c>
      <c r="N3433">
        <v>21</v>
      </c>
      <c r="O3433" t="b">
        <v>1</v>
      </c>
      <c r="P3433" t="s">
        <v>8269</v>
      </c>
      <c r="Q3433" s="7">
        <f t="shared" si="320"/>
        <v>100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9">
        <f t="shared" si="318"/>
        <v>42380.581180555557</v>
      </c>
      <c r="L3434" s="9">
        <f t="shared" si="319"/>
        <v>42405.916666666672</v>
      </c>
      <c r="M3434" t="b">
        <v>0</v>
      </c>
      <c r="N3434">
        <v>42</v>
      </c>
      <c r="O3434" t="b">
        <v>1</v>
      </c>
      <c r="P3434" t="s">
        <v>8269</v>
      </c>
      <c r="Q3434" s="7">
        <f t="shared" si="320"/>
        <v>109.65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9">
        <f t="shared" si="318"/>
        <v>41776.06313657407</v>
      </c>
      <c r="L3435" s="9">
        <f t="shared" si="319"/>
        <v>41807.125</v>
      </c>
      <c r="M3435" t="b">
        <v>0</v>
      </c>
      <c r="N3435">
        <v>71</v>
      </c>
      <c r="O3435" t="b">
        <v>1</v>
      </c>
      <c r="P3435" t="s">
        <v>8269</v>
      </c>
      <c r="Q3435" s="7">
        <f t="shared" si="320"/>
        <v>100.26315789473684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9">
        <f t="shared" si="318"/>
        <v>41800.380428240736</v>
      </c>
      <c r="L3436" s="9">
        <f t="shared" si="319"/>
        <v>41830.380428240736</v>
      </c>
      <c r="M3436" t="b">
        <v>0</v>
      </c>
      <c r="N3436">
        <v>168</v>
      </c>
      <c r="O3436" t="b">
        <v>1</v>
      </c>
      <c r="P3436" t="s">
        <v>8269</v>
      </c>
      <c r="Q3436" s="7">
        <f t="shared" si="320"/>
        <v>105.55000000000001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9">
        <f t="shared" si="318"/>
        <v>42572.61681712963</v>
      </c>
      <c r="L3437" s="9">
        <f t="shared" si="319"/>
        <v>42589.125</v>
      </c>
      <c r="M3437" t="b">
        <v>0</v>
      </c>
      <c r="N3437">
        <v>19</v>
      </c>
      <c r="O3437" t="b">
        <v>1</v>
      </c>
      <c r="P3437" t="s">
        <v>8269</v>
      </c>
      <c r="Q3437" s="7">
        <f t="shared" si="320"/>
        <v>112.00000000000001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9">
        <f t="shared" si="318"/>
        <v>41851.541585648149</v>
      </c>
      <c r="L3438" s="9">
        <f t="shared" si="319"/>
        <v>41872.686111111107</v>
      </c>
      <c r="M3438" t="b">
        <v>0</v>
      </c>
      <c r="N3438">
        <v>37</v>
      </c>
      <c r="O3438" t="b">
        <v>1</v>
      </c>
      <c r="P3438" t="s">
        <v>8269</v>
      </c>
      <c r="Q3438" s="7">
        <f t="shared" si="320"/>
        <v>105.89999999999999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9">
        <f t="shared" si="318"/>
        <v>42205.710879629631</v>
      </c>
      <c r="L3439" s="9">
        <f t="shared" si="319"/>
        <v>42235.710879629631</v>
      </c>
      <c r="M3439" t="b">
        <v>0</v>
      </c>
      <c r="N3439">
        <v>36</v>
      </c>
      <c r="O3439" t="b">
        <v>1</v>
      </c>
      <c r="P3439" t="s">
        <v>8269</v>
      </c>
      <c r="Q3439" s="7">
        <f t="shared" si="320"/>
        <v>101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9">
        <f t="shared" si="318"/>
        <v>42100.927858796298</v>
      </c>
      <c r="L3440" s="9">
        <f t="shared" si="319"/>
        <v>42126.875</v>
      </c>
      <c r="M3440" t="b">
        <v>0</v>
      </c>
      <c r="N3440">
        <v>14</v>
      </c>
      <c r="O3440" t="b">
        <v>1</v>
      </c>
      <c r="P3440" t="s">
        <v>8269</v>
      </c>
      <c r="Q3440" s="7">
        <f t="shared" si="320"/>
        <v>104.2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9">
        <f t="shared" si="318"/>
        <v>42374.911226851851</v>
      </c>
      <c r="L3441" s="9">
        <f t="shared" si="319"/>
        <v>42388.207638888889</v>
      </c>
      <c r="M3441" t="b">
        <v>0</v>
      </c>
      <c r="N3441">
        <v>18</v>
      </c>
      <c r="O3441" t="b">
        <v>1</v>
      </c>
      <c r="P3441" t="s">
        <v>8269</v>
      </c>
      <c r="Q3441" s="7">
        <f t="shared" si="320"/>
        <v>134.67833333333334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9">
        <f t="shared" si="318"/>
        <v>41809.12300925926</v>
      </c>
      <c r="L3442" s="9">
        <f t="shared" si="319"/>
        <v>41831.677083333336</v>
      </c>
      <c r="M3442" t="b">
        <v>0</v>
      </c>
      <c r="N3442">
        <v>82</v>
      </c>
      <c r="O3442" t="b">
        <v>1</v>
      </c>
      <c r="P3442" t="s">
        <v>8269</v>
      </c>
      <c r="Q3442" s="7">
        <f t="shared" si="320"/>
        <v>105.2184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9">
        <f t="shared" si="318"/>
        <v>42294.429641203707</v>
      </c>
      <c r="L3443" s="9">
        <f t="shared" si="319"/>
        <v>42321.845138888893</v>
      </c>
      <c r="M3443" t="b">
        <v>0</v>
      </c>
      <c r="N3443">
        <v>43</v>
      </c>
      <c r="O3443" t="b">
        <v>1</v>
      </c>
      <c r="P3443" t="s">
        <v>8269</v>
      </c>
      <c r="Q3443" s="7">
        <f t="shared" si="320"/>
        <v>102.60000000000001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9">
        <f t="shared" si="318"/>
        <v>42124.841111111113</v>
      </c>
      <c r="L3444" s="9">
        <f t="shared" si="319"/>
        <v>42154.841111111113</v>
      </c>
      <c r="M3444" t="b">
        <v>0</v>
      </c>
      <c r="N3444">
        <v>8</v>
      </c>
      <c r="O3444" t="b">
        <v>1</v>
      </c>
      <c r="P3444" t="s">
        <v>8269</v>
      </c>
      <c r="Q3444" s="7">
        <f t="shared" si="320"/>
        <v>100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9">
        <f t="shared" si="318"/>
        <v>41861.524837962963</v>
      </c>
      <c r="L3445" s="9">
        <f t="shared" si="319"/>
        <v>41891.524837962963</v>
      </c>
      <c r="M3445" t="b">
        <v>0</v>
      </c>
      <c r="N3445">
        <v>45</v>
      </c>
      <c r="O3445" t="b">
        <v>1</v>
      </c>
      <c r="P3445" t="s">
        <v>8269</v>
      </c>
      <c r="Q3445" s="7">
        <f t="shared" si="320"/>
        <v>185.5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9">
        <f t="shared" si="318"/>
        <v>42521.291504629626</v>
      </c>
      <c r="L3446" s="9">
        <f t="shared" si="319"/>
        <v>42529.582638888889</v>
      </c>
      <c r="M3446" t="b">
        <v>0</v>
      </c>
      <c r="N3446">
        <v>20</v>
      </c>
      <c r="O3446" t="b">
        <v>1</v>
      </c>
      <c r="P3446" t="s">
        <v>8269</v>
      </c>
      <c r="Q3446" s="7">
        <f t="shared" si="320"/>
        <v>289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9">
        <f t="shared" si="318"/>
        <v>42272.530509259261</v>
      </c>
      <c r="L3447" s="9">
        <f t="shared" si="319"/>
        <v>42300.530509259261</v>
      </c>
      <c r="M3447" t="b">
        <v>0</v>
      </c>
      <c r="N3447">
        <v>31</v>
      </c>
      <c r="O3447" t="b">
        <v>1</v>
      </c>
      <c r="P3447" t="s">
        <v>8269</v>
      </c>
      <c r="Q3447" s="7">
        <f t="shared" si="320"/>
        <v>100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9">
        <f t="shared" si="318"/>
        <v>42016.832465277781</v>
      </c>
      <c r="L3448" s="9">
        <f t="shared" si="319"/>
        <v>42040.513888888891</v>
      </c>
      <c r="M3448" t="b">
        <v>0</v>
      </c>
      <c r="N3448">
        <v>25</v>
      </c>
      <c r="O3448" t="b">
        <v>1</v>
      </c>
      <c r="P3448" t="s">
        <v>8269</v>
      </c>
      <c r="Q3448" s="7">
        <f t="shared" si="320"/>
        <v>108.2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9">
        <f t="shared" si="318"/>
        <v>42402.889027777783</v>
      </c>
      <c r="L3449" s="9">
        <f t="shared" si="319"/>
        <v>42447.847361111111</v>
      </c>
      <c r="M3449" t="b">
        <v>0</v>
      </c>
      <c r="N3449">
        <v>14</v>
      </c>
      <c r="O3449" t="b">
        <v>1</v>
      </c>
      <c r="P3449" t="s">
        <v>8269</v>
      </c>
      <c r="Q3449" s="7">
        <f t="shared" si="320"/>
        <v>107.80000000000001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9">
        <f t="shared" si="318"/>
        <v>41960.119085648148</v>
      </c>
      <c r="L3450" s="9">
        <f t="shared" si="319"/>
        <v>41990.119085648148</v>
      </c>
      <c r="M3450" t="b">
        <v>0</v>
      </c>
      <c r="N3450">
        <v>45</v>
      </c>
      <c r="O3450" t="b">
        <v>1</v>
      </c>
      <c r="P3450" t="s">
        <v>8269</v>
      </c>
      <c r="Q3450" s="7">
        <f t="shared" si="320"/>
        <v>109.76190476190477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9">
        <f t="shared" si="318"/>
        <v>42532.052523148144</v>
      </c>
      <c r="L3451" s="9">
        <f t="shared" si="319"/>
        <v>42560.166666666672</v>
      </c>
      <c r="M3451" t="b">
        <v>0</v>
      </c>
      <c r="N3451">
        <v>20</v>
      </c>
      <c r="O3451" t="b">
        <v>1</v>
      </c>
      <c r="P3451" t="s">
        <v>8269</v>
      </c>
      <c r="Q3451" s="7">
        <f t="shared" si="320"/>
        <v>170.625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9">
        <f t="shared" si="318"/>
        <v>42036.704525462963</v>
      </c>
      <c r="L3452" s="9">
        <f t="shared" si="319"/>
        <v>42096.662858796291</v>
      </c>
      <c r="M3452" t="b">
        <v>0</v>
      </c>
      <c r="N3452">
        <v>39</v>
      </c>
      <c r="O3452" t="b">
        <v>1</v>
      </c>
      <c r="P3452" t="s">
        <v>8269</v>
      </c>
      <c r="Q3452" s="7">
        <f t="shared" si="320"/>
        <v>152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9">
        <f t="shared" si="318"/>
        <v>42088.723692129628</v>
      </c>
      <c r="L3453" s="9">
        <f t="shared" si="319"/>
        <v>42115.723692129628</v>
      </c>
      <c r="M3453" t="b">
        <v>0</v>
      </c>
      <c r="N3453">
        <v>16</v>
      </c>
      <c r="O3453" t="b">
        <v>1</v>
      </c>
      <c r="P3453" t="s">
        <v>8269</v>
      </c>
      <c r="Q3453" s="7">
        <f t="shared" si="320"/>
        <v>101.23076923076924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9">
        <f t="shared" si="318"/>
        <v>41820.639189814814</v>
      </c>
      <c r="L3454" s="9">
        <f t="shared" si="319"/>
        <v>41843.165972222225</v>
      </c>
      <c r="M3454" t="b">
        <v>0</v>
      </c>
      <c r="N3454">
        <v>37</v>
      </c>
      <c r="O3454" t="b">
        <v>1</v>
      </c>
      <c r="P3454" t="s">
        <v>8269</v>
      </c>
      <c r="Q3454" s="7">
        <f t="shared" si="320"/>
        <v>153.19999999999999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9">
        <f t="shared" si="318"/>
        <v>42535.97865740741</v>
      </c>
      <c r="L3455" s="9">
        <f t="shared" si="319"/>
        <v>42595.97865740741</v>
      </c>
      <c r="M3455" t="b">
        <v>0</v>
      </c>
      <c r="N3455">
        <v>14</v>
      </c>
      <c r="O3455" t="b">
        <v>1</v>
      </c>
      <c r="P3455" t="s">
        <v>8269</v>
      </c>
      <c r="Q3455" s="7">
        <f t="shared" si="320"/>
        <v>128.33333333333334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9">
        <f t="shared" si="318"/>
        <v>41821.698599537034</v>
      </c>
      <c r="L3456" s="9">
        <f t="shared" si="319"/>
        <v>41851.698599537034</v>
      </c>
      <c r="M3456" t="b">
        <v>0</v>
      </c>
      <c r="N3456">
        <v>21</v>
      </c>
      <c r="O3456" t="b">
        <v>1</v>
      </c>
      <c r="P3456" t="s">
        <v>8269</v>
      </c>
      <c r="Q3456" s="7">
        <f t="shared" si="320"/>
        <v>100.71428571428571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9">
        <f t="shared" si="318"/>
        <v>42626.7503125</v>
      </c>
      <c r="L3457" s="9">
        <f t="shared" si="319"/>
        <v>42656.7503125</v>
      </c>
      <c r="M3457" t="b">
        <v>0</v>
      </c>
      <c r="N3457">
        <v>69</v>
      </c>
      <c r="O3457" t="b">
        <v>1</v>
      </c>
      <c r="P3457" t="s">
        <v>8269</v>
      </c>
      <c r="Q3457" s="7">
        <f t="shared" si="320"/>
        <v>100.64999999999999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9">
        <f t="shared" si="318"/>
        <v>41821.205636574072</v>
      </c>
      <c r="L3458" s="9">
        <f t="shared" si="319"/>
        <v>41852.290972222225</v>
      </c>
      <c r="M3458" t="b">
        <v>0</v>
      </c>
      <c r="N3458">
        <v>16</v>
      </c>
      <c r="O3458" t="b">
        <v>1</v>
      </c>
      <c r="P3458" t="s">
        <v>8269</v>
      </c>
      <c r="Q3458" s="7">
        <f t="shared" si="320"/>
        <v>191.3</v>
      </c>
      <c r="R3458" s="6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9">
        <f t="shared" ref="K3459:K3522" si="324">(J3459/86400)+DATE(1970,1,1)</f>
        <v>42016.706678240742</v>
      </c>
      <c r="L3459" s="9">
        <f t="shared" ref="L3459:L3522" si="325">(I3459/86400)+DATE(1970,1,1)</f>
        <v>42047.249305555553</v>
      </c>
      <c r="M3459" t="b">
        <v>0</v>
      </c>
      <c r="N3459">
        <v>55</v>
      </c>
      <c r="O3459" t="b">
        <v>1</v>
      </c>
      <c r="P3459" t="s">
        <v>8269</v>
      </c>
      <c r="Q3459" s="7">
        <f t="shared" ref="Q3459:Q3522" si="326">(E3459/D3459)*100</f>
        <v>140.19999999999999</v>
      </c>
      <c r="R3459" s="6">
        <f t="shared" ref="R3459:R3522" si="327">E3459/N3459</f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 LEN(P3459) - FIND("/",P3459))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9">
        <f t="shared" si="324"/>
        <v>42011.202581018515</v>
      </c>
      <c r="L3460" s="9">
        <f t="shared" si="325"/>
        <v>42038.185416666667</v>
      </c>
      <c r="M3460" t="b">
        <v>0</v>
      </c>
      <c r="N3460">
        <v>27</v>
      </c>
      <c r="O3460" t="b">
        <v>1</v>
      </c>
      <c r="P3460" t="s">
        <v>8269</v>
      </c>
      <c r="Q3460" s="7">
        <f t="shared" si="326"/>
        <v>124.33537832310839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9">
        <f t="shared" si="324"/>
        <v>42480.479861111111</v>
      </c>
      <c r="L3461" s="9">
        <f t="shared" si="325"/>
        <v>42510.479861111111</v>
      </c>
      <c r="M3461" t="b">
        <v>0</v>
      </c>
      <c r="N3461">
        <v>36</v>
      </c>
      <c r="O3461" t="b">
        <v>1</v>
      </c>
      <c r="P3461" t="s">
        <v>8269</v>
      </c>
      <c r="Q3461" s="7">
        <f t="shared" si="326"/>
        <v>126.2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9">
        <f t="shared" si="324"/>
        <v>41852.527222222227</v>
      </c>
      <c r="L3462" s="9">
        <f t="shared" si="325"/>
        <v>41866.527222222227</v>
      </c>
      <c r="M3462" t="b">
        <v>0</v>
      </c>
      <c r="N3462">
        <v>19</v>
      </c>
      <c r="O3462" t="b">
        <v>1</v>
      </c>
      <c r="P3462" t="s">
        <v>8269</v>
      </c>
      <c r="Q3462" s="7">
        <f t="shared" si="326"/>
        <v>190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9">
        <f t="shared" si="324"/>
        <v>42643.632858796293</v>
      </c>
      <c r="L3463" s="9">
        <f t="shared" si="325"/>
        <v>42672.125</v>
      </c>
      <c r="M3463" t="b">
        <v>0</v>
      </c>
      <c r="N3463">
        <v>12</v>
      </c>
      <c r="O3463" t="b">
        <v>1</v>
      </c>
      <c r="P3463" t="s">
        <v>8269</v>
      </c>
      <c r="Q3463" s="7">
        <f t="shared" si="326"/>
        <v>139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9">
        <f t="shared" si="324"/>
        <v>42179.898472222223</v>
      </c>
      <c r="L3464" s="9">
        <f t="shared" si="325"/>
        <v>42195.75</v>
      </c>
      <c r="M3464" t="b">
        <v>0</v>
      </c>
      <c r="N3464">
        <v>17</v>
      </c>
      <c r="O3464" t="b">
        <v>1</v>
      </c>
      <c r="P3464" t="s">
        <v>8269</v>
      </c>
      <c r="Q3464" s="7">
        <f t="shared" si="326"/>
        <v>202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9">
        <f t="shared" si="324"/>
        <v>42612.918807870374</v>
      </c>
      <c r="L3465" s="9">
        <f t="shared" si="325"/>
        <v>42654.165972222225</v>
      </c>
      <c r="M3465" t="b">
        <v>0</v>
      </c>
      <c r="N3465">
        <v>114</v>
      </c>
      <c r="O3465" t="b">
        <v>1</v>
      </c>
      <c r="P3465" t="s">
        <v>8269</v>
      </c>
      <c r="Q3465" s="7">
        <f t="shared" si="326"/>
        <v>103.38000000000001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9">
        <f t="shared" si="324"/>
        <v>42575.130057870367</v>
      </c>
      <c r="L3466" s="9">
        <f t="shared" si="325"/>
        <v>42605.130057870367</v>
      </c>
      <c r="M3466" t="b">
        <v>0</v>
      </c>
      <c r="N3466">
        <v>93</v>
      </c>
      <c r="O3466" t="b">
        <v>1</v>
      </c>
      <c r="P3466" t="s">
        <v>8269</v>
      </c>
      <c r="Q3466" s="7">
        <f t="shared" si="326"/>
        <v>102.3236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9">
        <f t="shared" si="324"/>
        <v>42200.625833333332</v>
      </c>
      <c r="L3467" s="9">
        <f t="shared" si="325"/>
        <v>42225.666666666672</v>
      </c>
      <c r="M3467" t="b">
        <v>0</v>
      </c>
      <c r="N3467">
        <v>36</v>
      </c>
      <c r="O3467" t="b">
        <v>1</v>
      </c>
      <c r="P3467" t="s">
        <v>8269</v>
      </c>
      <c r="Q3467" s="7">
        <f t="shared" si="326"/>
        <v>103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9">
        <f t="shared" si="324"/>
        <v>42420.019097222219</v>
      </c>
      <c r="L3468" s="9">
        <f t="shared" si="325"/>
        <v>42479.977430555555</v>
      </c>
      <c r="M3468" t="b">
        <v>0</v>
      </c>
      <c r="N3468">
        <v>61</v>
      </c>
      <c r="O3468" t="b">
        <v>1</v>
      </c>
      <c r="P3468" t="s">
        <v>8269</v>
      </c>
      <c r="Q3468" s="7">
        <f t="shared" si="326"/>
        <v>127.14285714285714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9">
        <f t="shared" si="324"/>
        <v>42053.671666666662</v>
      </c>
      <c r="L3469" s="9">
        <f t="shared" si="325"/>
        <v>42083.630000000005</v>
      </c>
      <c r="M3469" t="b">
        <v>0</v>
      </c>
      <c r="N3469">
        <v>47</v>
      </c>
      <c r="O3469" t="b">
        <v>1</v>
      </c>
      <c r="P3469" t="s">
        <v>8269</v>
      </c>
      <c r="Q3469" s="7">
        <f t="shared" si="326"/>
        <v>101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9">
        <f t="shared" si="324"/>
        <v>42605.765381944446</v>
      </c>
      <c r="L3470" s="9">
        <f t="shared" si="325"/>
        <v>42634.125</v>
      </c>
      <c r="M3470" t="b">
        <v>0</v>
      </c>
      <c r="N3470">
        <v>17</v>
      </c>
      <c r="O3470" t="b">
        <v>1</v>
      </c>
      <c r="P3470" t="s">
        <v>8269</v>
      </c>
      <c r="Q3470" s="7">
        <f t="shared" si="326"/>
        <v>121.78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9">
        <f t="shared" si="324"/>
        <v>42458.641724537039</v>
      </c>
      <c r="L3471" s="9">
        <f t="shared" si="325"/>
        <v>42488.641724537039</v>
      </c>
      <c r="M3471" t="b">
        <v>0</v>
      </c>
      <c r="N3471">
        <v>63</v>
      </c>
      <c r="O3471" t="b">
        <v>1</v>
      </c>
      <c r="P3471" t="s">
        <v>8269</v>
      </c>
      <c r="Q3471" s="7">
        <f t="shared" si="326"/>
        <v>113.39285714285714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9">
        <f t="shared" si="324"/>
        <v>42529.022013888884</v>
      </c>
      <c r="L3472" s="9">
        <f t="shared" si="325"/>
        <v>42566.901388888888</v>
      </c>
      <c r="M3472" t="b">
        <v>0</v>
      </c>
      <c r="N3472">
        <v>9</v>
      </c>
      <c r="O3472" t="b">
        <v>1</v>
      </c>
      <c r="P3472" t="s">
        <v>8269</v>
      </c>
      <c r="Q3472" s="7">
        <f t="shared" si="326"/>
        <v>150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9">
        <f t="shared" si="324"/>
        <v>41841.820486111115</v>
      </c>
      <c r="L3473" s="9">
        <f t="shared" si="325"/>
        <v>41882.833333333336</v>
      </c>
      <c r="M3473" t="b">
        <v>0</v>
      </c>
      <c r="N3473">
        <v>30</v>
      </c>
      <c r="O3473" t="b">
        <v>1</v>
      </c>
      <c r="P3473" t="s">
        <v>8269</v>
      </c>
      <c r="Q3473" s="7">
        <f t="shared" si="326"/>
        <v>214.6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9">
        <f t="shared" si="324"/>
        <v>41928.170497685183</v>
      </c>
      <c r="L3474" s="9">
        <f t="shared" si="325"/>
        <v>41949.249305555553</v>
      </c>
      <c r="M3474" t="b">
        <v>0</v>
      </c>
      <c r="N3474">
        <v>23</v>
      </c>
      <c r="O3474" t="b">
        <v>1</v>
      </c>
      <c r="P3474" t="s">
        <v>8269</v>
      </c>
      <c r="Q3474" s="7">
        <f t="shared" si="326"/>
        <v>102.05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9">
        <f t="shared" si="324"/>
        <v>42062.834444444445</v>
      </c>
      <c r="L3475" s="9">
        <f t="shared" si="325"/>
        <v>42083.852083333331</v>
      </c>
      <c r="M3475" t="b">
        <v>0</v>
      </c>
      <c r="N3475">
        <v>33</v>
      </c>
      <c r="O3475" t="b">
        <v>1</v>
      </c>
      <c r="P3475" t="s">
        <v>8269</v>
      </c>
      <c r="Q3475" s="7">
        <f t="shared" si="326"/>
        <v>100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9">
        <f t="shared" si="324"/>
        <v>42541.501516203702</v>
      </c>
      <c r="L3476" s="9">
        <f t="shared" si="325"/>
        <v>42571.501516203702</v>
      </c>
      <c r="M3476" t="b">
        <v>0</v>
      </c>
      <c r="N3476">
        <v>39</v>
      </c>
      <c r="O3476" t="b">
        <v>1</v>
      </c>
      <c r="P3476" t="s">
        <v>8269</v>
      </c>
      <c r="Q3476" s="7">
        <f t="shared" si="326"/>
        <v>101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9">
        <f t="shared" si="324"/>
        <v>41918.880833333329</v>
      </c>
      <c r="L3477" s="9">
        <f t="shared" si="325"/>
        <v>41946</v>
      </c>
      <c r="M3477" t="b">
        <v>0</v>
      </c>
      <c r="N3477">
        <v>17</v>
      </c>
      <c r="O3477" t="b">
        <v>1</v>
      </c>
      <c r="P3477" t="s">
        <v>8269</v>
      </c>
      <c r="Q3477" s="7">
        <f t="shared" si="326"/>
        <v>113.33333333333333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9">
        <f t="shared" si="324"/>
        <v>41921.279976851853</v>
      </c>
      <c r="L3478" s="9">
        <f t="shared" si="325"/>
        <v>41939.125</v>
      </c>
      <c r="M3478" t="b">
        <v>0</v>
      </c>
      <c r="N3478">
        <v>6</v>
      </c>
      <c r="O3478" t="b">
        <v>1</v>
      </c>
      <c r="P3478" t="s">
        <v>8269</v>
      </c>
      <c r="Q3478" s="7">
        <f t="shared" si="326"/>
        <v>104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9">
        <f t="shared" si="324"/>
        <v>42128.736608796295</v>
      </c>
      <c r="L3479" s="9">
        <f t="shared" si="325"/>
        <v>42141.125</v>
      </c>
      <c r="M3479" t="b">
        <v>0</v>
      </c>
      <c r="N3479">
        <v>39</v>
      </c>
      <c r="O3479" t="b">
        <v>1</v>
      </c>
      <c r="P3479" t="s">
        <v>8269</v>
      </c>
      <c r="Q3479" s="7">
        <f t="shared" si="326"/>
        <v>115.33333333333333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9">
        <f t="shared" si="324"/>
        <v>42053.916921296295</v>
      </c>
      <c r="L3480" s="9">
        <f t="shared" si="325"/>
        <v>42079.875</v>
      </c>
      <c r="M3480" t="b">
        <v>0</v>
      </c>
      <c r="N3480">
        <v>57</v>
      </c>
      <c r="O3480" t="b">
        <v>1</v>
      </c>
      <c r="P3480" t="s">
        <v>8269</v>
      </c>
      <c r="Q3480" s="7">
        <f t="shared" si="326"/>
        <v>112.85000000000001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9">
        <f t="shared" si="324"/>
        <v>41781.855092592596</v>
      </c>
      <c r="L3481" s="9">
        <f t="shared" si="325"/>
        <v>41811.855092592596</v>
      </c>
      <c r="M3481" t="b">
        <v>0</v>
      </c>
      <c r="N3481">
        <v>56</v>
      </c>
      <c r="O3481" t="b">
        <v>1</v>
      </c>
      <c r="P3481" t="s">
        <v>8269</v>
      </c>
      <c r="Q3481" s="7">
        <f t="shared" si="326"/>
        <v>127.86666666666666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9">
        <f t="shared" si="324"/>
        <v>42171.317442129628</v>
      </c>
      <c r="L3482" s="9">
        <f t="shared" si="325"/>
        <v>42195.875</v>
      </c>
      <c r="M3482" t="b">
        <v>0</v>
      </c>
      <c r="N3482">
        <v>13</v>
      </c>
      <c r="O3482" t="b">
        <v>1</v>
      </c>
      <c r="P3482" t="s">
        <v>8269</v>
      </c>
      <c r="Q3482" s="7">
        <f t="shared" si="326"/>
        <v>142.66666666666669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9">
        <f t="shared" si="324"/>
        <v>41989.247546296298</v>
      </c>
      <c r="L3483" s="9">
        <f t="shared" si="325"/>
        <v>42006.247546296298</v>
      </c>
      <c r="M3483" t="b">
        <v>0</v>
      </c>
      <c r="N3483">
        <v>95</v>
      </c>
      <c r="O3483" t="b">
        <v>1</v>
      </c>
      <c r="P3483" t="s">
        <v>8269</v>
      </c>
      <c r="Q3483" s="7">
        <f t="shared" si="326"/>
        <v>118.8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9">
        <f t="shared" si="324"/>
        <v>41796.771597222221</v>
      </c>
      <c r="L3484" s="9">
        <f t="shared" si="325"/>
        <v>41826.771597222221</v>
      </c>
      <c r="M3484" t="b">
        <v>0</v>
      </c>
      <c r="N3484">
        <v>80</v>
      </c>
      <c r="O3484" t="b">
        <v>1</v>
      </c>
      <c r="P3484" t="s">
        <v>8269</v>
      </c>
      <c r="Q3484" s="7">
        <f t="shared" si="326"/>
        <v>138.33333333333334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9">
        <f t="shared" si="324"/>
        <v>41793.668761574074</v>
      </c>
      <c r="L3485" s="9">
        <f t="shared" si="325"/>
        <v>41823.668761574074</v>
      </c>
      <c r="M3485" t="b">
        <v>0</v>
      </c>
      <c r="N3485">
        <v>133</v>
      </c>
      <c r="O3485" t="b">
        <v>1</v>
      </c>
      <c r="P3485" t="s">
        <v>8269</v>
      </c>
      <c r="Q3485" s="7">
        <f t="shared" si="326"/>
        <v>159.9402985074627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9">
        <f t="shared" si="324"/>
        <v>42506.760405092587</v>
      </c>
      <c r="L3486" s="9">
        <f t="shared" si="325"/>
        <v>42536.760405092587</v>
      </c>
      <c r="M3486" t="b">
        <v>0</v>
      </c>
      <c r="N3486">
        <v>44</v>
      </c>
      <c r="O3486" t="b">
        <v>1</v>
      </c>
      <c r="P3486" t="s">
        <v>8269</v>
      </c>
      <c r="Q3486" s="7">
        <f t="shared" si="326"/>
        <v>114.24000000000001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9">
        <f t="shared" si="324"/>
        <v>42372.693055555559</v>
      </c>
      <c r="L3487" s="9">
        <f t="shared" si="325"/>
        <v>42402.693055555559</v>
      </c>
      <c r="M3487" t="b">
        <v>0</v>
      </c>
      <c r="N3487">
        <v>30</v>
      </c>
      <c r="O3487" t="b">
        <v>1</v>
      </c>
      <c r="P3487" t="s">
        <v>8269</v>
      </c>
      <c r="Q3487" s="7">
        <f t="shared" si="326"/>
        <v>100.60606060606061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9">
        <f t="shared" si="324"/>
        <v>42126.87501157407</v>
      </c>
      <c r="L3488" s="9">
        <f t="shared" si="325"/>
        <v>42158.290972222225</v>
      </c>
      <c r="M3488" t="b">
        <v>0</v>
      </c>
      <c r="N3488">
        <v>56</v>
      </c>
      <c r="O3488" t="b">
        <v>1</v>
      </c>
      <c r="P3488" t="s">
        <v>8269</v>
      </c>
      <c r="Q3488" s="7">
        <f t="shared" si="326"/>
        <v>155.20000000000002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9">
        <f t="shared" si="324"/>
        <v>42149.940416666665</v>
      </c>
      <c r="L3489" s="9">
        <f t="shared" si="325"/>
        <v>42179.940416666665</v>
      </c>
      <c r="M3489" t="b">
        <v>0</v>
      </c>
      <c r="N3489">
        <v>66</v>
      </c>
      <c r="O3489" t="b">
        <v>1</v>
      </c>
      <c r="P3489" t="s">
        <v>8269</v>
      </c>
      <c r="Q3489" s="7">
        <f t="shared" si="326"/>
        <v>127.75000000000001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9">
        <f t="shared" si="324"/>
        <v>42087.768055555556</v>
      </c>
      <c r="L3490" s="9">
        <f t="shared" si="325"/>
        <v>42111.666666666672</v>
      </c>
      <c r="M3490" t="b">
        <v>0</v>
      </c>
      <c r="N3490">
        <v>29</v>
      </c>
      <c r="O3490" t="b">
        <v>1</v>
      </c>
      <c r="P3490" t="s">
        <v>8269</v>
      </c>
      <c r="Q3490" s="7">
        <f t="shared" si="326"/>
        <v>121.2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9">
        <f t="shared" si="324"/>
        <v>41753.635775462964</v>
      </c>
      <c r="L3491" s="9">
        <f t="shared" si="325"/>
        <v>41783.875</v>
      </c>
      <c r="M3491" t="b">
        <v>0</v>
      </c>
      <c r="N3491">
        <v>72</v>
      </c>
      <c r="O3491" t="b">
        <v>1</v>
      </c>
      <c r="P3491" t="s">
        <v>8269</v>
      </c>
      <c r="Q3491" s="7">
        <f t="shared" si="326"/>
        <v>112.7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9">
        <f t="shared" si="324"/>
        <v>42443.802361111113</v>
      </c>
      <c r="L3492" s="9">
        <f t="shared" si="325"/>
        <v>42473.802361111113</v>
      </c>
      <c r="M3492" t="b">
        <v>0</v>
      </c>
      <c r="N3492">
        <v>27</v>
      </c>
      <c r="O3492" t="b">
        <v>1</v>
      </c>
      <c r="P3492" t="s">
        <v>8269</v>
      </c>
      <c r="Q3492" s="7">
        <f t="shared" si="326"/>
        <v>127.49999999999999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9">
        <f t="shared" si="324"/>
        <v>42121.249814814815</v>
      </c>
      <c r="L3493" s="9">
        <f t="shared" si="325"/>
        <v>42142.249814814815</v>
      </c>
      <c r="M3493" t="b">
        <v>0</v>
      </c>
      <c r="N3493">
        <v>10</v>
      </c>
      <c r="O3493" t="b">
        <v>1</v>
      </c>
      <c r="P3493" t="s">
        <v>8269</v>
      </c>
      <c r="Q3493" s="7">
        <f t="shared" si="326"/>
        <v>158.20000000000002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9">
        <f t="shared" si="324"/>
        <v>42268.009224537032</v>
      </c>
      <c r="L3494" s="9">
        <f t="shared" si="325"/>
        <v>42303.009224537032</v>
      </c>
      <c r="M3494" t="b">
        <v>0</v>
      </c>
      <c r="N3494">
        <v>35</v>
      </c>
      <c r="O3494" t="b">
        <v>1</v>
      </c>
      <c r="P3494" t="s">
        <v>8269</v>
      </c>
      <c r="Q3494" s="7">
        <f t="shared" si="326"/>
        <v>105.26894736842105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9">
        <f t="shared" si="324"/>
        <v>41848.866157407407</v>
      </c>
      <c r="L3495" s="9">
        <f t="shared" si="325"/>
        <v>41868.21597222222</v>
      </c>
      <c r="M3495" t="b">
        <v>0</v>
      </c>
      <c r="N3495">
        <v>29</v>
      </c>
      <c r="O3495" t="b">
        <v>1</v>
      </c>
      <c r="P3495" t="s">
        <v>8269</v>
      </c>
      <c r="Q3495" s="7">
        <f t="shared" si="326"/>
        <v>100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9">
        <f t="shared" si="324"/>
        <v>42689.214988425927</v>
      </c>
      <c r="L3496" s="9">
        <f t="shared" si="325"/>
        <v>42700.25</v>
      </c>
      <c r="M3496" t="b">
        <v>0</v>
      </c>
      <c r="N3496">
        <v>13</v>
      </c>
      <c r="O3496" t="b">
        <v>1</v>
      </c>
      <c r="P3496" t="s">
        <v>8269</v>
      </c>
      <c r="Q3496" s="7">
        <f t="shared" si="326"/>
        <v>100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9">
        <f t="shared" si="324"/>
        <v>41915.762835648144</v>
      </c>
      <c r="L3497" s="9">
        <f t="shared" si="325"/>
        <v>41944.720833333333</v>
      </c>
      <c r="M3497" t="b">
        <v>0</v>
      </c>
      <c r="N3497">
        <v>72</v>
      </c>
      <c r="O3497" t="b">
        <v>1</v>
      </c>
      <c r="P3497" t="s">
        <v>8269</v>
      </c>
      <c r="Q3497" s="7">
        <f t="shared" si="326"/>
        <v>106.86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9">
        <f t="shared" si="324"/>
        <v>42584.846828703703</v>
      </c>
      <c r="L3498" s="9">
        <f t="shared" si="325"/>
        <v>42624.846828703703</v>
      </c>
      <c r="M3498" t="b">
        <v>0</v>
      </c>
      <c r="N3498">
        <v>78</v>
      </c>
      <c r="O3498" t="b">
        <v>1</v>
      </c>
      <c r="P3498" t="s">
        <v>8269</v>
      </c>
      <c r="Q3498" s="7">
        <f t="shared" si="326"/>
        <v>124.4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9">
        <f t="shared" si="324"/>
        <v>42511.741944444446</v>
      </c>
      <c r="L3499" s="9">
        <f t="shared" si="325"/>
        <v>42523.916666666672</v>
      </c>
      <c r="M3499" t="b">
        <v>0</v>
      </c>
      <c r="N3499">
        <v>49</v>
      </c>
      <c r="O3499" t="b">
        <v>1</v>
      </c>
      <c r="P3499" t="s">
        <v>8269</v>
      </c>
      <c r="Q3499" s="7">
        <f t="shared" si="326"/>
        <v>108.70406189555126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9">
        <f t="shared" si="324"/>
        <v>42459.15861111111</v>
      </c>
      <c r="L3500" s="9">
        <f t="shared" si="325"/>
        <v>42518.905555555553</v>
      </c>
      <c r="M3500" t="b">
        <v>0</v>
      </c>
      <c r="N3500">
        <v>42</v>
      </c>
      <c r="O3500" t="b">
        <v>1</v>
      </c>
      <c r="P3500" t="s">
        <v>8269</v>
      </c>
      <c r="Q3500" s="7">
        <f t="shared" si="326"/>
        <v>102.42424242424242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9">
        <f t="shared" si="324"/>
        <v>42132.036168981482</v>
      </c>
      <c r="L3501" s="9">
        <f t="shared" si="325"/>
        <v>42186.290972222225</v>
      </c>
      <c r="M3501" t="b">
        <v>0</v>
      </c>
      <c r="N3501">
        <v>35</v>
      </c>
      <c r="O3501" t="b">
        <v>1</v>
      </c>
      <c r="P3501" t="s">
        <v>8269</v>
      </c>
      <c r="Q3501" s="7">
        <f t="shared" si="326"/>
        <v>105.5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9">
        <f t="shared" si="324"/>
        <v>42419.919421296298</v>
      </c>
      <c r="L3502" s="9">
        <f t="shared" si="325"/>
        <v>42436.207638888889</v>
      </c>
      <c r="M3502" t="b">
        <v>0</v>
      </c>
      <c r="N3502">
        <v>42</v>
      </c>
      <c r="O3502" t="b">
        <v>1</v>
      </c>
      <c r="P3502" t="s">
        <v>8269</v>
      </c>
      <c r="Q3502" s="7">
        <f t="shared" si="326"/>
        <v>106.3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9">
        <f t="shared" si="324"/>
        <v>42233.763831018514</v>
      </c>
      <c r="L3503" s="9">
        <f t="shared" si="325"/>
        <v>42258.763831018514</v>
      </c>
      <c r="M3503" t="b">
        <v>0</v>
      </c>
      <c r="N3503">
        <v>42</v>
      </c>
      <c r="O3503" t="b">
        <v>1</v>
      </c>
      <c r="P3503" t="s">
        <v>8269</v>
      </c>
      <c r="Q3503" s="7">
        <f t="shared" si="326"/>
        <v>100.66666666666666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9">
        <f t="shared" si="324"/>
        <v>42430.839398148149</v>
      </c>
      <c r="L3504" s="9">
        <f t="shared" si="325"/>
        <v>42445.165972222225</v>
      </c>
      <c r="M3504" t="b">
        <v>0</v>
      </c>
      <c r="N3504">
        <v>31</v>
      </c>
      <c r="O3504" t="b">
        <v>1</v>
      </c>
      <c r="P3504" t="s">
        <v>8269</v>
      </c>
      <c r="Q3504" s="7">
        <f t="shared" si="326"/>
        <v>105.4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9">
        <f t="shared" si="324"/>
        <v>42545.478333333333</v>
      </c>
      <c r="L3505" s="9">
        <f t="shared" si="325"/>
        <v>42575.478333333333</v>
      </c>
      <c r="M3505" t="b">
        <v>0</v>
      </c>
      <c r="N3505">
        <v>38</v>
      </c>
      <c r="O3505" t="b">
        <v>1</v>
      </c>
      <c r="P3505" t="s">
        <v>8269</v>
      </c>
      <c r="Q3505" s="7">
        <f t="shared" si="326"/>
        <v>107.55999999999999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9">
        <f t="shared" si="324"/>
        <v>42297.748738425929</v>
      </c>
      <c r="L3506" s="9">
        <f t="shared" si="325"/>
        <v>42327.790405092594</v>
      </c>
      <c r="M3506" t="b">
        <v>0</v>
      </c>
      <c r="N3506">
        <v>8</v>
      </c>
      <c r="O3506" t="b">
        <v>1</v>
      </c>
      <c r="P3506" t="s">
        <v>8269</v>
      </c>
      <c r="Q3506" s="7">
        <f t="shared" si="326"/>
        <v>100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9">
        <f t="shared" si="324"/>
        <v>41760.935706018521</v>
      </c>
      <c r="L3507" s="9">
        <f t="shared" si="325"/>
        <v>41772.166666666664</v>
      </c>
      <c r="M3507" t="b">
        <v>0</v>
      </c>
      <c r="N3507">
        <v>39</v>
      </c>
      <c r="O3507" t="b">
        <v>1</v>
      </c>
      <c r="P3507" t="s">
        <v>8269</v>
      </c>
      <c r="Q3507" s="7">
        <f t="shared" si="326"/>
        <v>103.76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9">
        <f t="shared" si="324"/>
        <v>41829.734259259261</v>
      </c>
      <c r="L3508" s="9">
        <f t="shared" si="325"/>
        <v>41874.734259259261</v>
      </c>
      <c r="M3508" t="b">
        <v>0</v>
      </c>
      <c r="N3508">
        <v>29</v>
      </c>
      <c r="O3508" t="b">
        <v>1</v>
      </c>
      <c r="P3508" t="s">
        <v>8269</v>
      </c>
      <c r="Q3508" s="7">
        <f t="shared" si="326"/>
        <v>101.49999999999999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9">
        <f t="shared" si="324"/>
        <v>42491.92288194444</v>
      </c>
      <c r="L3509" s="9">
        <f t="shared" si="325"/>
        <v>42521.92288194444</v>
      </c>
      <c r="M3509" t="b">
        <v>0</v>
      </c>
      <c r="N3509">
        <v>72</v>
      </c>
      <c r="O3509" t="b">
        <v>1</v>
      </c>
      <c r="P3509" t="s">
        <v>8269</v>
      </c>
      <c r="Q3509" s="7">
        <f t="shared" si="326"/>
        <v>104.4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9">
        <f t="shared" si="324"/>
        <v>42477.729780092588</v>
      </c>
      <c r="L3510" s="9">
        <f t="shared" si="325"/>
        <v>42500.875</v>
      </c>
      <c r="M3510" t="b">
        <v>0</v>
      </c>
      <c r="N3510">
        <v>15</v>
      </c>
      <c r="O3510" t="b">
        <v>1</v>
      </c>
      <c r="P3510" t="s">
        <v>8269</v>
      </c>
      <c r="Q3510" s="7">
        <f t="shared" si="326"/>
        <v>180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9">
        <f t="shared" si="324"/>
        <v>41950.859560185185</v>
      </c>
      <c r="L3511" s="9">
        <f t="shared" si="325"/>
        <v>41964.204861111109</v>
      </c>
      <c r="M3511" t="b">
        <v>0</v>
      </c>
      <c r="N3511">
        <v>33</v>
      </c>
      <c r="O3511" t="b">
        <v>1</v>
      </c>
      <c r="P3511" t="s">
        <v>8269</v>
      </c>
      <c r="Q3511" s="7">
        <f t="shared" si="326"/>
        <v>106.33333333333333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9">
        <f t="shared" si="324"/>
        <v>41802.62090277778</v>
      </c>
      <c r="L3512" s="9">
        <f t="shared" si="325"/>
        <v>41822.62090277778</v>
      </c>
      <c r="M3512" t="b">
        <v>0</v>
      </c>
      <c r="N3512">
        <v>15</v>
      </c>
      <c r="O3512" t="b">
        <v>1</v>
      </c>
      <c r="P3512" t="s">
        <v>8269</v>
      </c>
      <c r="Q3512" s="7">
        <f t="shared" si="326"/>
        <v>100.55555555555556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9">
        <f t="shared" si="324"/>
        <v>41927.873784722222</v>
      </c>
      <c r="L3513" s="9">
        <f t="shared" si="325"/>
        <v>41950.770833333336</v>
      </c>
      <c r="M3513" t="b">
        <v>0</v>
      </c>
      <c r="N3513">
        <v>19</v>
      </c>
      <c r="O3513" t="b">
        <v>1</v>
      </c>
      <c r="P3513" t="s">
        <v>8269</v>
      </c>
      <c r="Q3513" s="7">
        <f t="shared" si="326"/>
        <v>101.2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9">
        <f t="shared" si="324"/>
        <v>42057.536944444444</v>
      </c>
      <c r="L3514" s="9">
        <f t="shared" si="325"/>
        <v>42117.49527777778</v>
      </c>
      <c r="M3514" t="b">
        <v>0</v>
      </c>
      <c r="N3514">
        <v>17</v>
      </c>
      <c r="O3514" t="b">
        <v>1</v>
      </c>
      <c r="P3514" t="s">
        <v>8269</v>
      </c>
      <c r="Q3514" s="7">
        <f t="shared" si="326"/>
        <v>100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9">
        <f t="shared" si="324"/>
        <v>41781.096203703702</v>
      </c>
      <c r="L3515" s="9">
        <f t="shared" si="325"/>
        <v>41794.207638888889</v>
      </c>
      <c r="M3515" t="b">
        <v>0</v>
      </c>
      <c r="N3515">
        <v>44</v>
      </c>
      <c r="O3515" t="b">
        <v>1</v>
      </c>
      <c r="P3515" t="s">
        <v>8269</v>
      </c>
      <c r="Q3515" s="7">
        <f t="shared" si="326"/>
        <v>118.39285714285714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9">
        <f t="shared" si="324"/>
        <v>42020.846666666665</v>
      </c>
      <c r="L3516" s="9">
        <f t="shared" si="325"/>
        <v>42037.207638888889</v>
      </c>
      <c r="M3516" t="b">
        <v>0</v>
      </c>
      <c r="N3516">
        <v>10</v>
      </c>
      <c r="O3516" t="b">
        <v>1</v>
      </c>
      <c r="P3516" t="s">
        <v>8269</v>
      </c>
      <c r="Q3516" s="7">
        <f t="shared" si="326"/>
        <v>110.00000000000001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9">
        <f t="shared" si="324"/>
        <v>42125.772812499999</v>
      </c>
      <c r="L3517" s="9">
        <f t="shared" si="325"/>
        <v>42155.772812499999</v>
      </c>
      <c r="M3517" t="b">
        <v>0</v>
      </c>
      <c r="N3517">
        <v>46</v>
      </c>
      <c r="O3517" t="b">
        <v>1</v>
      </c>
      <c r="P3517" t="s">
        <v>8269</v>
      </c>
      <c r="Q3517" s="7">
        <f t="shared" si="326"/>
        <v>102.66666666666666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9">
        <f t="shared" si="324"/>
        <v>41856.010069444441</v>
      </c>
      <c r="L3518" s="9">
        <f t="shared" si="325"/>
        <v>41890.125</v>
      </c>
      <c r="M3518" t="b">
        <v>0</v>
      </c>
      <c r="N3518">
        <v>11</v>
      </c>
      <c r="O3518" t="b">
        <v>1</v>
      </c>
      <c r="P3518" t="s">
        <v>8269</v>
      </c>
      <c r="Q3518" s="7">
        <f t="shared" si="326"/>
        <v>100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9">
        <f t="shared" si="324"/>
        <v>41794.817523148144</v>
      </c>
      <c r="L3519" s="9">
        <f t="shared" si="325"/>
        <v>41824.458333333336</v>
      </c>
      <c r="M3519" t="b">
        <v>0</v>
      </c>
      <c r="N3519">
        <v>13</v>
      </c>
      <c r="O3519" t="b">
        <v>1</v>
      </c>
      <c r="P3519" t="s">
        <v>8269</v>
      </c>
      <c r="Q3519" s="7">
        <f t="shared" si="326"/>
        <v>100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9">
        <f t="shared" si="324"/>
        <v>41893.783553240741</v>
      </c>
      <c r="L3520" s="9">
        <f t="shared" si="325"/>
        <v>41914.597916666666</v>
      </c>
      <c r="M3520" t="b">
        <v>0</v>
      </c>
      <c r="N3520">
        <v>33</v>
      </c>
      <c r="O3520" t="b">
        <v>1</v>
      </c>
      <c r="P3520" t="s">
        <v>8269</v>
      </c>
      <c r="Q3520" s="7">
        <f t="shared" si="326"/>
        <v>110.04599999999999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9">
        <f t="shared" si="324"/>
        <v>42037.598958333328</v>
      </c>
      <c r="L3521" s="9">
        <f t="shared" si="325"/>
        <v>42067.598958333328</v>
      </c>
      <c r="M3521" t="b">
        <v>0</v>
      </c>
      <c r="N3521">
        <v>28</v>
      </c>
      <c r="O3521" t="b">
        <v>1</v>
      </c>
      <c r="P3521" t="s">
        <v>8269</v>
      </c>
      <c r="Q3521" s="7">
        <f t="shared" si="326"/>
        <v>101.35000000000001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9">
        <f t="shared" si="324"/>
        <v>42227.824212962965</v>
      </c>
      <c r="L3522" s="9">
        <f t="shared" si="325"/>
        <v>42253.57430555555</v>
      </c>
      <c r="M3522" t="b">
        <v>0</v>
      </c>
      <c r="N3522">
        <v>21</v>
      </c>
      <c r="O3522" t="b">
        <v>1</v>
      </c>
      <c r="P3522" t="s">
        <v>8269</v>
      </c>
      <c r="Q3522" s="7">
        <f t="shared" si="326"/>
        <v>100.75</v>
      </c>
      <c r="R3522" s="6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9">
        <f t="shared" ref="K3523:K3586" si="330">(J3523/86400)+DATE(1970,1,1)</f>
        <v>41881.361342592594</v>
      </c>
      <c r="L3523" s="9">
        <f t="shared" ref="L3523:L3586" si="331">(I3523/86400)+DATE(1970,1,1)</f>
        <v>41911.361342592594</v>
      </c>
      <c r="M3523" t="b">
        <v>0</v>
      </c>
      <c r="N3523">
        <v>13</v>
      </c>
      <c r="O3523" t="b">
        <v>1</v>
      </c>
      <c r="P3523" t="s">
        <v>8269</v>
      </c>
      <c r="Q3523" s="7">
        <f t="shared" ref="Q3523:Q3586" si="332">(E3523/D3523)*100</f>
        <v>169.42857142857144</v>
      </c>
      <c r="R3523" s="6">
        <f t="shared" ref="R3523:R3586" si="333">E3523/N3523</f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 LEN(P3523) - FIND("/",P3523))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9">
        <f t="shared" si="330"/>
        <v>42234.789884259255</v>
      </c>
      <c r="L3524" s="9">
        <f t="shared" si="331"/>
        <v>42262.420833333337</v>
      </c>
      <c r="M3524" t="b">
        <v>0</v>
      </c>
      <c r="N3524">
        <v>34</v>
      </c>
      <c r="O3524" t="b">
        <v>1</v>
      </c>
      <c r="P3524" t="s">
        <v>8269</v>
      </c>
      <c r="Q3524" s="7">
        <f t="shared" si="332"/>
        <v>100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9">
        <f t="shared" si="330"/>
        <v>42581.397546296299</v>
      </c>
      <c r="L3525" s="9">
        <f t="shared" si="331"/>
        <v>42638.958333333328</v>
      </c>
      <c r="M3525" t="b">
        <v>0</v>
      </c>
      <c r="N3525">
        <v>80</v>
      </c>
      <c r="O3525" t="b">
        <v>1</v>
      </c>
      <c r="P3525" t="s">
        <v>8269</v>
      </c>
      <c r="Q3525" s="7">
        <f t="shared" si="332"/>
        <v>113.65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9">
        <f t="shared" si="330"/>
        <v>41880.76357638889</v>
      </c>
      <c r="L3526" s="9">
        <f t="shared" si="331"/>
        <v>41895.166666666664</v>
      </c>
      <c r="M3526" t="b">
        <v>0</v>
      </c>
      <c r="N3526">
        <v>74</v>
      </c>
      <c r="O3526" t="b">
        <v>1</v>
      </c>
      <c r="P3526" t="s">
        <v>8269</v>
      </c>
      <c r="Q3526" s="7">
        <f t="shared" si="332"/>
        <v>101.56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9">
        <f t="shared" si="330"/>
        <v>42214.6956712963</v>
      </c>
      <c r="L3527" s="9">
        <f t="shared" si="331"/>
        <v>42225.666666666672</v>
      </c>
      <c r="M3527" t="b">
        <v>0</v>
      </c>
      <c r="N3527">
        <v>7</v>
      </c>
      <c r="O3527" t="b">
        <v>1</v>
      </c>
      <c r="P3527" t="s">
        <v>8269</v>
      </c>
      <c r="Q3527" s="7">
        <f t="shared" si="332"/>
        <v>106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9">
        <f t="shared" si="330"/>
        <v>42460.335312499999</v>
      </c>
      <c r="L3528" s="9">
        <f t="shared" si="331"/>
        <v>42488.249305555553</v>
      </c>
      <c r="M3528" t="b">
        <v>0</v>
      </c>
      <c r="N3528">
        <v>34</v>
      </c>
      <c r="O3528" t="b">
        <v>1</v>
      </c>
      <c r="P3528" t="s">
        <v>8269</v>
      </c>
      <c r="Q3528" s="7">
        <f t="shared" si="332"/>
        <v>102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9">
        <f t="shared" si="330"/>
        <v>42167.023206018523</v>
      </c>
      <c r="L3529" s="9">
        <f t="shared" si="331"/>
        <v>42196.165972222225</v>
      </c>
      <c r="M3529" t="b">
        <v>0</v>
      </c>
      <c r="N3529">
        <v>86</v>
      </c>
      <c r="O3529" t="b">
        <v>1</v>
      </c>
      <c r="P3529" t="s">
        <v>8269</v>
      </c>
      <c r="Q3529" s="7">
        <f t="shared" si="332"/>
        <v>116.91666666666667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9">
        <f t="shared" si="330"/>
        <v>42733.50136574074</v>
      </c>
      <c r="L3530" s="9">
        <f t="shared" si="331"/>
        <v>42753.50136574074</v>
      </c>
      <c r="M3530" t="b">
        <v>0</v>
      </c>
      <c r="N3530">
        <v>37</v>
      </c>
      <c r="O3530" t="b">
        <v>1</v>
      </c>
      <c r="P3530" t="s">
        <v>8269</v>
      </c>
      <c r="Q3530" s="7">
        <f t="shared" si="332"/>
        <v>101.15151515151514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9">
        <f t="shared" si="330"/>
        <v>42177.761782407411</v>
      </c>
      <c r="L3531" s="9">
        <f t="shared" si="331"/>
        <v>42198.041666666672</v>
      </c>
      <c r="M3531" t="b">
        <v>0</v>
      </c>
      <c r="N3531">
        <v>18</v>
      </c>
      <c r="O3531" t="b">
        <v>1</v>
      </c>
      <c r="P3531" t="s">
        <v>8269</v>
      </c>
      <c r="Q3531" s="7">
        <f t="shared" si="332"/>
        <v>132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9">
        <f t="shared" si="330"/>
        <v>42442.623344907406</v>
      </c>
      <c r="L3532" s="9">
        <f t="shared" si="331"/>
        <v>42470.833333333328</v>
      </c>
      <c r="M3532" t="b">
        <v>0</v>
      </c>
      <c r="N3532">
        <v>22</v>
      </c>
      <c r="O3532" t="b">
        <v>1</v>
      </c>
      <c r="P3532" t="s">
        <v>8269</v>
      </c>
      <c r="Q3532" s="7">
        <f t="shared" si="332"/>
        <v>100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9">
        <f t="shared" si="330"/>
        <v>42521.654328703706</v>
      </c>
      <c r="L3533" s="9">
        <f t="shared" si="331"/>
        <v>42551.654328703706</v>
      </c>
      <c r="M3533" t="b">
        <v>0</v>
      </c>
      <c r="N3533">
        <v>26</v>
      </c>
      <c r="O3533" t="b">
        <v>1</v>
      </c>
      <c r="P3533" t="s">
        <v>8269</v>
      </c>
      <c r="Q3533" s="7">
        <f t="shared" si="332"/>
        <v>128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9">
        <f t="shared" si="330"/>
        <v>41884.599849537037</v>
      </c>
      <c r="L3534" s="9">
        <f t="shared" si="331"/>
        <v>41900.165972222225</v>
      </c>
      <c r="M3534" t="b">
        <v>0</v>
      </c>
      <c r="N3534">
        <v>27</v>
      </c>
      <c r="O3534" t="b">
        <v>1</v>
      </c>
      <c r="P3534" t="s">
        <v>8269</v>
      </c>
      <c r="Q3534" s="7">
        <f t="shared" si="332"/>
        <v>118.95833333333334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9">
        <f t="shared" si="330"/>
        <v>42289.761192129634</v>
      </c>
      <c r="L3535" s="9">
        <f t="shared" si="331"/>
        <v>42319.802858796298</v>
      </c>
      <c r="M3535" t="b">
        <v>0</v>
      </c>
      <c r="N3535">
        <v>8</v>
      </c>
      <c r="O3535" t="b">
        <v>1</v>
      </c>
      <c r="P3535" t="s">
        <v>8269</v>
      </c>
      <c r="Q3535" s="7">
        <f t="shared" si="332"/>
        <v>126.2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9">
        <f t="shared" si="330"/>
        <v>42243.6252662037</v>
      </c>
      <c r="L3536" s="9">
        <f t="shared" si="331"/>
        <v>42278.6252662037</v>
      </c>
      <c r="M3536" t="b">
        <v>0</v>
      </c>
      <c r="N3536">
        <v>204</v>
      </c>
      <c r="O3536" t="b">
        <v>1</v>
      </c>
      <c r="P3536" t="s">
        <v>8269</v>
      </c>
      <c r="Q3536" s="7">
        <f t="shared" si="332"/>
        <v>156.20000000000002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9">
        <f t="shared" si="330"/>
        <v>42248.640162037038</v>
      </c>
      <c r="L3537" s="9">
        <f t="shared" si="331"/>
        <v>42279.75</v>
      </c>
      <c r="M3537" t="b">
        <v>0</v>
      </c>
      <c r="N3537">
        <v>46</v>
      </c>
      <c r="O3537" t="b">
        <v>1</v>
      </c>
      <c r="P3537" t="s">
        <v>8269</v>
      </c>
      <c r="Q3537" s="7">
        <f t="shared" si="332"/>
        <v>103.15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9">
        <f t="shared" si="330"/>
        <v>42328.727141203708</v>
      </c>
      <c r="L3538" s="9">
        <f t="shared" si="331"/>
        <v>42358.499305555553</v>
      </c>
      <c r="M3538" t="b">
        <v>0</v>
      </c>
      <c r="N3538">
        <v>17</v>
      </c>
      <c r="O3538" t="b">
        <v>1</v>
      </c>
      <c r="P3538" t="s">
        <v>8269</v>
      </c>
      <c r="Q3538" s="7">
        <f t="shared" si="332"/>
        <v>153.33333333333334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9">
        <f t="shared" si="330"/>
        <v>41923.354351851856</v>
      </c>
      <c r="L3539" s="9">
        <f t="shared" si="331"/>
        <v>41960.332638888889</v>
      </c>
      <c r="M3539" t="b">
        <v>0</v>
      </c>
      <c r="N3539">
        <v>28</v>
      </c>
      <c r="O3539" t="b">
        <v>1</v>
      </c>
      <c r="P3539" t="s">
        <v>8269</v>
      </c>
      <c r="Q3539" s="7">
        <f t="shared" si="332"/>
        <v>180.44444444444446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9">
        <f t="shared" si="330"/>
        <v>42571.420601851853</v>
      </c>
      <c r="L3540" s="9">
        <f t="shared" si="331"/>
        <v>42599.420601851853</v>
      </c>
      <c r="M3540" t="b">
        <v>0</v>
      </c>
      <c r="N3540">
        <v>83</v>
      </c>
      <c r="O3540" t="b">
        <v>1</v>
      </c>
      <c r="P3540" t="s">
        <v>8269</v>
      </c>
      <c r="Q3540" s="7">
        <f t="shared" si="332"/>
        <v>128.44999999999999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9">
        <f t="shared" si="330"/>
        <v>42600.756041666667</v>
      </c>
      <c r="L3541" s="9">
        <f t="shared" si="331"/>
        <v>42621.756041666667</v>
      </c>
      <c r="M3541" t="b">
        <v>0</v>
      </c>
      <c r="N3541">
        <v>13</v>
      </c>
      <c r="O3541" t="b">
        <v>1</v>
      </c>
      <c r="P3541" t="s">
        <v>8269</v>
      </c>
      <c r="Q3541" s="7">
        <f t="shared" si="332"/>
        <v>119.66666666666667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9">
        <f t="shared" si="330"/>
        <v>42517.003368055557</v>
      </c>
      <c r="L3542" s="9">
        <f t="shared" si="331"/>
        <v>42547.003368055557</v>
      </c>
      <c r="M3542" t="b">
        <v>0</v>
      </c>
      <c r="N3542">
        <v>8</v>
      </c>
      <c r="O3542" t="b">
        <v>1</v>
      </c>
      <c r="P3542" t="s">
        <v>8269</v>
      </c>
      <c r="Q3542" s="7">
        <f t="shared" si="332"/>
        <v>123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9">
        <f t="shared" si="330"/>
        <v>42222.730034722219</v>
      </c>
      <c r="L3543" s="9">
        <f t="shared" si="331"/>
        <v>42247.730034722219</v>
      </c>
      <c r="M3543" t="b">
        <v>0</v>
      </c>
      <c r="N3543">
        <v>32</v>
      </c>
      <c r="O3543" t="b">
        <v>1</v>
      </c>
      <c r="P3543" t="s">
        <v>8269</v>
      </c>
      <c r="Q3543" s="7">
        <f t="shared" si="332"/>
        <v>105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9">
        <f t="shared" si="330"/>
        <v>41829.599791666667</v>
      </c>
      <c r="L3544" s="9">
        <f t="shared" si="331"/>
        <v>41889.599791666667</v>
      </c>
      <c r="M3544" t="b">
        <v>0</v>
      </c>
      <c r="N3544">
        <v>85</v>
      </c>
      <c r="O3544" t="b">
        <v>1</v>
      </c>
      <c r="P3544" t="s">
        <v>8269</v>
      </c>
      <c r="Q3544" s="7">
        <f t="shared" si="332"/>
        <v>102.23636363636363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9">
        <f t="shared" si="330"/>
        <v>42150.755312499998</v>
      </c>
      <c r="L3545" s="9">
        <f t="shared" si="331"/>
        <v>42180.755312499998</v>
      </c>
      <c r="M3545" t="b">
        <v>0</v>
      </c>
      <c r="N3545">
        <v>29</v>
      </c>
      <c r="O3545" t="b">
        <v>1</v>
      </c>
      <c r="P3545" t="s">
        <v>8269</v>
      </c>
      <c r="Q3545" s="7">
        <f t="shared" si="332"/>
        <v>104.66666666666666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9">
        <f t="shared" si="330"/>
        <v>42040.831678240742</v>
      </c>
      <c r="L3546" s="9">
        <f t="shared" si="331"/>
        <v>42070.831678240742</v>
      </c>
      <c r="M3546" t="b">
        <v>0</v>
      </c>
      <c r="N3546">
        <v>24</v>
      </c>
      <c r="O3546" t="b">
        <v>1</v>
      </c>
      <c r="P3546" t="s">
        <v>8269</v>
      </c>
      <c r="Q3546" s="7">
        <f t="shared" si="332"/>
        <v>100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9">
        <f t="shared" si="330"/>
        <v>42075.807395833333</v>
      </c>
      <c r="L3547" s="9">
        <f t="shared" si="331"/>
        <v>42105.807395833333</v>
      </c>
      <c r="M3547" t="b">
        <v>0</v>
      </c>
      <c r="N3547">
        <v>8</v>
      </c>
      <c r="O3547" t="b">
        <v>1</v>
      </c>
      <c r="P3547" t="s">
        <v>8269</v>
      </c>
      <c r="Q3547" s="7">
        <f t="shared" si="332"/>
        <v>100.4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9">
        <f t="shared" si="330"/>
        <v>42073.660694444443</v>
      </c>
      <c r="L3548" s="9">
        <f t="shared" si="331"/>
        <v>42095.165972222225</v>
      </c>
      <c r="M3548" t="b">
        <v>0</v>
      </c>
      <c r="N3548">
        <v>19</v>
      </c>
      <c r="O3548" t="b">
        <v>1</v>
      </c>
      <c r="P3548" t="s">
        <v>8269</v>
      </c>
      <c r="Q3548" s="7">
        <f t="shared" si="332"/>
        <v>102.27272727272727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9">
        <f t="shared" si="330"/>
        <v>42480.078715277778</v>
      </c>
      <c r="L3549" s="9">
        <f t="shared" si="331"/>
        <v>42504.165972222225</v>
      </c>
      <c r="M3549" t="b">
        <v>0</v>
      </c>
      <c r="N3549">
        <v>336</v>
      </c>
      <c r="O3549" t="b">
        <v>1</v>
      </c>
      <c r="P3549" t="s">
        <v>8269</v>
      </c>
      <c r="Q3549" s="7">
        <f t="shared" si="332"/>
        <v>114.40928571428573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9">
        <f t="shared" si="330"/>
        <v>42411.942291666666</v>
      </c>
      <c r="L3550" s="9">
        <f t="shared" si="331"/>
        <v>42434.041666666672</v>
      </c>
      <c r="M3550" t="b">
        <v>0</v>
      </c>
      <c r="N3550">
        <v>13</v>
      </c>
      <c r="O3550" t="b">
        <v>1</v>
      </c>
      <c r="P3550" t="s">
        <v>8269</v>
      </c>
      <c r="Q3550" s="7">
        <f t="shared" si="332"/>
        <v>101.9047619047619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9">
        <f t="shared" si="330"/>
        <v>42223.394363425927</v>
      </c>
      <c r="L3551" s="9">
        <f t="shared" si="331"/>
        <v>42251.394363425927</v>
      </c>
      <c r="M3551" t="b">
        <v>0</v>
      </c>
      <c r="N3551">
        <v>42</v>
      </c>
      <c r="O3551" t="b">
        <v>1</v>
      </c>
      <c r="P3551" t="s">
        <v>8269</v>
      </c>
      <c r="Q3551" s="7">
        <f t="shared" si="332"/>
        <v>102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9">
        <f t="shared" si="330"/>
        <v>42462.893495370372</v>
      </c>
      <c r="L3552" s="9">
        <f t="shared" si="331"/>
        <v>42492.893495370372</v>
      </c>
      <c r="M3552" t="b">
        <v>0</v>
      </c>
      <c r="N3552">
        <v>64</v>
      </c>
      <c r="O3552" t="b">
        <v>1</v>
      </c>
      <c r="P3552" t="s">
        <v>8269</v>
      </c>
      <c r="Q3552" s="7">
        <f t="shared" si="332"/>
        <v>104.80000000000001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9">
        <f t="shared" si="330"/>
        <v>41753.515856481477</v>
      </c>
      <c r="L3553" s="9">
        <f t="shared" si="331"/>
        <v>41781.921527777777</v>
      </c>
      <c r="M3553" t="b">
        <v>0</v>
      </c>
      <c r="N3553">
        <v>25</v>
      </c>
      <c r="O3553" t="b">
        <v>1</v>
      </c>
      <c r="P3553" t="s">
        <v>8269</v>
      </c>
      <c r="Q3553" s="7">
        <f t="shared" si="332"/>
        <v>101.83333333333333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9">
        <f t="shared" si="330"/>
        <v>41788.587083333332</v>
      </c>
      <c r="L3554" s="9">
        <f t="shared" si="331"/>
        <v>41818.587083333332</v>
      </c>
      <c r="M3554" t="b">
        <v>0</v>
      </c>
      <c r="N3554">
        <v>20</v>
      </c>
      <c r="O3554" t="b">
        <v>1</v>
      </c>
      <c r="P3554" t="s">
        <v>8269</v>
      </c>
      <c r="Q3554" s="7">
        <f t="shared" si="332"/>
        <v>100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9">
        <f t="shared" si="330"/>
        <v>42196.028703703705</v>
      </c>
      <c r="L3555" s="9">
        <f t="shared" si="331"/>
        <v>42228</v>
      </c>
      <c r="M3555" t="b">
        <v>0</v>
      </c>
      <c r="N3555">
        <v>104</v>
      </c>
      <c r="O3555" t="b">
        <v>1</v>
      </c>
      <c r="P3555" t="s">
        <v>8269</v>
      </c>
      <c r="Q3555" s="7">
        <f t="shared" si="332"/>
        <v>106.27272727272728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9">
        <f t="shared" si="330"/>
        <v>42016.050451388888</v>
      </c>
      <c r="L3556" s="9">
        <f t="shared" si="331"/>
        <v>42046.708333333328</v>
      </c>
      <c r="M3556" t="b">
        <v>0</v>
      </c>
      <c r="N3556">
        <v>53</v>
      </c>
      <c r="O3556" t="b">
        <v>1</v>
      </c>
      <c r="P3556" t="s">
        <v>8269</v>
      </c>
      <c r="Q3556" s="7">
        <f t="shared" si="332"/>
        <v>113.42219999999999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9">
        <f t="shared" si="330"/>
        <v>42661.442060185189</v>
      </c>
      <c r="L3557" s="9">
        <f t="shared" si="331"/>
        <v>42691.483726851853</v>
      </c>
      <c r="M3557" t="b">
        <v>0</v>
      </c>
      <c r="N3557">
        <v>14</v>
      </c>
      <c r="O3557" t="b">
        <v>1</v>
      </c>
      <c r="P3557" t="s">
        <v>8269</v>
      </c>
      <c r="Q3557" s="7">
        <f t="shared" si="332"/>
        <v>100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9">
        <f t="shared" si="330"/>
        <v>41808.649583333332</v>
      </c>
      <c r="L3558" s="9">
        <f t="shared" si="331"/>
        <v>41868.649583333332</v>
      </c>
      <c r="M3558" t="b">
        <v>0</v>
      </c>
      <c r="N3558">
        <v>20</v>
      </c>
      <c r="O3558" t="b">
        <v>1</v>
      </c>
      <c r="P3558" t="s">
        <v>8269</v>
      </c>
      <c r="Q3558" s="7">
        <f t="shared" si="332"/>
        <v>100.45454545454547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9">
        <f t="shared" si="330"/>
        <v>41730.276747685188</v>
      </c>
      <c r="L3559" s="9">
        <f t="shared" si="331"/>
        <v>41764.276747685188</v>
      </c>
      <c r="M3559" t="b">
        <v>0</v>
      </c>
      <c r="N3559">
        <v>558</v>
      </c>
      <c r="O3559" t="b">
        <v>1</v>
      </c>
      <c r="P3559" t="s">
        <v>8269</v>
      </c>
      <c r="Q3559" s="7">
        <f t="shared" si="332"/>
        <v>100.03599999999999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9">
        <f t="shared" si="330"/>
        <v>42139.816840277781</v>
      </c>
      <c r="L3560" s="9">
        <f t="shared" si="331"/>
        <v>42181.875</v>
      </c>
      <c r="M3560" t="b">
        <v>0</v>
      </c>
      <c r="N3560">
        <v>22</v>
      </c>
      <c r="O3560" t="b">
        <v>1</v>
      </c>
      <c r="P3560" t="s">
        <v>8269</v>
      </c>
      <c r="Q3560" s="7">
        <f t="shared" si="332"/>
        <v>144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9">
        <f t="shared" si="330"/>
        <v>42194.096157407403</v>
      </c>
      <c r="L3561" s="9">
        <f t="shared" si="331"/>
        <v>42216.373611111107</v>
      </c>
      <c r="M3561" t="b">
        <v>0</v>
      </c>
      <c r="N3561">
        <v>24</v>
      </c>
      <c r="O3561" t="b">
        <v>1</v>
      </c>
      <c r="P3561" t="s">
        <v>8269</v>
      </c>
      <c r="Q3561" s="7">
        <f t="shared" si="332"/>
        <v>103.49999999999999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9">
        <f t="shared" si="330"/>
        <v>42115.889652777776</v>
      </c>
      <c r="L3562" s="9">
        <f t="shared" si="331"/>
        <v>42151.114583333328</v>
      </c>
      <c r="M3562" t="b">
        <v>0</v>
      </c>
      <c r="N3562">
        <v>74</v>
      </c>
      <c r="O3562" t="b">
        <v>1</v>
      </c>
      <c r="P3562" t="s">
        <v>8269</v>
      </c>
      <c r="Q3562" s="7">
        <f t="shared" si="332"/>
        <v>108.43750000000001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9">
        <f t="shared" si="330"/>
        <v>42203.680300925931</v>
      </c>
      <c r="L3563" s="9">
        <f t="shared" si="331"/>
        <v>42221.775000000001</v>
      </c>
      <c r="M3563" t="b">
        <v>0</v>
      </c>
      <c r="N3563">
        <v>54</v>
      </c>
      <c r="O3563" t="b">
        <v>1</v>
      </c>
      <c r="P3563" t="s">
        <v>8269</v>
      </c>
      <c r="Q3563" s="7">
        <f t="shared" si="332"/>
        <v>102.4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9">
        <f t="shared" si="330"/>
        <v>42433.761886574073</v>
      </c>
      <c r="L3564" s="9">
        <f t="shared" si="331"/>
        <v>42442.916666666672</v>
      </c>
      <c r="M3564" t="b">
        <v>0</v>
      </c>
      <c r="N3564">
        <v>31</v>
      </c>
      <c r="O3564" t="b">
        <v>1</v>
      </c>
      <c r="P3564" t="s">
        <v>8269</v>
      </c>
      <c r="Q3564" s="7">
        <f t="shared" si="332"/>
        <v>148.88888888888889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9">
        <f t="shared" si="330"/>
        <v>42555.671944444446</v>
      </c>
      <c r="L3565" s="9">
        <f t="shared" si="331"/>
        <v>42583.791666666672</v>
      </c>
      <c r="M3565" t="b">
        <v>0</v>
      </c>
      <c r="N3565">
        <v>25</v>
      </c>
      <c r="O3565" t="b">
        <v>1</v>
      </c>
      <c r="P3565" t="s">
        <v>8269</v>
      </c>
      <c r="Q3565" s="7">
        <f t="shared" si="332"/>
        <v>105.49000000000002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9">
        <f t="shared" si="330"/>
        <v>42236.623252314814</v>
      </c>
      <c r="L3566" s="9">
        <f t="shared" si="331"/>
        <v>42282.666666666672</v>
      </c>
      <c r="M3566" t="b">
        <v>0</v>
      </c>
      <c r="N3566">
        <v>17</v>
      </c>
      <c r="O3566" t="b">
        <v>1</v>
      </c>
      <c r="P3566" t="s">
        <v>8269</v>
      </c>
      <c r="Q3566" s="7">
        <f t="shared" si="332"/>
        <v>100.49999999999999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9">
        <f t="shared" si="330"/>
        <v>41974.743148148147</v>
      </c>
      <c r="L3567" s="9">
        <f t="shared" si="331"/>
        <v>42004.743148148147</v>
      </c>
      <c r="M3567" t="b">
        <v>0</v>
      </c>
      <c r="N3567">
        <v>12</v>
      </c>
      <c r="O3567" t="b">
        <v>1</v>
      </c>
      <c r="P3567" t="s">
        <v>8269</v>
      </c>
      <c r="Q3567" s="7">
        <f t="shared" si="332"/>
        <v>130.55555555555557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9">
        <f t="shared" si="330"/>
        <v>41997.507905092592</v>
      </c>
      <c r="L3568" s="9">
        <f t="shared" si="331"/>
        <v>42027.507905092592</v>
      </c>
      <c r="M3568" t="b">
        <v>0</v>
      </c>
      <c r="N3568">
        <v>38</v>
      </c>
      <c r="O3568" t="b">
        <v>1</v>
      </c>
      <c r="P3568" t="s">
        <v>8269</v>
      </c>
      <c r="Q3568" s="7">
        <f t="shared" si="332"/>
        <v>104.75000000000001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9">
        <f t="shared" si="330"/>
        <v>42135.810694444444</v>
      </c>
      <c r="L3569" s="9">
        <f t="shared" si="331"/>
        <v>42165.810694444444</v>
      </c>
      <c r="M3569" t="b">
        <v>0</v>
      </c>
      <c r="N3569">
        <v>41</v>
      </c>
      <c r="O3569" t="b">
        <v>1</v>
      </c>
      <c r="P3569" t="s">
        <v>8269</v>
      </c>
      <c r="Q3569" s="7">
        <f t="shared" si="332"/>
        <v>108.80000000000001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9">
        <f t="shared" si="330"/>
        <v>41869.740671296298</v>
      </c>
      <c r="L3570" s="9">
        <f t="shared" si="331"/>
        <v>41899.740671296298</v>
      </c>
      <c r="M3570" t="b">
        <v>0</v>
      </c>
      <c r="N3570">
        <v>19</v>
      </c>
      <c r="O3570" t="b">
        <v>1</v>
      </c>
      <c r="P3570" t="s">
        <v>8269</v>
      </c>
      <c r="Q3570" s="7">
        <f t="shared" si="332"/>
        <v>111.00000000000001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9">
        <f t="shared" si="330"/>
        <v>41982.688611111109</v>
      </c>
      <c r="L3571" s="9">
        <f t="shared" si="331"/>
        <v>42012.688611111109</v>
      </c>
      <c r="M3571" t="b">
        <v>0</v>
      </c>
      <c r="N3571">
        <v>41</v>
      </c>
      <c r="O3571" t="b">
        <v>1</v>
      </c>
      <c r="P3571" t="s">
        <v>8269</v>
      </c>
      <c r="Q3571" s="7">
        <f t="shared" si="332"/>
        <v>100.47999999999999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9">
        <f t="shared" si="330"/>
        <v>41976.331979166665</v>
      </c>
      <c r="L3572" s="9">
        <f t="shared" si="331"/>
        <v>42004.291666666672</v>
      </c>
      <c r="M3572" t="b">
        <v>0</v>
      </c>
      <c r="N3572">
        <v>26</v>
      </c>
      <c r="O3572" t="b">
        <v>1</v>
      </c>
      <c r="P3572" t="s">
        <v>8269</v>
      </c>
      <c r="Q3572" s="7">
        <f t="shared" si="332"/>
        <v>114.35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9">
        <f t="shared" si="330"/>
        <v>41912.858946759261</v>
      </c>
      <c r="L3573" s="9">
        <f t="shared" si="331"/>
        <v>41942.858946759261</v>
      </c>
      <c r="M3573" t="b">
        <v>0</v>
      </c>
      <c r="N3573">
        <v>25</v>
      </c>
      <c r="O3573" t="b">
        <v>1</v>
      </c>
      <c r="P3573" t="s">
        <v>8269</v>
      </c>
      <c r="Q3573" s="7">
        <f t="shared" si="332"/>
        <v>122.06666666666666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9">
        <f t="shared" si="330"/>
        <v>42146.570393518516</v>
      </c>
      <c r="L3574" s="9">
        <f t="shared" si="331"/>
        <v>42176.570393518516</v>
      </c>
      <c r="M3574" t="b">
        <v>0</v>
      </c>
      <c r="N3574">
        <v>9</v>
      </c>
      <c r="O3574" t="b">
        <v>1</v>
      </c>
      <c r="P3574" t="s">
        <v>8269</v>
      </c>
      <c r="Q3574" s="7">
        <f t="shared" si="332"/>
        <v>100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9">
        <f t="shared" si="330"/>
        <v>41921.375532407408</v>
      </c>
      <c r="L3575" s="9">
        <f t="shared" si="331"/>
        <v>41951.417199074072</v>
      </c>
      <c r="M3575" t="b">
        <v>0</v>
      </c>
      <c r="N3575">
        <v>78</v>
      </c>
      <c r="O3575" t="b">
        <v>1</v>
      </c>
      <c r="P3575" t="s">
        <v>8269</v>
      </c>
      <c r="Q3575" s="7">
        <f t="shared" si="332"/>
        <v>102.8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9">
        <f t="shared" si="330"/>
        <v>41926.942685185189</v>
      </c>
      <c r="L3576" s="9">
        <f t="shared" si="331"/>
        <v>41956.984351851846</v>
      </c>
      <c r="M3576" t="b">
        <v>0</v>
      </c>
      <c r="N3576">
        <v>45</v>
      </c>
      <c r="O3576" t="b">
        <v>1</v>
      </c>
      <c r="P3576" t="s">
        <v>8269</v>
      </c>
      <c r="Q3576" s="7">
        <f t="shared" si="332"/>
        <v>106.12068965517241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9">
        <f t="shared" si="330"/>
        <v>42561.783877314811</v>
      </c>
      <c r="L3577" s="9">
        <f t="shared" si="331"/>
        <v>42593.165972222225</v>
      </c>
      <c r="M3577" t="b">
        <v>0</v>
      </c>
      <c r="N3577">
        <v>102</v>
      </c>
      <c r="O3577" t="b">
        <v>1</v>
      </c>
      <c r="P3577" t="s">
        <v>8269</v>
      </c>
      <c r="Q3577" s="7">
        <f t="shared" si="332"/>
        <v>101.33000000000001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9">
        <f t="shared" si="330"/>
        <v>42649.54923611111</v>
      </c>
      <c r="L3578" s="9">
        <f t="shared" si="331"/>
        <v>42709.590902777782</v>
      </c>
      <c r="M3578" t="b">
        <v>0</v>
      </c>
      <c r="N3578">
        <v>5</v>
      </c>
      <c r="O3578" t="b">
        <v>1</v>
      </c>
      <c r="P3578" t="s">
        <v>8269</v>
      </c>
      <c r="Q3578" s="7">
        <f t="shared" si="332"/>
        <v>100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9">
        <f t="shared" si="330"/>
        <v>42093.786840277782</v>
      </c>
      <c r="L3579" s="9">
        <f t="shared" si="331"/>
        <v>42120.26944444445</v>
      </c>
      <c r="M3579" t="b">
        <v>0</v>
      </c>
      <c r="N3579">
        <v>27</v>
      </c>
      <c r="O3579" t="b">
        <v>1</v>
      </c>
      <c r="P3579" t="s">
        <v>8269</v>
      </c>
      <c r="Q3579" s="7">
        <f t="shared" si="332"/>
        <v>130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9">
        <f t="shared" si="330"/>
        <v>42460.733530092592</v>
      </c>
      <c r="L3580" s="9">
        <f t="shared" si="331"/>
        <v>42490.733530092592</v>
      </c>
      <c r="M3580" t="b">
        <v>0</v>
      </c>
      <c r="N3580">
        <v>37</v>
      </c>
      <c r="O3580" t="b">
        <v>1</v>
      </c>
      <c r="P3580" t="s">
        <v>8269</v>
      </c>
      <c r="Q3580" s="7">
        <f t="shared" si="332"/>
        <v>100.01333333333334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9">
        <f t="shared" si="330"/>
        <v>42430.762222222227</v>
      </c>
      <c r="L3581" s="9">
        <f t="shared" si="331"/>
        <v>42460.720555555556</v>
      </c>
      <c r="M3581" t="b">
        <v>0</v>
      </c>
      <c r="N3581">
        <v>14</v>
      </c>
      <c r="O3581" t="b">
        <v>1</v>
      </c>
      <c r="P3581" t="s">
        <v>8269</v>
      </c>
      <c r="Q3581" s="7">
        <f t="shared" si="332"/>
        <v>100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9">
        <f t="shared" si="330"/>
        <v>42026.176180555558</v>
      </c>
      <c r="L3582" s="9">
        <f t="shared" si="331"/>
        <v>42064.207638888889</v>
      </c>
      <c r="M3582" t="b">
        <v>0</v>
      </c>
      <c r="N3582">
        <v>27</v>
      </c>
      <c r="O3582" t="b">
        <v>1</v>
      </c>
      <c r="P3582" t="s">
        <v>8269</v>
      </c>
      <c r="Q3582" s="7">
        <f t="shared" si="332"/>
        <v>113.88888888888889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9">
        <f t="shared" si="330"/>
        <v>41836.471180555556</v>
      </c>
      <c r="L3583" s="9">
        <f t="shared" si="331"/>
        <v>41850.471180555556</v>
      </c>
      <c r="M3583" t="b">
        <v>0</v>
      </c>
      <c r="N3583">
        <v>45</v>
      </c>
      <c r="O3583" t="b">
        <v>1</v>
      </c>
      <c r="P3583" t="s">
        <v>8269</v>
      </c>
      <c r="Q3583" s="7">
        <f t="shared" si="332"/>
        <v>100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9">
        <f t="shared" si="330"/>
        <v>42451.095856481479</v>
      </c>
      <c r="L3584" s="9">
        <f t="shared" si="331"/>
        <v>42465.095856481479</v>
      </c>
      <c r="M3584" t="b">
        <v>0</v>
      </c>
      <c r="N3584">
        <v>49</v>
      </c>
      <c r="O3584" t="b">
        <v>1</v>
      </c>
      <c r="P3584" t="s">
        <v>8269</v>
      </c>
      <c r="Q3584" s="7">
        <f t="shared" si="332"/>
        <v>287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9">
        <f t="shared" si="330"/>
        <v>42418.425983796296</v>
      </c>
      <c r="L3585" s="9">
        <f t="shared" si="331"/>
        <v>42478.384317129632</v>
      </c>
      <c r="M3585" t="b">
        <v>0</v>
      </c>
      <c r="N3585">
        <v>24</v>
      </c>
      <c r="O3585" t="b">
        <v>1</v>
      </c>
      <c r="P3585" t="s">
        <v>8269</v>
      </c>
      <c r="Q3585" s="7">
        <f t="shared" si="332"/>
        <v>108.5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9">
        <f t="shared" si="330"/>
        <v>42168.316481481481</v>
      </c>
      <c r="L3586" s="9">
        <f t="shared" si="331"/>
        <v>42198.316481481481</v>
      </c>
      <c r="M3586" t="b">
        <v>0</v>
      </c>
      <c r="N3586">
        <v>112</v>
      </c>
      <c r="O3586" t="b">
        <v>1</v>
      </c>
      <c r="P3586" t="s">
        <v>8269</v>
      </c>
      <c r="Q3586" s="7">
        <f t="shared" si="332"/>
        <v>115.5</v>
      </c>
      <c r="R3586" s="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9">
        <f t="shared" ref="K3587:K3650" si="336">(J3587/86400)+DATE(1970,1,1)</f>
        <v>41964.716319444444</v>
      </c>
      <c r="L3587" s="9">
        <f t="shared" ref="L3587:L3650" si="337">(I3587/86400)+DATE(1970,1,1)</f>
        <v>41994.716319444444</v>
      </c>
      <c r="M3587" t="b">
        <v>0</v>
      </c>
      <c r="N3587">
        <v>23</v>
      </c>
      <c r="O3587" t="b">
        <v>1</v>
      </c>
      <c r="P3587" t="s">
        <v>8269</v>
      </c>
      <c r="Q3587" s="7">
        <f t="shared" ref="Q3587:Q3650" si="338">(E3587/D3587)*100</f>
        <v>119.11764705882352</v>
      </c>
      <c r="R3587" s="6">
        <f t="shared" ref="R3587:R3650" si="339">E3587/N3587</f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 LEN(P3587) - FIND("/",P3587))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9">
        <f t="shared" si="336"/>
        <v>42576.697569444441</v>
      </c>
      <c r="L3588" s="9">
        <f t="shared" si="337"/>
        <v>42636.697569444441</v>
      </c>
      <c r="M3588" t="b">
        <v>0</v>
      </c>
      <c r="N3588">
        <v>54</v>
      </c>
      <c r="O3588" t="b">
        <v>1</v>
      </c>
      <c r="P3588" t="s">
        <v>8269</v>
      </c>
      <c r="Q3588" s="7">
        <f t="shared" si="338"/>
        <v>109.42666666666668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9">
        <f t="shared" si="336"/>
        <v>42503.539976851855</v>
      </c>
      <c r="L3589" s="9">
        <f t="shared" si="337"/>
        <v>42548.791666666672</v>
      </c>
      <c r="M3589" t="b">
        <v>0</v>
      </c>
      <c r="N3589">
        <v>28</v>
      </c>
      <c r="O3589" t="b">
        <v>1</v>
      </c>
      <c r="P3589" t="s">
        <v>8269</v>
      </c>
      <c r="Q3589" s="7">
        <f t="shared" si="338"/>
        <v>126.6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9">
        <f t="shared" si="336"/>
        <v>42101.828819444447</v>
      </c>
      <c r="L3590" s="9">
        <f t="shared" si="337"/>
        <v>42123.958333333328</v>
      </c>
      <c r="M3590" t="b">
        <v>0</v>
      </c>
      <c r="N3590">
        <v>11</v>
      </c>
      <c r="O3590" t="b">
        <v>1</v>
      </c>
      <c r="P3590" t="s">
        <v>8269</v>
      </c>
      <c r="Q3590" s="7">
        <f t="shared" si="338"/>
        <v>100.49999999999999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9">
        <f t="shared" si="336"/>
        <v>42125.647534722222</v>
      </c>
      <c r="L3591" s="9">
        <f t="shared" si="337"/>
        <v>42150.647534722222</v>
      </c>
      <c r="M3591" t="b">
        <v>0</v>
      </c>
      <c r="N3591">
        <v>62</v>
      </c>
      <c r="O3591" t="b">
        <v>1</v>
      </c>
      <c r="P3591" t="s">
        <v>8269</v>
      </c>
      <c r="Q3591" s="7">
        <f t="shared" si="338"/>
        <v>127.49999999999999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9">
        <f t="shared" si="336"/>
        <v>41902.333726851852</v>
      </c>
      <c r="L3592" s="9">
        <f t="shared" si="337"/>
        <v>41932.333726851852</v>
      </c>
      <c r="M3592" t="b">
        <v>0</v>
      </c>
      <c r="N3592">
        <v>73</v>
      </c>
      <c r="O3592" t="b">
        <v>1</v>
      </c>
      <c r="P3592" t="s">
        <v>8269</v>
      </c>
      <c r="Q3592" s="7">
        <f t="shared" si="338"/>
        <v>100.05999999999999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9">
        <f t="shared" si="336"/>
        <v>42003.948425925926</v>
      </c>
      <c r="L3593" s="9">
        <f t="shared" si="337"/>
        <v>42028.207638888889</v>
      </c>
      <c r="M3593" t="b">
        <v>0</v>
      </c>
      <c r="N3593">
        <v>18</v>
      </c>
      <c r="O3593" t="b">
        <v>1</v>
      </c>
      <c r="P3593" t="s">
        <v>8269</v>
      </c>
      <c r="Q3593" s="7">
        <f t="shared" si="338"/>
        <v>175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9">
        <f t="shared" si="336"/>
        <v>41988.829942129625</v>
      </c>
      <c r="L3594" s="9">
        <f t="shared" si="337"/>
        <v>42046.207638888889</v>
      </c>
      <c r="M3594" t="b">
        <v>0</v>
      </c>
      <c r="N3594">
        <v>35</v>
      </c>
      <c r="O3594" t="b">
        <v>1</v>
      </c>
      <c r="P3594" t="s">
        <v>8269</v>
      </c>
      <c r="Q3594" s="7">
        <f t="shared" si="338"/>
        <v>127.25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9">
        <f t="shared" si="336"/>
        <v>41974.898599537039</v>
      </c>
      <c r="L3595" s="9">
        <f t="shared" si="337"/>
        <v>42009.851388888885</v>
      </c>
      <c r="M3595" t="b">
        <v>0</v>
      </c>
      <c r="N3595">
        <v>43</v>
      </c>
      <c r="O3595" t="b">
        <v>1</v>
      </c>
      <c r="P3595" t="s">
        <v>8269</v>
      </c>
      <c r="Q3595" s="7">
        <f t="shared" si="338"/>
        <v>110.63333333333334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9">
        <f t="shared" si="336"/>
        <v>42592.066921296297</v>
      </c>
      <c r="L3596" s="9">
        <f t="shared" si="337"/>
        <v>42617.066921296297</v>
      </c>
      <c r="M3596" t="b">
        <v>0</v>
      </c>
      <c r="N3596">
        <v>36</v>
      </c>
      <c r="O3596" t="b">
        <v>1</v>
      </c>
      <c r="P3596" t="s">
        <v>8269</v>
      </c>
      <c r="Q3596" s="7">
        <f t="shared" si="338"/>
        <v>125.93749999999999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9">
        <f t="shared" si="336"/>
        <v>42050.008368055554</v>
      </c>
      <c r="L3597" s="9">
        <f t="shared" si="337"/>
        <v>42076.290972222225</v>
      </c>
      <c r="M3597" t="b">
        <v>0</v>
      </c>
      <c r="N3597">
        <v>62</v>
      </c>
      <c r="O3597" t="b">
        <v>1</v>
      </c>
      <c r="P3597" t="s">
        <v>8269</v>
      </c>
      <c r="Q3597" s="7">
        <f t="shared" si="338"/>
        <v>118.5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9">
        <f t="shared" si="336"/>
        <v>41856.715069444443</v>
      </c>
      <c r="L3598" s="9">
        <f t="shared" si="337"/>
        <v>41877.715069444443</v>
      </c>
      <c r="M3598" t="b">
        <v>0</v>
      </c>
      <c r="N3598">
        <v>15</v>
      </c>
      <c r="O3598" t="b">
        <v>1</v>
      </c>
      <c r="P3598" t="s">
        <v>8269</v>
      </c>
      <c r="Q3598" s="7">
        <f t="shared" si="338"/>
        <v>107.72727272727273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9">
        <f t="shared" si="336"/>
        <v>42417.585532407407</v>
      </c>
      <c r="L3599" s="9">
        <f t="shared" si="337"/>
        <v>42432.249305555553</v>
      </c>
      <c r="M3599" t="b">
        <v>0</v>
      </c>
      <c r="N3599">
        <v>33</v>
      </c>
      <c r="O3599" t="b">
        <v>1</v>
      </c>
      <c r="P3599" t="s">
        <v>8269</v>
      </c>
      <c r="Q3599" s="7">
        <f t="shared" si="338"/>
        <v>102.60000000000001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9">
        <f t="shared" si="336"/>
        <v>41866.79886574074</v>
      </c>
      <c r="L3600" s="9">
        <f t="shared" si="337"/>
        <v>41885.207638888889</v>
      </c>
      <c r="M3600" t="b">
        <v>0</v>
      </c>
      <c r="N3600">
        <v>27</v>
      </c>
      <c r="O3600" t="b">
        <v>1</v>
      </c>
      <c r="P3600" t="s">
        <v>8269</v>
      </c>
      <c r="Q3600" s="7">
        <f t="shared" si="338"/>
        <v>110.1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9">
        <f t="shared" si="336"/>
        <v>42220.79487268519</v>
      </c>
      <c r="L3601" s="9">
        <f t="shared" si="337"/>
        <v>42246</v>
      </c>
      <c r="M3601" t="b">
        <v>0</v>
      </c>
      <c r="N3601">
        <v>17</v>
      </c>
      <c r="O3601" t="b">
        <v>1</v>
      </c>
      <c r="P3601" t="s">
        <v>8269</v>
      </c>
      <c r="Q3601" s="7">
        <f t="shared" si="338"/>
        <v>202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9">
        <f t="shared" si="336"/>
        <v>42628.849120370374</v>
      </c>
      <c r="L3602" s="9">
        <f t="shared" si="337"/>
        <v>42656.849120370374</v>
      </c>
      <c r="M3602" t="b">
        <v>0</v>
      </c>
      <c r="N3602">
        <v>4</v>
      </c>
      <c r="O3602" t="b">
        <v>1</v>
      </c>
      <c r="P3602" t="s">
        <v>8269</v>
      </c>
      <c r="Q3602" s="7">
        <f t="shared" si="338"/>
        <v>130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9">
        <f t="shared" si="336"/>
        <v>41990.99863425926</v>
      </c>
      <c r="L3603" s="9">
        <f t="shared" si="337"/>
        <v>42020.99863425926</v>
      </c>
      <c r="M3603" t="b">
        <v>0</v>
      </c>
      <c r="N3603">
        <v>53</v>
      </c>
      <c r="O3603" t="b">
        <v>1</v>
      </c>
      <c r="P3603" t="s">
        <v>8269</v>
      </c>
      <c r="Q3603" s="7">
        <f t="shared" si="338"/>
        <v>104.35000000000001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9">
        <f t="shared" si="336"/>
        <v>42447.894432870366</v>
      </c>
      <c r="L3604" s="9">
        <f t="shared" si="337"/>
        <v>42507.894432870366</v>
      </c>
      <c r="M3604" t="b">
        <v>0</v>
      </c>
      <c r="N3604">
        <v>49</v>
      </c>
      <c r="O3604" t="b">
        <v>1</v>
      </c>
      <c r="P3604" t="s">
        <v>8269</v>
      </c>
      <c r="Q3604" s="7">
        <f t="shared" si="338"/>
        <v>100.05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9">
        <f t="shared" si="336"/>
        <v>42283.864351851851</v>
      </c>
      <c r="L3605" s="9">
        <f t="shared" si="337"/>
        <v>42313.906018518523</v>
      </c>
      <c r="M3605" t="b">
        <v>0</v>
      </c>
      <c r="N3605">
        <v>57</v>
      </c>
      <c r="O3605" t="b">
        <v>1</v>
      </c>
      <c r="P3605" t="s">
        <v>8269</v>
      </c>
      <c r="Q3605" s="7">
        <f t="shared" si="338"/>
        <v>170.66666666666669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9">
        <f t="shared" si="336"/>
        <v>42483.015694444446</v>
      </c>
      <c r="L3606" s="9">
        <f t="shared" si="337"/>
        <v>42489.290972222225</v>
      </c>
      <c r="M3606" t="b">
        <v>0</v>
      </c>
      <c r="N3606">
        <v>69</v>
      </c>
      <c r="O3606" t="b">
        <v>1</v>
      </c>
      <c r="P3606" t="s">
        <v>8269</v>
      </c>
      <c r="Q3606" s="7">
        <f t="shared" si="338"/>
        <v>112.83333333333334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9">
        <f t="shared" si="336"/>
        <v>42383.793124999997</v>
      </c>
      <c r="L3607" s="9">
        <f t="shared" si="337"/>
        <v>42413.793124999997</v>
      </c>
      <c r="M3607" t="b">
        <v>0</v>
      </c>
      <c r="N3607">
        <v>15</v>
      </c>
      <c r="O3607" t="b">
        <v>1</v>
      </c>
      <c r="P3607" t="s">
        <v>8269</v>
      </c>
      <c r="Q3607" s="7">
        <f t="shared" si="338"/>
        <v>184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9">
        <f t="shared" si="336"/>
        <v>42566.604826388888</v>
      </c>
      <c r="L3608" s="9">
        <f t="shared" si="337"/>
        <v>42596.604826388888</v>
      </c>
      <c r="M3608" t="b">
        <v>0</v>
      </c>
      <c r="N3608">
        <v>64</v>
      </c>
      <c r="O3608" t="b">
        <v>1</v>
      </c>
      <c r="P3608" t="s">
        <v>8269</v>
      </c>
      <c r="Q3608" s="7">
        <f t="shared" si="338"/>
        <v>130.26666666666665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9">
        <f t="shared" si="336"/>
        <v>42338.963912037041</v>
      </c>
      <c r="L3609" s="9">
        <f t="shared" si="337"/>
        <v>42353</v>
      </c>
      <c r="M3609" t="b">
        <v>0</v>
      </c>
      <c r="N3609">
        <v>20</v>
      </c>
      <c r="O3609" t="b">
        <v>1</v>
      </c>
      <c r="P3609" t="s">
        <v>8269</v>
      </c>
      <c r="Q3609" s="7">
        <f t="shared" si="338"/>
        <v>105.45454545454544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9">
        <f t="shared" si="336"/>
        <v>42506.709374999999</v>
      </c>
      <c r="L3610" s="9">
        <f t="shared" si="337"/>
        <v>42538.583333333328</v>
      </c>
      <c r="M3610" t="b">
        <v>0</v>
      </c>
      <c r="N3610">
        <v>27</v>
      </c>
      <c r="O3610" t="b">
        <v>1</v>
      </c>
      <c r="P3610" t="s">
        <v>8269</v>
      </c>
      <c r="Q3610" s="7">
        <f t="shared" si="338"/>
        <v>100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9">
        <f t="shared" si="336"/>
        <v>42429.991724537038</v>
      </c>
      <c r="L3611" s="9">
        <f t="shared" si="337"/>
        <v>42459.950057870374</v>
      </c>
      <c r="M3611" t="b">
        <v>0</v>
      </c>
      <c r="N3611">
        <v>21</v>
      </c>
      <c r="O3611" t="b">
        <v>1</v>
      </c>
      <c r="P3611" t="s">
        <v>8269</v>
      </c>
      <c r="Q3611" s="7">
        <f t="shared" si="338"/>
        <v>153.31632653061226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9">
        <f t="shared" si="336"/>
        <v>42203.432129629626</v>
      </c>
      <c r="L3612" s="9">
        <f t="shared" si="337"/>
        <v>42233.432129629626</v>
      </c>
      <c r="M3612" t="b">
        <v>0</v>
      </c>
      <c r="N3612">
        <v>31</v>
      </c>
      <c r="O3612" t="b">
        <v>1</v>
      </c>
      <c r="P3612" t="s">
        <v>8269</v>
      </c>
      <c r="Q3612" s="7">
        <f t="shared" si="338"/>
        <v>162.30000000000001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9">
        <f t="shared" si="336"/>
        <v>42072.370381944449</v>
      </c>
      <c r="L3613" s="9">
        <f t="shared" si="337"/>
        <v>42102.370381944449</v>
      </c>
      <c r="M3613" t="b">
        <v>0</v>
      </c>
      <c r="N3613">
        <v>51</v>
      </c>
      <c r="O3613" t="b">
        <v>1</v>
      </c>
      <c r="P3613" t="s">
        <v>8269</v>
      </c>
      <c r="Q3613" s="7">
        <f t="shared" si="338"/>
        <v>136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9">
        <f t="shared" si="336"/>
        <v>41789.726979166662</v>
      </c>
      <c r="L3614" s="9">
        <f t="shared" si="337"/>
        <v>41799.726979166662</v>
      </c>
      <c r="M3614" t="b">
        <v>0</v>
      </c>
      <c r="N3614">
        <v>57</v>
      </c>
      <c r="O3614" t="b">
        <v>1</v>
      </c>
      <c r="P3614" t="s">
        <v>8269</v>
      </c>
      <c r="Q3614" s="7">
        <f t="shared" si="338"/>
        <v>144.4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9">
        <f t="shared" si="336"/>
        <v>41788.58997685185</v>
      </c>
      <c r="L3615" s="9">
        <f t="shared" si="337"/>
        <v>41818.58997685185</v>
      </c>
      <c r="M3615" t="b">
        <v>0</v>
      </c>
      <c r="N3615">
        <v>20</v>
      </c>
      <c r="O3615" t="b">
        <v>1</v>
      </c>
      <c r="P3615" t="s">
        <v>8269</v>
      </c>
      <c r="Q3615" s="7">
        <f t="shared" si="338"/>
        <v>100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9">
        <f t="shared" si="336"/>
        <v>42144.041851851856</v>
      </c>
      <c r="L3616" s="9">
        <f t="shared" si="337"/>
        <v>42174.041851851856</v>
      </c>
      <c r="M3616" t="b">
        <v>0</v>
      </c>
      <c r="N3616">
        <v>71</v>
      </c>
      <c r="O3616" t="b">
        <v>1</v>
      </c>
      <c r="P3616" t="s">
        <v>8269</v>
      </c>
      <c r="Q3616" s="7">
        <f t="shared" si="338"/>
        <v>100.8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9">
        <f t="shared" si="336"/>
        <v>42318.593703703707</v>
      </c>
      <c r="L3617" s="9">
        <f t="shared" si="337"/>
        <v>42348.593703703707</v>
      </c>
      <c r="M3617" t="b">
        <v>0</v>
      </c>
      <c r="N3617">
        <v>72</v>
      </c>
      <c r="O3617" t="b">
        <v>1</v>
      </c>
      <c r="P3617" t="s">
        <v>8269</v>
      </c>
      <c r="Q3617" s="7">
        <f t="shared" si="338"/>
        <v>106.80000000000001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9">
        <f t="shared" si="336"/>
        <v>42052.949814814812</v>
      </c>
      <c r="L3618" s="9">
        <f t="shared" si="337"/>
        <v>42082.908148148148</v>
      </c>
      <c r="M3618" t="b">
        <v>0</v>
      </c>
      <c r="N3618">
        <v>45</v>
      </c>
      <c r="O3618" t="b">
        <v>1</v>
      </c>
      <c r="P3618" t="s">
        <v>8269</v>
      </c>
      <c r="Q3618" s="7">
        <f t="shared" si="338"/>
        <v>124.8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9">
        <f t="shared" si="336"/>
        <v>42779.610289351855</v>
      </c>
      <c r="L3619" s="9">
        <f t="shared" si="337"/>
        <v>42794</v>
      </c>
      <c r="M3619" t="b">
        <v>0</v>
      </c>
      <c r="N3619">
        <v>51</v>
      </c>
      <c r="O3619" t="b">
        <v>1</v>
      </c>
      <c r="P3619" t="s">
        <v>8269</v>
      </c>
      <c r="Q3619" s="7">
        <f t="shared" si="338"/>
        <v>118.91891891891892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9">
        <f t="shared" si="336"/>
        <v>42128.627893518518</v>
      </c>
      <c r="L3620" s="9">
        <f t="shared" si="337"/>
        <v>42158.627893518518</v>
      </c>
      <c r="M3620" t="b">
        <v>0</v>
      </c>
      <c r="N3620">
        <v>56</v>
      </c>
      <c r="O3620" t="b">
        <v>1</v>
      </c>
      <c r="P3620" t="s">
        <v>8269</v>
      </c>
      <c r="Q3620" s="7">
        <f t="shared" si="338"/>
        <v>101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9">
        <f t="shared" si="336"/>
        <v>42661.132245370369</v>
      </c>
      <c r="L3621" s="9">
        <f t="shared" si="337"/>
        <v>42693.916666666672</v>
      </c>
      <c r="M3621" t="b">
        <v>0</v>
      </c>
      <c r="N3621">
        <v>17</v>
      </c>
      <c r="O3621" t="b">
        <v>1</v>
      </c>
      <c r="P3621" t="s">
        <v>8269</v>
      </c>
      <c r="Q3621" s="7">
        <f t="shared" si="338"/>
        <v>112.99999999999999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9">
        <f t="shared" si="336"/>
        <v>42037.938206018516</v>
      </c>
      <c r="L3622" s="9">
        <f t="shared" si="337"/>
        <v>42068.166666666672</v>
      </c>
      <c r="M3622" t="b">
        <v>0</v>
      </c>
      <c r="N3622">
        <v>197</v>
      </c>
      <c r="O3622" t="b">
        <v>1</v>
      </c>
      <c r="P3622" t="s">
        <v>8269</v>
      </c>
      <c r="Q3622" s="7">
        <f t="shared" si="338"/>
        <v>105.19047619047619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9">
        <f t="shared" si="336"/>
        <v>42619.935694444444</v>
      </c>
      <c r="L3623" s="9">
        <f t="shared" si="337"/>
        <v>42643.875</v>
      </c>
      <c r="M3623" t="b">
        <v>0</v>
      </c>
      <c r="N3623">
        <v>70</v>
      </c>
      <c r="O3623" t="b">
        <v>1</v>
      </c>
      <c r="P3623" t="s">
        <v>8269</v>
      </c>
      <c r="Q3623" s="7">
        <f t="shared" si="338"/>
        <v>109.73333333333332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9">
        <f t="shared" si="336"/>
        <v>41877.221886574072</v>
      </c>
      <c r="L3624" s="9">
        <f t="shared" si="337"/>
        <v>41910.140972222223</v>
      </c>
      <c r="M3624" t="b">
        <v>0</v>
      </c>
      <c r="N3624">
        <v>21</v>
      </c>
      <c r="O3624" t="b">
        <v>1</v>
      </c>
      <c r="P3624" t="s">
        <v>8269</v>
      </c>
      <c r="Q3624" s="7">
        <f t="shared" si="338"/>
        <v>100.099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9">
        <f t="shared" si="336"/>
        <v>41828.736921296295</v>
      </c>
      <c r="L3625" s="9">
        <f t="shared" si="337"/>
        <v>41846.291666666664</v>
      </c>
      <c r="M3625" t="b">
        <v>0</v>
      </c>
      <c r="N3625">
        <v>34</v>
      </c>
      <c r="O3625" t="b">
        <v>1</v>
      </c>
      <c r="P3625" t="s">
        <v>8269</v>
      </c>
      <c r="Q3625" s="7">
        <f t="shared" si="338"/>
        <v>120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9">
        <f t="shared" si="336"/>
        <v>42545.774189814816</v>
      </c>
      <c r="L3626" s="9">
        <f t="shared" si="337"/>
        <v>42605.774189814816</v>
      </c>
      <c r="M3626" t="b">
        <v>0</v>
      </c>
      <c r="N3626">
        <v>39</v>
      </c>
      <c r="O3626" t="b">
        <v>1</v>
      </c>
      <c r="P3626" t="s">
        <v>8269</v>
      </c>
      <c r="Q3626" s="7">
        <f t="shared" si="338"/>
        <v>104.93333333333332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9">
        <f t="shared" si="336"/>
        <v>42157.652511574073</v>
      </c>
      <c r="L3627" s="9">
        <f t="shared" si="337"/>
        <v>42187.652511574073</v>
      </c>
      <c r="M3627" t="b">
        <v>0</v>
      </c>
      <c r="N3627">
        <v>78</v>
      </c>
      <c r="O3627" t="b">
        <v>1</v>
      </c>
      <c r="P3627" t="s">
        <v>8269</v>
      </c>
      <c r="Q3627" s="7">
        <f t="shared" si="338"/>
        <v>102.66666666666666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9">
        <f t="shared" si="336"/>
        <v>41846.667326388888</v>
      </c>
      <c r="L3628" s="9">
        <f t="shared" si="337"/>
        <v>41867.667326388888</v>
      </c>
      <c r="M3628" t="b">
        <v>0</v>
      </c>
      <c r="N3628">
        <v>48</v>
      </c>
      <c r="O3628" t="b">
        <v>1</v>
      </c>
      <c r="P3628" t="s">
        <v>8269</v>
      </c>
      <c r="Q3628" s="7">
        <f t="shared" si="338"/>
        <v>101.82500000000002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9">
        <f t="shared" si="336"/>
        <v>42460.741747685184</v>
      </c>
      <c r="L3629" s="9">
        <f t="shared" si="337"/>
        <v>42511.165972222225</v>
      </c>
      <c r="M3629" t="b">
        <v>0</v>
      </c>
      <c r="N3629">
        <v>29</v>
      </c>
      <c r="O3629" t="b">
        <v>1</v>
      </c>
      <c r="P3629" t="s">
        <v>8269</v>
      </c>
      <c r="Q3629" s="7">
        <f t="shared" si="338"/>
        <v>100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9">
        <f t="shared" si="336"/>
        <v>42291.833287037036</v>
      </c>
      <c r="L3630" s="9">
        <f t="shared" si="337"/>
        <v>42351.874953703707</v>
      </c>
      <c r="M3630" t="b">
        <v>0</v>
      </c>
      <c r="N3630">
        <v>0</v>
      </c>
      <c r="O3630" t="b">
        <v>0</v>
      </c>
      <c r="P3630" t="s">
        <v>8303</v>
      </c>
      <c r="Q3630" s="7">
        <f t="shared" si="338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9">
        <f t="shared" si="336"/>
        <v>42437.094490740739</v>
      </c>
      <c r="L3631" s="9">
        <f t="shared" si="337"/>
        <v>42495.708333333328</v>
      </c>
      <c r="M3631" t="b">
        <v>0</v>
      </c>
      <c r="N3631">
        <v>2</v>
      </c>
      <c r="O3631" t="b">
        <v>0</v>
      </c>
      <c r="P3631" t="s">
        <v>8303</v>
      </c>
      <c r="Q3631" s="7">
        <f t="shared" si="338"/>
        <v>1.9999999999999998E-4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9">
        <f t="shared" si="336"/>
        <v>41942.84710648148</v>
      </c>
      <c r="L3632" s="9">
        <f t="shared" si="337"/>
        <v>41972.888773148152</v>
      </c>
      <c r="M3632" t="b">
        <v>0</v>
      </c>
      <c r="N3632">
        <v>1</v>
      </c>
      <c r="O3632" t="b">
        <v>0</v>
      </c>
      <c r="P3632" t="s">
        <v>8303</v>
      </c>
      <c r="Q3632" s="7">
        <f t="shared" si="338"/>
        <v>3.3333333333333333E-2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9">
        <f t="shared" si="336"/>
        <v>41880.753437499996</v>
      </c>
      <c r="L3633" s="9">
        <f t="shared" si="337"/>
        <v>41905.165972222225</v>
      </c>
      <c r="M3633" t="b">
        <v>0</v>
      </c>
      <c r="N3633">
        <v>59</v>
      </c>
      <c r="O3633" t="b">
        <v>0</v>
      </c>
      <c r="P3633" t="s">
        <v>8303</v>
      </c>
      <c r="Q3633" s="7">
        <f t="shared" si="338"/>
        <v>51.023391812865491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9">
        <f t="shared" si="336"/>
        <v>41946.936909722222</v>
      </c>
      <c r="L3634" s="9">
        <f t="shared" si="337"/>
        <v>41966.936909722222</v>
      </c>
      <c r="M3634" t="b">
        <v>0</v>
      </c>
      <c r="N3634">
        <v>1</v>
      </c>
      <c r="O3634" t="b">
        <v>0</v>
      </c>
      <c r="P3634" t="s">
        <v>8303</v>
      </c>
      <c r="Q3634" s="7">
        <f t="shared" si="338"/>
        <v>20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9">
        <f t="shared" si="336"/>
        <v>42649.623460648145</v>
      </c>
      <c r="L3635" s="9">
        <f t="shared" si="337"/>
        <v>42693.041666666672</v>
      </c>
      <c r="M3635" t="b">
        <v>0</v>
      </c>
      <c r="N3635">
        <v>31</v>
      </c>
      <c r="O3635" t="b">
        <v>0</v>
      </c>
      <c r="P3635" t="s">
        <v>8303</v>
      </c>
      <c r="Q3635" s="7">
        <f t="shared" si="338"/>
        <v>35.24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9">
        <f t="shared" si="336"/>
        <v>42701.166365740741</v>
      </c>
      <c r="L3636" s="9">
        <f t="shared" si="337"/>
        <v>42749.165972222225</v>
      </c>
      <c r="M3636" t="b">
        <v>0</v>
      </c>
      <c r="N3636">
        <v>18</v>
      </c>
      <c r="O3636" t="b">
        <v>0</v>
      </c>
      <c r="P3636" t="s">
        <v>8303</v>
      </c>
      <c r="Q3636" s="7">
        <f t="shared" si="338"/>
        <v>4.246666666666667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9">
        <f t="shared" si="336"/>
        <v>42450.88282407407</v>
      </c>
      <c r="L3637" s="9">
        <f t="shared" si="337"/>
        <v>42480.88282407407</v>
      </c>
      <c r="M3637" t="b">
        <v>0</v>
      </c>
      <c r="N3637">
        <v>10</v>
      </c>
      <c r="O3637" t="b">
        <v>0</v>
      </c>
      <c r="P3637" t="s">
        <v>8303</v>
      </c>
      <c r="Q3637" s="7">
        <f t="shared" si="338"/>
        <v>36.457142857142856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9">
        <f t="shared" si="336"/>
        <v>42226.694780092592</v>
      </c>
      <c r="L3638" s="9">
        <f t="shared" si="337"/>
        <v>42261.694780092592</v>
      </c>
      <c r="M3638" t="b">
        <v>0</v>
      </c>
      <c r="N3638">
        <v>0</v>
      </c>
      <c r="O3638" t="b">
        <v>0</v>
      </c>
      <c r="P3638" t="s">
        <v>8303</v>
      </c>
      <c r="Q3638" s="7">
        <f t="shared" si="338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9">
        <f t="shared" si="336"/>
        <v>41975.700636574074</v>
      </c>
      <c r="L3639" s="9">
        <f t="shared" si="337"/>
        <v>42005.700636574074</v>
      </c>
      <c r="M3639" t="b">
        <v>0</v>
      </c>
      <c r="N3639">
        <v>14</v>
      </c>
      <c r="O3639" t="b">
        <v>0</v>
      </c>
      <c r="P3639" t="s">
        <v>8303</v>
      </c>
      <c r="Q3639" s="7">
        <f t="shared" si="338"/>
        <v>30.866666666666664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9">
        <f t="shared" si="336"/>
        <v>42053.672824074078</v>
      </c>
      <c r="L3640" s="9">
        <f t="shared" si="337"/>
        <v>42113.631157407406</v>
      </c>
      <c r="M3640" t="b">
        <v>0</v>
      </c>
      <c r="N3640">
        <v>2</v>
      </c>
      <c r="O3640" t="b">
        <v>0</v>
      </c>
      <c r="P3640" t="s">
        <v>8303</v>
      </c>
      <c r="Q3640" s="7">
        <f t="shared" si="338"/>
        <v>6.5454545454545459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9">
        <f t="shared" si="336"/>
        <v>42590.677152777775</v>
      </c>
      <c r="L3641" s="9">
        <f t="shared" si="337"/>
        <v>42650.632638888885</v>
      </c>
      <c r="M3641" t="b">
        <v>0</v>
      </c>
      <c r="N3641">
        <v>1</v>
      </c>
      <c r="O3641" t="b">
        <v>0</v>
      </c>
      <c r="P3641" t="s">
        <v>8303</v>
      </c>
      <c r="Q3641" s="7">
        <f t="shared" si="338"/>
        <v>4.0000000000000001E-3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9">
        <f t="shared" si="336"/>
        <v>42104.781597222223</v>
      </c>
      <c r="L3642" s="9">
        <f t="shared" si="337"/>
        <v>42134.781597222223</v>
      </c>
      <c r="M3642" t="b">
        <v>0</v>
      </c>
      <c r="N3642">
        <v>3</v>
      </c>
      <c r="O3642" t="b">
        <v>0</v>
      </c>
      <c r="P3642" t="s">
        <v>8303</v>
      </c>
      <c r="Q3642" s="7">
        <f t="shared" si="338"/>
        <v>5.5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9">
        <f t="shared" si="336"/>
        <v>41899.627071759256</v>
      </c>
      <c r="L3643" s="9">
        <f t="shared" si="337"/>
        <v>41917.208333333336</v>
      </c>
      <c r="M3643" t="b">
        <v>0</v>
      </c>
      <c r="N3643">
        <v>0</v>
      </c>
      <c r="O3643" t="b">
        <v>0</v>
      </c>
      <c r="P3643" t="s">
        <v>8303</v>
      </c>
      <c r="Q3643" s="7">
        <f t="shared" si="338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9">
        <f t="shared" si="336"/>
        <v>42297.816284722227</v>
      </c>
      <c r="L3644" s="9">
        <f t="shared" si="337"/>
        <v>42338.708333333328</v>
      </c>
      <c r="M3644" t="b">
        <v>0</v>
      </c>
      <c r="N3644">
        <v>2</v>
      </c>
      <c r="O3644" t="b">
        <v>0</v>
      </c>
      <c r="P3644" t="s">
        <v>8303</v>
      </c>
      <c r="Q3644" s="7">
        <f t="shared" si="338"/>
        <v>2.1428571428571428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9">
        <f t="shared" si="336"/>
        <v>42285.143969907411</v>
      </c>
      <c r="L3645" s="9">
        <f t="shared" si="337"/>
        <v>42325.185636574075</v>
      </c>
      <c r="M3645" t="b">
        <v>0</v>
      </c>
      <c r="N3645">
        <v>0</v>
      </c>
      <c r="O3645" t="b">
        <v>0</v>
      </c>
      <c r="P3645" t="s">
        <v>8303</v>
      </c>
      <c r="Q3645" s="7">
        <f t="shared" si="338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9">
        <f t="shared" si="336"/>
        <v>42409.241747685184</v>
      </c>
      <c r="L3646" s="9">
        <f t="shared" si="337"/>
        <v>42437.207638888889</v>
      </c>
      <c r="M3646" t="b">
        <v>0</v>
      </c>
      <c r="N3646">
        <v>12</v>
      </c>
      <c r="O3646" t="b">
        <v>0</v>
      </c>
      <c r="P3646" t="s">
        <v>8303</v>
      </c>
      <c r="Q3646" s="7">
        <f t="shared" si="338"/>
        <v>16.420000000000002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9">
        <f t="shared" si="336"/>
        <v>42665.970347222217</v>
      </c>
      <c r="L3647" s="9">
        <f t="shared" si="337"/>
        <v>42696.012013888889</v>
      </c>
      <c r="M3647" t="b">
        <v>0</v>
      </c>
      <c r="N3647">
        <v>1</v>
      </c>
      <c r="O3647" t="b">
        <v>0</v>
      </c>
      <c r="P3647" t="s">
        <v>8303</v>
      </c>
      <c r="Q3647" s="7">
        <f t="shared" si="338"/>
        <v>0.1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9">
        <f t="shared" si="336"/>
        <v>42140.421319444446</v>
      </c>
      <c r="L3648" s="9">
        <f t="shared" si="337"/>
        <v>42171.979166666672</v>
      </c>
      <c r="M3648" t="b">
        <v>0</v>
      </c>
      <c r="N3648">
        <v>8</v>
      </c>
      <c r="O3648" t="b">
        <v>0</v>
      </c>
      <c r="P3648" t="s">
        <v>8303</v>
      </c>
      <c r="Q3648" s="7">
        <f t="shared" si="338"/>
        <v>4.8099999999999996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9">
        <f t="shared" si="336"/>
        <v>42598.749155092592</v>
      </c>
      <c r="L3649" s="9">
        <f t="shared" si="337"/>
        <v>42643.749155092592</v>
      </c>
      <c r="M3649" t="b">
        <v>0</v>
      </c>
      <c r="N3649">
        <v>2</v>
      </c>
      <c r="O3649" t="b">
        <v>0</v>
      </c>
      <c r="P3649" t="s">
        <v>8303</v>
      </c>
      <c r="Q3649" s="7">
        <f t="shared" si="338"/>
        <v>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9">
        <f t="shared" si="336"/>
        <v>41887.292187500003</v>
      </c>
      <c r="L3650" s="9">
        <f t="shared" si="337"/>
        <v>41917.292187500003</v>
      </c>
      <c r="M3650" t="b">
        <v>0</v>
      </c>
      <c r="N3650">
        <v>73</v>
      </c>
      <c r="O3650" t="b">
        <v>1</v>
      </c>
      <c r="P3650" t="s">
        <v>8269</v>
      </c>
      <c r="Q3650" s="7">
        <f t="shared" si="338"/>
        <v>100.38249999999999</v>
      </c>
      <c r="R3650" s="6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9">
        <f t="shared" ref="K3651:K3714" si="342">(J3651/86400)+DATE(1970,1,1)</f>
        <v>41780.712893518517</v>
      </c>
      <c r="L3651" s="9">
        <f t="shared" ref="L3651:L3714" si="343">(I3651/86400)+DATE(1970,1,1)</f>
        <v>41806.712893518517</v>
      </c>
      <c r="M3651" t="b">
        <v>0</v>
      </c>
      <c r="N3651">
        <v>8</v>
      </c>
      <c r="O3651" t="b">
        <v>1</v>
      </c>
      <c r="P3651" t="s">
        <v>8269</v>
      </c>
      <c r="Q3651" s="7">
        <f t="shared" ref="Q3651:Q3714" si="344">(E3651/D3651)*100</f>
        <v>104</v>
      </c>
      <c r="R3651" s="6">
        <f t="shared" ref="R3651:R3714" si="345">E3651/N3651</f>
        <v>97.5</v>
      </c>
      <c r="S3651" t="str">
        <f t="shared" ref="S3651:S3714" si="346">LEFT(P3651,FIND("/",P3651)-1)</f>
        <v>theater</v>
      </c>
      <c r="T3651" t="str">
        <f t="shared" ref="T3651:T3714" si="347">RIGHT(P3651, LEN(P3651) - FIND("/",P3651))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9">
        <f t="shared" si="342"/>
        <v>42381.478981481487</v>
      </c>
      <c r="L3652" s="9">
        <f t="shared" si="343"/>
        <v>42402.478981481487</v>
      </c>
      <c r="M3652" t="b">
        <v>0</v>
      </c>
      <c r="N3652">
        <v>17</v>
      </c>
      <c r="O3652" t="b">
        <v>1</v>
      </c>
      <c r="P3652" t="s">
        <v>8269</v>
      </c>
      <c r="Q3652" s="7">
        <f t="shared" si="344"/>
        <v>100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9">
        <f t="shared" si="342"/>
        <v>41828.646319444444</v>
      </c>
      <c r="L3653" s="9">
        <f t="shared" si="343"/>
        <v>41861.665972222225</v>
      </c>
      <c r="M3653" t="b">
        <v>0</v>
      </c>
      <c r="N3653">
        <v>9</v>
      </c>
      <c r="O3653" t="b">
        <v>1</v>
      </c>
      <c r="P3653" t="s">
        <v>8269</v>
      </c>
      <c r="Q3653" s="7">
        <f t="shared" si="344"/>
        <v>104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9">
        <f t="shared" si="342"/>
        <v>42596.644699074073</v>
      </c>
      <c r="L3654" s="9">
        <f t="shared" si="343"/>
        <v>42607.165972222225</v>
      </c>
      <c r="M3654" t="b">
        <v>0</v>
      </c>
      <c r="N3654">
        <v>17</v>
      </c>
      <c r="O3654" t="b">
        <v>1</v>
      </c>
      <c r="P3654" t="s">
        <v>8269</v>
      </c>
      <c r="Q3654" s="7">
        <f t="shared" si="344"/>
        <v>250.66666666666669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9">
        <f t="shared" si="342"/>
        <v>42191.363506944443</v>
      </c>
      <c r="L3655" s="9">
        <f t="shared" si="343"/>
        <v>42221.363506944443</v>
      </c>
      <c r="M3655" t="b">
        <v>0</v>
      </c>
      <c r="N3655">
        <v>33</v>
      </c>
      <c r="O3655" t="b">
        <v>1</v>
      </c>
      <c r="P3655" t="s">
        <v>8269</v>
      </c>
      <c r="Q3655" s="7">
        <f t="shared" si="344"/>
        <v>100.49999999999999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9">
        <f t="shared" si="342"/>
        <v>42440.416504629626</v>
      </c>
      <c r="L3656" s="9">
        <f t="shared" si="343"/>
        <v>42463.708333333328</v>
      </c>
      <c r="M3656" t="b">
        <v>0</v>
      </c>
      <c r="N3656">
        <v>38</v>
      </c>
      <c r="O3656" t="b">
        <v>1</v>
      </c>
      <c r="P3656" t="s">
        <v>8269</v>
      </c>
      <c r="Q3656" s="7">
        <f t="shared" si="344"/>
        <v>174.4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9">
        <f t="shared" si="342"/>
        <v>42173.803217592591</v>
      </c>
      <c r="L3657" s="9">
        <f t="shared" si="343"/>
        <v>42203.290972222225</v>
      </c>
      <c r="M3657" t="b">
        <v>0</v>
      </c>
      <c r="N3657">
        <v>79</v>
      </c>
      <c r="O3657" t="b">
        <v>1</v>
      </c>
      <c r="P3657" t="s">
        <v>8269</v>
      </c>
      <c r="Q3657" s="7">
        <f t="shared" si="344"/>
        <v>116.26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9">
        <f t="shared" si="342"/>
        <v>42737.910138888888</v>
      </c>
      <c r="L3658" s="9">
        <f t="shared" si="343"/>
        <v>42767.957638888889</v>
      </c>
      <c r="M3658" t="b">
        <v>0</v>
      </c>
      <c r="N3658">
        <v>46</v>
      </c>
      <c r="O3658" t="b">
        <v>1</v>
      </c>
      <c r="P3658" t="s">
        <v>8269</v>
      </c>
      <c r="Q3658" s="7">
        <f t="shared" si="344"/>
        <v>105.82000000000001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9">
        <f t="shared" si="342"/>
        <v>42499.629849537036</v>
      </c>
      <c r="L3659" s="9">
        <f t="shared" si="343"/>
        <v>42522.904166666667</v>
      </c>
      <c r="M3659" t="b">
        <v>0</v>
      </c>
      <c r="N3659">
        <v>20</v>
      </c>
      <c r="O3659" t="b">
        <v>1</v>
      </c>
      <c r="P3659" t="s">
        <v>8269</v>
      </c>
      <c r="Q3659" s="7">
        <f t="shared" si="344"/>
        <v>110.75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9">
        <f t="shared" si="342"/>
        <v>41775.858564814815</v>
      </c>
      <c r="L3660" s="9">
        <f t="shared" si="343"/>
        <v>41822.165972222225</v>
      </c>
      <c r="M3660" t="b">
        <v>0</v>
      </c>
      <c r="N3660">
        <v>20</v>
      </c>
      <c r="O3660" t="b">
        <v>1</v>
      </c>
      <c r="P3660" t="s">
        <v>8269</v>
      </c>
      <c r="Q3660" s="7">
        <f t="shared" si="344"/>
        <v>100.66666666666666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9">
        <f t="shared" si="342"/>
        <v>42055.277199074073</v>
      </c>
      <c r="L3661" s="9">
        <f t="shared" si="343"/>
        <v>42082.610416666663</v>
      </c>
      <c r="M3661" t="b">
        <v>0</v>
      </c>
      <c r="N3661">
        <v>13</v>
      </c>
      <c r="O3661" t="b">
        <v>1</v>
      </c>
      <c r="P3661" t="s">
        <v>8269</v>
      </c>
      <c r="Q3661" s="7">
        <f t="shared" si="344"/>
        <v>102.03333333333333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9">
        <f t="shared" si="342"/>
        <v>41971.881076388891</v>
      </c>
      <c r="L3662" s="9">
        <f t="shared" si="343"/>
        <v>41996.881076388891</v>
      </c>
      <c r="M3662" t="b">
        <v>0</v>
      </c>
      <c r="N3662">
        <v>22</v>
      </c>
      <c r="O3662" t="b">
        <v>1</v>
      </c>
      <c r="P3662" t="s">
        <v>8269</v>
      </c>
      <c r="Q3662" s="7">
        <f t="shared" si="344"/>
        <v>100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9">
        <f t="shared" si="342"/>
        <v>42447.896666666667</v>
      </c>
      <c r="L3663" s="9">
        <f t="shared" si="343"/>
        <v>42470.166666666672</v>
      </c>
      <c r="M3663" t="b">
        <v>0</v>
      </c>
      <c r="N3663">
        <v>36</v>
      </c>
      <c r="O3663" t="b">
        <v>1</v>
      </c>
      <c r="P3663" t="s">
        <v>8269</v>
      </c>
      <c r="Q3663" s="7">
        <f t="shared" si="344"/>
        <v>111.00000000000001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9">
        <f t="shared" si="342"/>
        <v>42064.220069444447</v>
      </c>
      <c r="L3664" s="9">
        <f t="shared" si="343"/>
        <v>42094.178402777776</v>
      </c>
      <c r="M3664" t="b">
        <v>0</v>
      </c>
      <c r="N3664">
        <v>40</v>
      </c>
      <c r="O3664" t="b">
        <v>1</v>
      </c>
      <c r="P3664" t="s">
        <v>8269</v>
      </c>
      <c r="Q3664" s="7">
        <f t="shared" si="344"/>
        <v>101.42500000000001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9">
        <f t="shared" si="342"/>
        <v>42665.451736111107</v>
      </c>
      <c r="L3665" s="9">
        <f t="shared" si="343"/>
        <v>42725.493402777778</v>
      </c>
      <c r="M3665" t="b">
        <v>0</v>
      </c>
      <c r="N3665">
        <v>9</v>
      </c>
      <c r="O3665" t="b">
        <v>1</v>
      </c>
      <c r="P3665" t="s">
        <v>8269</v>
      </c>
      <c r="Q3665" s="7">
        <f t="shared" si="344"/>
        <v>104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9">
        <f t="shared" si="342"/>
        <v>42523.248715277776</v>
      </c>
      <c r="L3666" s="9">
        <f t="shared" si="343"/>
        <v>42537.248715277776</v>
      </c>
      <c r="M3666" t="b">
        <v>0</v>
      </c>
      <c r="N3666">
        <v>19</v>
      </c>
      <c r="O3666" t="b">
        <v>1</v>
      </c>
      <c r="P3666" t="s">
        <v>8269</v>
      </c>
      <c r="Q3666" s="7">
        <f t="shared" si="344"/>
        <v>109.375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9">
        <f t="shared" si="342"/>
        <v>42294.808124999996</v>
      </c>
      <c r="L3667" s="9">
        <f t="shared" si="343"/>
        <v>42305.829166666663</v>
      </c>
      <c r="M3667" t="b">
        <v>0</v>
      </c>
      <c r="N3667">
        <v>14</v>
      </c>
      <c r="O3667" t="b">
        <v>1</v>
      </c>
      <c r="P3667" t="s">
        <v>8269</v>
      </c>
      <c r="Q3667" s="7">
        <f t="shared" si="344"/>
        <v>115.16129032258064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9">
        <f t="shared" si="342"/>
        <v>41822.90488425926</v>
      </c>
      <c r="L3668" s="9">
        <f t="shared" si="343"/>
        <v>41844.291666666664</v>
      </c>
      <c r="M3668" t="b">
        <v>0</v>
      </c>
      <c r="N3668">
        <v>38</v>
      </c>
      <c r="O3668" t="b">
        <v>1</v>
      </c>
      <c r="P3668" t="s">
        <v>8269</v>
      </c>
      <c r="Q3668" s="7">
        <f t="shared" si="344"/>
        <v>100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9">
        <f t="shared" si="342"/>
        <v>42173.970127314809</v>
      </c>
      <c r="L3669" s="9">
        <f t="shared" si="343"/>
        <v>42203.970127314809</v>
      </c>
      <c r="M3669" t="b">
        <v>0</v>
      </c>
      <c r="N3669">
        <v>58</v>
      </c>
      <c r="O3669" t="b">
        <v>1</v>
      </c>
      <c r="P3669" t="s">
        <v>8269</v>
      </c>
      <c r="Q3669" s="7">
        <f t="shared" si="344"/>
        <v>103.17033333333335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9">
        <f t="shared" si="342"/>
        <v>42185.556157407409</v>
      </c>
      <c r="L3670" s="9">
        <f t="shared" si="343"/>
        <v>42208.772916666669</v>
      </c>
      <c r="M3670" t="b">
        <v>0</v>
      </c>
      <c r="N3670">
        <v>28</v>
      </c>
      <c r="O3670" t="b">
        <v>1</v>
      </c>
      <c r="P3670" t="s">
        <v>8269</v>
      </c>
      <c r="Q3670" s="7">
        <f t="shared" si="344"/>
        <v>103.49999999999999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9">
        <f t="shared" si="342"/>
        <v>42136.675196759257</v>
      </c>
      <c r="L3671" s="9">
        <f t="shared" si="343"/>
        <v>42166.675196759257</v>
      </c>
      <c r="M3671" t="b">
        <v>0</v>
      </c>
      <c r="N3671">
        <v>17</v>
      </c>
      <c r="O3671" t="b">
        <v>1</v>
      </c>
      <c r="P3671" t="s">
        <v>8269</v>
      </c>
      <c r="Q3671" s="7">
        <f t="shared" si="344"/>
        <v>138.19999999999999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9">
        <f t="shared" si="342"/>
        <v>42142.514016203699</v>
      </c>
      <c r="L3672" s="9">
        <f t="shared" si="343"/>
        <v>42155.958333333328</v>
      </c>
      <c r="M3672" t="b">
        <v>0</v>
      </c>
      <c r="N3672">
        <v>12</v>
      </c>
      <c r="O3672" t="b">
        <v>1</v>
      </c>
      <c r="P3672" t="s">
        <v>8269</v>
      </c>
      <c r="Q3672" s="7">
        <f t="shared" si="344"/>
        <v>109.54545454545455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9">
        <f t="shared" si="342"/>
        <v>41820.62809027778</v>
      </c>
      <c r="L3673" s="9">
        <f t="shared" si="343"/>
        <v>41841.165972222225</v>
      </c>
      <c r="M3673" t="b">
        <v>0</v>
      </c>
      <c r="N3673">
        <v>40</v>
      </c>
      <c r="O3673" t="b">
        <v>1</v>
      </c>
      <c r="P3673" t="s">
        <v>8269</v>
      </c>
      <c r="Q3673" s="7">
        <f t="shared" si="344"/>
        <v>100.85714285714286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9">
        <f t="shared" si="342"/>
        <v>41878.946574074071</v>
      </c>
      <c r="L3674" s="9">
        <f t="shared" si="343"/>
        <v>41908.946574074071</v>
      </c>
      <c r="M3674" t="b">
        <v>0</v>
      </c>
      <c r="N3674">
        <v>57</v>
      </c>
      <c r="O3674" t="b">
        <v>1</v>
      </c>
      <c r="P3674" t="s">
        <v>8269</v>
      </c>
      <c r="Q3674" s="7">
        <f t="shared" si="344"/>
        <v>101.53333333333335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9">
        <f t="shared" si="342"/>
        <v>41914.295104166667</v>
      </c>
      <c r="L3675" s="9">
        <f t="shared" si="343"/>
        <v>41948.536111111112</v>
      </c>
      <c r="M3675" t="b">
        <v>0</v>
      </c>
      <c r="N3675">
        <v>114</v>
      </c>
      <c r="O3675" t="b">
        <v>1</v>
      </c>
      <c r="P3675" t="s">
        <v>8269</v>
      </c>
      <c r="Q3675" s="7">
        <f t="shared" si="344"/>
        <v>113.625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9">
        <f t="shared" si="342"/>
        <v>42556.873020833329</v>
      </c>
      <c r="L3676" s="9">
        <f t="shared" si="343"/>
        <v>42616.873020833329</v>
      </c>
      <c r="M3676" t="b">
        <v>0</v>
      </c>
      <c r="N3676">
        <v>31</v>
      </c>
      <c r="O3676" t="b">
        <v>1</v>
      </c>
      <c r="P3676" t="s">
        <v>8269</v>
      </c>
      <c r="Q3676" s="7">
        <f t="shared" si="344"/>
        <v>100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9">
        <f t="shared" si="342"/>
        <v>42493.597013888888</v>
      </c>
      <c r="L3677" s="9">
        <f t="shared" si="343"/>
        <v>42505.958333333328</v>
      </c>
      <c r="M3677" t="b">
        <v>0</v>
      </c>
      <c r="N3677">
        <v>3</v>
      </c>
      <c r="O3677" t="b">
        <v>1</v>
      </c>
      <c r="P3677" t="s">
        <v>8269</v>
      </c>
      <c r="Q3677" s="7">
        <f t="shared" si="344"/>
        <v>140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9">
        <f t="shared" si="342"/>
        <v>41876.815787037034</v>
      </c>
      <c r="L3678" s="9">
        <f t="shared" si="343"/>
        <v>41894.815787037034</v>
      </c>
      <c r="M3678" t="b">
        <v>0</v>
      </c>
      <c r="N3678">
        <v>16</v>
      </c>
      <c r="O3678" t="b">
        <v>1</v>
      </c>
      <c r="P3678" t="s">
        <v>8269</v>
      </c>
      <c r="Q3678" s="7">
        <f t="shared" si="344"/>
        <v>128.75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9">
        <f t="shared" si="342"/>
        <v>41802.574282407411</v>
      </c>
      <c r="L3679" s="9">
        <f t="shared" si="343"/>
        <v>41823.165972222225</v>
      </c>
      <c r="M3679" t="b">
        <v>0</v>
      </c>
      <c r="N3679">
        <v>199</v>
      </c>
      <c r="O3679" t="b">
        <v>1</v>
      </c>
      <c r="P3679" t="s">
        <v>8269</v>
      </c>
      <c r="Q3679" s="7">
        <f t="shared" si="344"/>
        <v>102.90416666666667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9">
        <f t="shared" si="342"/>
        <v>42120.531226851846</v>
      </c>
      <c r="L3680" s="9">
        <f t="shared" si="343"/>
        <v>42155.531226851846</v>
      </c>
      <c r="M3680" t="b">
        <v>0</v>
      </c>
      <c r="N3680">
        <v>31</v>
      </c>
      <c r="O3680" t="b">
        <v>1</v>
      </c>
      <c r="P3680" t="s">
        <v>8269</v>
      </c>
      <c r="Q3680" s="7">
        <f t="shared" si="344"/>
        <v>102.49999999999999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9">
        <f t="shared" si="342"/>
        <v>41786.761354166665</v>
      </c>
      <c r="L3681" s="9">
        <f t="shared" si="343"/>
        <v>41821.207638888889</v>
      </c>
      <c r="M3681" t="b">
        <v>0</v>
      </c>
      <c r="N3681">
        <v>30</v>
      </c>
      <c r="O3681" t="b">
        <v>1</v>
      </c>
      <c r="P3681" t="s">
        <v>8269</v>
      </c>
      <c r="Q3681" s="7">
        <f t="shared" si="344"/>
        <v>110.1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9">
        <f t="shared" si="342"/>
        <v>42627.454097222224</v>
      </c>
      <c r="L3682" s="9">
        <f t="shared" si="343"/>
        <v>42648.454097222224</v>
      </c>
      <c r="M3682" t="b">
        <v>0</v>
      </c>
      <c r="N3682">
        <v>34</v>
      </c>
      <c r="O3682" t="b">
        <v>1</v>
      </c>
      <c r="P3682" t="s">
        <v>8269</v>
      </c>
      <c r="Q3682" s="7">
        <f t="shared" si="344"/>
        <v>112.76666666666667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9">
        <f t="shared" si="342"/>
        <v>42374.651504629626</v>
      </c>
      <c r="L3683" s="9">
        <f t="shared" si="343"/>
        <v>42384.651504629626</v>
      </c>
      <c r="M3683" t="b">
        <v>0</v>
      </c>
      <c r="N3683">
        <v>18</v>
      </c>
      <c r="O3683" t="b">
        <v>1</v>
      </c>
      <c r="P3683" t="s">
        <v>8269</v>
      </c>
      <c r="Q3683" s="7">
        <f t="shared" si="344"/>
        <v>111.9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9">
        <f t="shared" si="342"/>
        <v>41772.685393518521</v>
      </c>
      <c r="L3684" s="9">
        <f t="shared" si="343"/>
        <v>41806.290972222225</v>
      </c>
      <c r="M3684" t="b">
        <v>0</v>
      </c>
      <c r="N3684">
        <v>67</v>
      </c>
      <c r="O3684" t="b">
        <v>1</v>
      </c>
      <c r="P3684" t="s">
        <v>8269</v>
      </c>
      <c r="Q3684" s="7">
        <f t="shared" si="344"/>
        <v>139.19999999999999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9">
        <f t="shared" si="342"/>
        <v>42633.116851851853</v>
      </c>
      <c r="L3685" s="9">
        <f t="shared" si="343"/>
        <v>42663.116851851853</v>
      </c>
      <c r="M3685" t="b">
        <v>0</v>
      </c>
      <c r="N3685">
        <v>66</v>
      </c>
      <c r="O3685" t="b">
        <v>1</v>
      </c>
      <c r="P3685" t="s">
        <v>8269</v>
      </c>
      <c r="Q3685" s="7">
        <f t="shared" si="344"/>
        <v>110.85714285714286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9">
        <f t="shared" si="342"/>
        <v>42219.180393518516</v>
      </c>
      <c r="L3686" s="9">
        <f t="shared" si="343"/>
        <v>42249.180393518516</v>
      </c>
      <c r="M3686" t="b">
        <v>0</v>
      </c>
      <c r="N3686">
        <v>23</v>
      </c>
      <c r="O3686" t="b">
        <v>1</v>
      </c>
      <c r="P3686" t="s">
        <v>8269</v>
      </c>
      <c r="Q3686" s="7">
        <f t="shared" si="344"/>
        <v>139.06666666666666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9">
        <f t="shared" si="342"/>
        <v>41753.593275462961</v>
      </c>
      <c r="L3687" s="9">
        <f t="shared" si="343"/>
        <v>41778.875</v>
      </c>
      <c r="M3687" t="b">
        <v>0</v>
      </c>
      <c r="N3687">
        <v>126</v>
      </c>
      <c r="O3687" t="b">
        <v>1</v>
      </c>
      <c r="P3687" t="s">
        <v>8269</v>
      </c>
      <c r="Q3687" s="7">
        <f t="shared" si="344"/>
        <v>105.69999999999999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9">
        <f t="shared" si="342"/>
        <v>42230.662731481483</v>
      </c>
      <c r="L3688" s="9">
        <f t="shared" si="343"/>
        <v>42245.165972222225</v>
      </c>
      <c r="M3688" t="b">
        <v>0</v>
      </c>
      <c r="N3688">
        <v>6</v>
      </c>
      <c r="O3688" t="b">
        <v>1</v>
      </c>
      <c r="P3688" t="s">
        <v>8269</v>
      </c>
      <c r="Q3688" s="7">
        <f t="shared" si="344"/>
        <v>101.42857142857142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9">
        <f t="shared" si="342"/>
        <v>41787.218229166669</v>
      </c>
      <c r="L3689" s="9">
        <f t="shared" si="343"/>
        <v>41817.218229166669</v>
      </c>
      <c r="M3689" t="b">
        <v>0</v>
      </c>
      <c r="N3689">
        <v>25</v>
      </c>
      <c r="O3689" t="b">
        <v>1</v>
      </c>
      <c r="P3689" t="s">
        <v>8269</v>
      </c>
      <c r="Q3689" s="7">
        <f t="shared" si="344"/>
        <v>100.245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9">
        <f t="shared" si="342"/>
        <v>41829.787083333329</v>
      </c>
      <c r="L3690" s="9">
        <f t="shared" si="343"/>
        <v>41859.787083333329</v>
      </c>
      <c r="M3690" t="b">
        <v>0</v>
      </c>
      <c r="N3690">
        <v>39</v>
      </c>
      <c r="O3690" t="b">
        <v>1</v>
      </c>
      <c r="P3690" t="s">
        <v>8269</v>
      </c>
      <c r="Q3690" s="7">
        <f t="shared" si="344"/>
        <v>109.16666666666666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9">
        <f t="shared" si="342"/>
        <v>42147.826840277776</v>
      </c>
      <c r="L3691" s="9">
        <f t="shared" si="343"/>
        <v>42176.934027777781</v>
      </c>
      <c r="M3691" t="b">
        <v>0</v>
      </c>
      <c r="N3691">
        <v>62</v>
      </c>
      <c r="O3691" t="b">
        <v>1</v>
      </c>
      <c r="P3691" t="s">
        <v>8269</v>
      </c>
      <c r="Q3691" s="7">
        <f t="shared" si="344"/>
        <v>118.33333333333333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9">
        <f t="shared" si="342"/>
        <v>41940.598182870366</v>
      </c>
      <c r="L3692" s="9">
        <f t="shared" si="343"/>
        <v>41970.639849537038</v>
      </c>
      <c r="M3692" t="b">
        <v>0</v>
      </c>
      <c r="N3692">
        <v>31</v>
      </c>
      <c r="O3692" t="b">
        <v>1</v>
      </c>
      <c r="P3692" t="s">
        <v>8269</v>
      </c>
      <c r="Q3692" s="7">
        <f t="shared" si="344"/>
        <v>120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9">
        <f t="shared" si="342"/>
        <v>42020.700567129628</v>
      </c>
      <c r="L3693" s="9">
        <f t="shared" si="343"/>
        <v>42065.207638888889</v>
      </c>
      <c r="M3693" t="b">
        <v>0</v>
      </c>
      <c r="N3693">
        <v>274</v>
      </c>
      <c r="O3693" t="b">
        <v>1</v>
      </c>
      <c r="P3693" t="s">
        <v>8269</v>
      </c>
      <c r="Q3693" s="7">
        <f t="shared" si="344"/>
        <v>127.96000000000001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9">
        <f t="shared" si="342"/>
        <v>41891.96503472222</v>
      </c>
      <c r="L3694" s="9">
        <f t="shared" si="343"/>
        <v>41901</v>
      </c>
      <c r="M3694" t="b">
        <v>0</v>
      </c>
      <c r="N3694">
        <v>17</v>
      </c>
      <c r="O3694" t="b">
        <v>1</v>
      </c>
      <c r="P3694" t="s">
        <v>8269</v>
      </c>
      <c r="Q3694" s="7">
        <f t="shared" si="344"/>
        <v>126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9">
        <f t="shared" si="342"/>
        <v>42309.191307870366</v>
      </c>
      <c r="L3695" s="9">
        <f t="shared" si="343"/>
        <v>42338.9375</v>
      </c>
      <c r="M3695" t="b">
        <v>0</v>
      </c>
      <c r="N3695">
        <v>14</v>
      </c>
      <c r="O3695" t="b">
        <v>1</v>
      </c>
      <c r="P3695" t="s">
        <v>8269</v>
      </c>
      <c r="Q3695" s="7">
        <f t="shared" si="344"/>
        <v>129.12912912912913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9">
        <f t="shared" si="342"/>
        <v>42490.133877314816</v>
      </c>
      <c r="L3696" s="9">
        <f t="shared" si="343"/>
        <v>42527.083333333328</v>
      </c>
      <c r="M3696" t="b">
        <v>0</v>
      </c>
      <c r="N3696">
        <v>60</v>
      </c>
      <c r="O3696" t="b">
        <v>1</v>
      </c>
      <c r="P3696" t="s">
        <v>8269</v>
      </c>
      <c r="Q3696" s="7">
        <f t="shared" si="344"/>
        <v>107.42857142857143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9">
        <f t="shared" si="342"/>
        <v>41995.870486111111</v>
      </c>
      <c r="L3697" s="9">
        <f t="shared" si="343"/>
        <v>42015.870486111111</v>
      </c>
      <c r="M3697" t="b">
        <v>0</v>
      </c>
      <c r="N3697">
        <v>33</v>
      </c>
      <c r="O3697" t="b">
        <v>1</v>
      </c>
      <c r="P3697" t="s">
        <v>8269</v>
      </c>
      <c r="Q3697" s="7">
        <f t="shared" si="344"/>
        <v>100.125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9">
        <f t="shared" si="342"/>
        <v>41988.617083333331</v>
      </c>
      <c r="L3698" s="9">
        <f t="shared" si="343"/>
        <v>42048.617083333331</v>
      </c>
      <c r="M3698" t="b">
        <v>0</v>
      </c>
      <c r="N3698">
        <v>78</v>
      </c>
      <c r="O3698" t="b">
        <v>1</v>
      </c>
      <c r="P3698" t="s">
        <v>8269</v>
      </c>
      <c r="Q3698" s="7">
        <f t="shared" si="344"/>
        <v>155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9">
        <f t="shared" si="342"/>
        <v>42479.465833333335</v>
      </c>
      <c r="L3699" s="9">
        <f t="shared" si="343"/>
        <v>42500.465833333335</v>
      </c>
      <c r="M3699" t="b">
        <v>0</v>
      </c>
      <c r="N3699">
        <v>30</v>
      </c>
      <c r="O3699" t="b">
        <v>1</v>
      </c>
      <c r="P3699" t="s">
        <v>8269</v>
      </c>
      <c r="Q3699" s="7">
        <f t="shared" si="344"/>
        <v>108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9">
        <f t="shared" si="342"/>
        <v>42401.806562500002</v>
      </c>
      <c r="L3700" s="9">
        <f t="shared" si="343"/>
        <v>42431.806562500002</v>
      </c>
      <c r="M3700" t="b">
        <v>0</v>
      </c>
      <c r="N3700">
        <v>136</v>
      </c>
      <c r="O3700" t="b">
        <v>1</v>
      </c>
      <c r="P3700" t="s">
        <v>8269</v>
      </c>
      <c r="Q3700" s="7">
        <f t="shared" si="344"/>
        <v>110.52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9">
        <f t="shared" si="342"/>
        <v>41897.602037037039</v>
      </c>
      <c r="L3701" s="9">
        <f t="shared" si="343"/>
        <v>41927.602037037039</v>
      </c>
      <c r="M3701" t="b">
        <v>0</v>
      </c>
      <c r="N3701">
        <v>40</v>
      </c>
      <c r="O3701" t="b">
        <v>1</v>
      </c>
      <c r="P3701" t="s">
        <v>8269</v>
      </c>
      <c r="Q3701" s="7">
        <f t="shared" si="344"/>
        <v>100.8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9">
        <f t="shared" si="342"/>
        <v>41882.585648148146</v>
      </c>
      <c r="L3702" s="9">
        <f t="shared" si="343"/>
        <v>41912.666666666664</v>
      </c>
      <c r="M3702" t="b">
        <v>0</v>
      </c>
      <c r="N3702">
        <v>18</v>
      </c>
      <c r="O3702" t="b">
        <v>1</v>
      </c>
      <c r="P3702" t="s">
        <v>8269</v>
      </c>
      <c r="Q3702" s="7">
        <f t="shared" si="344"/>
        <v>121.2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9">
        <f t="shared" si="342"/>
        <v>42129.541585648149</v>
      </c>
      <c r="L3703" s="9">
        <f t="shared" si="343"/>
        <v>42159.541585648149</v>
      </c>
      <c r="M3703" t="b">
        <v>0</v>
      </c>
      <c r="N3703">
        <v>39</v>
      </c>
      <c r="O3703" t="b">
        <v>1</v>
      </c>
      <c r="P3703" t="s">
        <v>8269</v>
      </c>
      <c r="Q3703" s="7">
        <f t="shared" si="344"/>
        <v>100.33333333333334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9">
        <f t="shared" si="342"/>
        <v>42524.53800925926</v>
      </c>
      <c r="L3704" s="9">
        <f t="shared" si="343"/>
        <v>42561.957638888889</v>
      </c>
      <c r="M3704" t="b">
        <v>0</v>
      </c>
      <c r="N3704">
        <v>21</v>
      </c>
      <c r="O3704" t="b">
        <v>1</v>
      </c>
      <c r="P3704" t="s">
        <v>8269</v>
      </c>
      <c r="Q3704" s="7">
        <f t="shared" si="344"/>
        <v>109.16666666666666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9">
        <f t="shared" si="342"/>
        <v>42556.504490740743</v>
      </c>
      <c r="L3705" s="9">
        <f t="shared" si="343"/>
        <v>42595.290972222225</v>
      </c>
      <c r="M3705" t="b">
        <v>0</v>
      </c>
      <c r="N3705">
        <v>30</v>
      </c>
      <c r="O3705" t="b">
        <v>1</v>
      </c>
      <c r="P3705" t="s">
        <v>8269</v>
      </c>
      <c r="Q3705" s="7">
        <f t="shared" si="344"/>
        <v>123.42857142857142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9">
        <f t="shared" si="342"/>
        <v>42461.689745370371</v>
      </c>
      <c r="L3706" s="9">
        <f t="shared" si="343"/>
        <v>42521.689745370371</v>
      </c>
      <c r="M3706" t="b">
        <v>0</v>
      </c>
      <c r="N3706">
        <v>27</v>
      </c>
      <c r="O3706" t="b">
        <v>1</v>
      </c>
      <c r="P3706" t="s">
        <v>8269</v>
      </c>
      <c r="Q3706" s="7">
        <f t="shared" si="344"/>
        <v>136.33666666666667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9">
        <f t="shared" si="342"/>
        <v>41792.542986111112</v>
      </c>
      <c r="L3707" s="9">
        <f t="shared" si="343"/>
        <v>41813.75</v>
      </c>
      <c r="M3707" t="b">
        <v>0</v>
      </c>
      <c r="N3707">
        <v>35</v>
      </c>
      <c r="O3707" t="b">
        <v>1</v>
      </c>
      <c r="P3707" t="s">
        <v>8269</v>
      </c>
      <c r="Q3707" s="7">
        <f t="shared" si="344"/>
        <v>103.46657233816768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9">
        <f t="shared" si="342"/>
        <v>41879.913761574076</v>
      </c>
      <c r="L3708" s="9">
        <f t="shared" si="343"/>
        <v>41894.913761574076</v>
      </c>
      <c r="M3708" t="b">
        <v>0</v>
      </c>
      <c r="N3708">
        <v>13</v>
      </c>
      <c r="O3708" t="b">
        <v>1</v>
      </c>
      <c r="P3708" t="s">
        <v>8269</v>
      </c>
      <c r="Q3708" s="7">
        <f t="shared" si="344"/>
        <v>121.33333333333334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9">
        <f t="shared" si="342"/>
        <v>42552.048356481479</v>
      </c>
      <c r="L3709" s="9">
        <f t="shared" si="343"/>
        <v>42573.226388888885</v>
      </c>
      <c r="M3709" t="b">
        <v>0</v>
      </c>
      <c r="N3709">
        <v>23</v>
      </c>
      <c r="O3709" t="b">
        <v>1</v>
      </c>
      <c r="P3709" t="s">
        <v>8269</v>
      </c>
      <c r="Q3709" s="7">
        <f t="shared" si="344"/>
        <v>186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9">
        <f t="shared" si="342"/>
        <v>41810.142199074078</v>
      </c>
      <c r="L3710" s="9">
        <f t="shared" si="343"/>
        <v>41824.142199074078</v>
      </c>
      <c r="M3710" t="b">
        <v>0</v>
      </c>
      <c r="N3710">
        <v>39</v>
      </c>
      <c r="O3710" t="b">
        <v>1</v>
      </c>
      <c r="P3710" t="s">
        <v>8269</v>
      </c>
      <c r="Q3710" s="7">
        <f t="shared" si="344"/>
        <v>300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9">
        <f t="shared" si="342"/>
        <v>41785.707708333335</v>
      </c>
      <c r="L3711" s="9">
        <f t="shared" si="343"/>
        <v>41815.707708333335</v>
      </c>
      <c r="M3711" t="b">
        <v>0</v>
      </c>
      <c r="N3711">
        <v>35</v>
      </c>
      <c r="O3711" t="b">
        <v>1</v>
      </c>
      <c r="P3711" t="s">
        <v>8269</v>
      </c>
      <c r="Q3711" s="7">
        <f t="shared" si="344"/>
        <v>108.25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9">
        <f t="shared" si="342"/>
        <v>42072.576249999998</v>
      </c>
      <c r="L3712" s="9">
        <f t="shared" si="343"/>
        <v>42097.576249999998</v>
      </c>
      <c r="M3712" t="b">
        <v>0</v>
      </c>
      <c r="N3712">
        <v>27</v>
      </c>
      <c r="O3712" t="b">
        <v>1</v>
      </c>
      <c r="P3712" t="s">
        <v>8269</v>
      </c>
      <c r="Q3712" s="7">
        <f t="shared" si="344"/>
        <v>141.15384615384616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9">
        <f t="shared" si="342"/>
        <v>41779.724224537036</v>
      </c>
      <c r="L3713" s="9">
        <f t="shared" si="343"/>
        <v>41805.666666666664</v>
      </c>
      <c r="M3713" t="b">
        <v>0</v>
      </c>
      <c r="N3713">
        <v>21</v>
      </c>
      <c r="O3713" t="b">
        <v>1</v>
      </c>
      <c r="P3713" t="s">
        <v>8269</v>
      </c>
      <c r="Q3713" s="7">
        <f t="shared" si="344"/>
        <v>113.99999999999999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9">
        <f t="shared" si="342"/>
        <v>42134.172071759254</v>
      </c>
      <c r="L3714" s="9">
        <f t="shared" si="343"/>
        <v>42155.290972222225</v>
      </c>
      <c r="M3714" t="b">
        <v>0</v>
      </c>
      <c r="N3714">
        <v>104</v>
      </c>
      <c r="O3714" t="b">
        <v>1</v>
      </c>
      <c r="P3714" t="s">
        <v>8269</v>
      </c>
      <c r="Q3714" s="7">
        <f t="shared" si="344"/>
        <v>153.73333333333335</v>
      </c>
      <c r="R3714" s="6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9">
        <f t="shared" ref="K3715:K3778" si="348">(J3715/86400)+DATE(1970,1,1)</f>
        <v>42505.738032407404</v>
      </c>
      <c r="L3715" s="9">
        <f t="shared" ref="L3715:L3778" si="349">(I3715/86400)+DATE(1970,1,1)</f>
        <v>42525.738032407404</v>
      </c>
      <c r="M3715" t="b">
        <v>0</v>
      </c>
      <c r="N3715">
        <v>19</v>
      </c>
      <c r="O3715" t="b">
        <v>1</v>
      </c>
      <c r="P3715" t="s">
        <v>8269</v>
      </c>
      <c r="Q3715" s="7">
        <f t="shared" ref="Q3715:Q3778" si="350">(E3715/D3715)*100</f>
        <v>101.49999999999999</v>
      </c>
      <c r="R3715" s="6">
        <f t="shared" ref="R3715:R3778" si="351">E3715/N3715</f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 LEN(P3715) - FIND("/",P3715))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9">
        <f t="shared" si="348"/>
        <v>42118.556331018517</v>
      </c>
      <c r="L3716" s="9">
        <f t="shared" si="349"/>
        <v>42150.165972222225</v>
      </c>
      <c r="M3716" t="b">
        <v>0</v>
      </c>
      <c r="N3716">
        <v>97</v>
      </c>
      <c r="O3716" t="b">
        <v>1</v>
      </c>
      <c r="P3716" t="s">
        <v>8269</v>
      </c>
      <c r="Q3716" s="7">
        <f t="shared" si="350"/>
        <v>102.35000000000001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9">
        <f t="shared" si="348"/>
        <v>42036.995590277773</v>
      </c>
      <c r="L3717" s="9">
        <f t="shared" si="349"/>
        <v>42094.536111111112</v>
      </c>
      <c r="M3717" t="b">
        <v>0</v>
      </c>
      <c r="N3717">
        <v>27</v>
      </c>
      <c r="O3717" t="b">
        <v>1</v>
      </c>
      <c r="P3717" t="s">
        <v>8269</v>
      </c>
      <c r="Q3717" s="7">
        <f t="shared" si="350"/>
        <v>102.57142857142858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9">
        <f t="shared" si="348"/>
        <v>42360.887835648144</v>
      </c>
      <c r="L3718" s="9">
        <f t="shared" si="349"/>
        <v>42390.887835648144</v>
      </c>
      <c r="M3718" t="b">
        <v>0</v>
      </c>
      <c r="N3718">
        <v>24</v>
      </c>
      <c r="O3718" t="b">
        <v>1</v>
      </c>
      <c r="P3718" t="s">
        <v>8269</v>
      </c>
      <c r="Q3718" s="7">
        <f t="shared" si="350"/>
        <v>155.75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9">
        <f t="shared" si="348"/>
        <v>42102.866307870368</v>
      </c>
      <c r="L3719" s="9">
        <f t="shared" si="349"/>
        <v>42133.866307870368</v>
      </c>
      <c r="M3719" t="b">
        <v>0</v>
      </c>
      <c r="N3719">
        <v>13</v>
      </c>
      <c r="O3719" t="b">
        <v>1</v>
      </c>
      <c r="P3719" t="s">
        <v>8269</v>
      </c>
      <c r="Q3719" s="7">
        <f t="shared" si="350"/>
        <v>100.75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9">
        <f t="shared" si="348"/>
        <v>42032.716145833328</v>
      </c>
      <c r="L3720" s="9">
        <f t="shared" si="349"/>
        <v>42062.716145833328</v>
      </c>
      <c r="M3720" t="b">
        <v>0</v>
      </c>
      <c r="N3720">
        <v>46</v>
      </c>
      <c r="O3720" t="b">
        <v>1</v>
      </c>
      <c r="P3720" t="s">
        <v>8269</v>
      </c>
      <c r="Q3720" s="7">
        <f t="shared" si="350"/>
        <v>239.4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9">
        <f t="shared" si="348"/>
        <v>42147.729930555557</v>
      </c>
      <c r="L3721" s="9">
        <f t="shared" si="349"/>
        <v>42177.729930555557</v>
      </c>
      <c r="M3721" t="b">
        <v>0</v>
      </c>
      <c r="N3721">
        <v>4</v>
      </c>
      <c r="O3721" t="b">
        <v>1</v>
      </c>
      <c r="P3721" t="s">
        <v>8269</v>
      </c>
      <c r="Q3721" s="7">
        <f t="shared" si="350"/>
        <v>210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9">
        <f t="shared" si="348"/>
        <v>42165.993125000001</v>
      </c>
      <c r="L3722" s="9">
        <f t="shared" si="349"/>
        <v>42187.993125000001</v>
      </c>
      <c r="M3722" t="b">
        <v>0</v>
      </c>
      <c r="N3722">
        <v>40</v>
      </c>
      <c r="O3722" t="b">
        <v>1</v>
      </c>
      <c r="P3722" t="s">
        <v>8269</v>
      </c>
      <c r="Q3722" s="7">
        <f t="shared" si="350"/>
        <v>104.51515151515152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9">
        <f t="shared" si="348"/>
        <v>41927.936157407406</v>
      </c>
      <c r="L3723" s="9">
        <f t="shared" si="349"/>
        <v>41948.977824074071</v>
      </c>
      <c r="M3723" t="b">
        <v>0</v>
      </c>
      <c r="N3723">
        <v>44</v>
      </c>
      <c r="O3723" t="b">
        <v>1</v>
      </c>
      <c r="P3723" t="s">
        <v>8269</v>
      </c>
      <c r="Q3723" s="7">
        <f t="shared" si="350"/>
        <v>100.8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9">
        <f t="shared" si="348"/>
        <v>42381.671840277777</v>
      </c>
      <c r="L3724" s="9">
        <f t="shared" si="349"/>
        <v>42411.957638888889</v>
      </c>
      <c r="M3724" t="b">
        <v>0</v>
      </c>
      <c r="N3724">
        <v>35</v>
      </c>
      <c r="O3724" t="b">
        <v>1</v>
      </c>
      <c r="P3724" t="s">
        <v>8269</v>
      </c>
      <c r="Q3724" s="7">
        <f t="shared" si="350"/>
        <v>111.20000000000002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9">
        <f t="shared" si="348"/>
        <v>41943.753032407403</v>
      </c>
      <c r="L3725" s="9">
        <f t="shared" si="349"/>
        <v>41973.794699074075</v>
      </c>
      <c r="M3725" t="b">
        <v>0</v>
      </c>
      <c r="N3725">
        <v>63</v>
      </c>
      <c r="O3725" t="b">
        <v>1</v>
      </c>
      <c r="P3725" t="s">
        <v>8269</v>
      </c>
      <c r="Q3725" s="7">
        <f t="shared" si="350"/>
        <v>102.04444444444445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9">
        <f t="shared" si="348"/>
        <v>42465.491435185184</v>
      </c>
      <c r="L3726" s="9">
        <f t="shared" si="349"/>
        <v>42494.958333333328</v>
      </c>
      <c r="M3726" t="b">
        <v>0</v>
      </c>
      <c r="N3726">
        <v>89</v>
      </c>
      <c r="O3726" t="b">
        <v>1</v>
      </c>
      <c r="P3726" t="s">
        <v>8269</v>
      </c>
      <c r="Q3726" s="7">
        <f t="shared" si="350"/>
        <v>102.54767441860466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9">
        <f t="shared" si="348"/>
        <v>42401.945219907408</v>
      </c>
      <c r="L3727" s="9">
        <f t="shared" si="349"/>
        <v>42418.895833333328</v>
      </c>
      <c r="M3727" t="b">
        <v>0</v>
      </c>
      <c r="N3727">
        <v>15</v>
      </c>
      <c r="O3727" t="b">
        <v>1</v>
      </c>
      <c r="P3727" t="s">
        <v>8269</v>
      </c>
      <c r="Q3727" s="7">
        <f t="shared" si="350"/>
        <v>127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9">
        <f t="shared" si="348"/>
        <v>42462.140868055554</v>
      </c>
      <c r="L3728" s="9">
        <f t="shared" si="349"/>
        <v>42489.875</v>
      </c>
      <c r="M3728" t="b">
        <v>0</v>
      </c>
      <c r="N3728">
        <v>46</v>
      </c>
      <c r="O3728" t="b">
        <v>1</v>
      </c>
      <c r="P3728" t="s">
        <v>8269</v>
      </c>
      <c r="Q3728" s="7">
        <f t="shared" si="350"/>
        <v>338.70588235294122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9">
        <f t="shared" si="348"/>
        <v>42632.348310185189</v>
      </c>
      <c r="L3729" s="9">
        <f t="shared" si="349"/>
        <v>42663.204861111109</v>
      </c>
      <c r="M3729" t="b">
        <v>0</v>
      </c>
      <c r="N3729">
        <v>33</v>
      </c>
      <c r="O3729" t="b">
        <v>1</v>
      </c>
      <c r="P3729" t="s">
        <v>8269</v>
      </c>
      <c r="Q3729" s="7">
        <f t="shared" si="350"/>
        <v>100.75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9">
        <f t="shared" si="348"/>
        <v>42205.171018518522</v>
      </c>
      <c r="L3730" s="9">
        <f t="shared" si="349"/>
        <v>42235.171018518522</v>
      </c>
      <c r="M3730" t="b">
        <v>0</v>
      </c>
      <c r="N3730">
        <v>31</v>
      </c>
      <c r="O3730" t="b">
        <v>0</v>
      </c>
      <c r="P3730" t="s">
        <v>8269</v>
      </c>
      <c r="Q3730" s="7">
        <f t="shared" si="350"/>
        <v>9.31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9">
        <f t="shared" si="348"/>
        <v>42041.205000000002</v>
      </c>
      <c r="L3731" s="9">
        <f t="shared" si="349"/>
        <v>42086.16333333333</v>
      </c>
      <c r="M3731" t="b">
        <v>0</v>
      </c>
      <c r="N3731">
        <v>5</v>
      </c>
      <c r="O3731" t="b">
        <v>0</v>
      </c>
      <c r="P3731" t="s">
        <v>8269</v>
      </c>
      <c r="Q3731" s="7">
        <f t="shared" si="350"/>
        <v>7.24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9">
        <f t="shared" si="348"/>
        <v>42203.677766203706</v>
      </c>
      <c r="L3732" s="9">
        <f t="shared" si="349"/>
        <v>42233.677766203706</v>
      </c>
      <c r="M3732" t="b">
        <v>0</v>
      </c>
      <c r="N3732">
        <v>1</v>
      </c>
      <c r="O3732" t="b">
        <v>0</v>
      </c>
      <c r="P3732" t="s">
        <v>8269</v>
      </c>
      <c r="Q3732" s="7">
        <f t="shared" si="350"/>
        <v>10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9">
        <f t="shared" si="348"/>
        <v>41983.752847222218</v>
      </c>
      <c r="L3733" s="9">
        <f t="shared" si="349"/>
        <v>42014.140972222223</v>
      </c>
      <c r="M3733" t="b">
        <v>0</v>
      </c>
      <c r="N3733">
        <v>12</v>
      </c>
      <c r="O3733" t="b">
        <v>0</v>
      </c>
      <c r="P3733" t="s">
        <v>8269</v>
      </c>
      <c r="Q3733" s="7">
        <f t="shared" si="350"/>
        <v>11.272727272727273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9">
        <f t="shared" si="348"/>
        <v>41968.677465277782</v>
      </c>
      <c r="L3734" s="9">
        <f t="shared" si="349"/>
        <v>42028.5</v>
      </c>
      <c r="M3734" t="b">
        <v>0</v>
      </c>
      <c r="N3734">
        <v>4</v>
      </c>
      <c r="O3734" t="b">
        <v>0</v>
      </c>
      <c r="P3734" t="s">
        <v>8269</v>
      </c>
      <c r="Q3734" s="7">
        <f t="shared" si="350"/>
        <v>15.411764705882353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9">
        <f t="shared" si="348"/>
        <v>42103.024398148147</v>
      </c>
      <c r="L3735" s="9">
        <f t="shared" si="349"/>
        <v>42112.9375</v>
      </c>
      <c r="M3735" t="b">
        <v>0</v>
      </c>
      <c r="N3735">
        <v>0</v>
      </c>
      <c r="O3735" t="b">
        <v>0</v>
      </c>
      <c r="P3735" t="s">
        <v>8269</v>
      </c>
      <c r="Q3735" s="7">
        <f t="shared" si="350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9">
        <f t="shared" si="348"/>
        <v>42089.901574074072</v>
      </c>
      <c r="L3736" s="9">
        <f t="shared" si="349"/>
        <v>42149.901574074072</v>
      </c>
      <c r="M3736" t="b">
        <v>0</v>
      </c>
      <c r="N3736">
        <v>7</v>
      </c>
      <c r="O3736" t="b">
        <v>0</v>
      </c>
      <c r="P3736" t="s">
        <v>8269</v>
      </c>
      <c r="Q3736" s="7">
        <f t="shared" si="350"/>
        <v>28.466666666666669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9">
        <f t="shared" si="348"/>
        <v>42122.693159722221</v>
      </c>
      <c r="L3737" s="9">
        <f t="shared" si="349"/>
        <v>42152.693159722221</v>
      </c>
      <c r="M3737" t="b">
        <v>0</v>
      </c>
      <c r="N3737">
        <v>2</v>
      </c>
      <c r="O3737" t="b">
        <v>0</v>
      </c>
      <c r="P3737" t="s">
        <v>8269</v>
      </c>
      <c r="Q3737" s="7">
        <f t="shared" si="350"/>
        <v>13.333333333333334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9">
        <f t="shared" si="348"/>
        <v>42048.711724537032</v>
      </c>
      <c r="L3738" s="9">
        <f t="shared" si="349"/>
        <v>42086.75</v>
      </c>
      <c r="M3738" t="b">
        <v>0</v>
      </c>
      <c r="N3738">
        <v>1</v>
      </c>
      <c r="O3738" t="b">
        <v>0</v>
      </c>
      <c r="P3738" t="s">
        <v>8269</v>
      </c>
      <c r="Q3738" s="7">
        <f t="shared" si="350"/>
        <v>0.66666666666666674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9">
        <f t="shared" si="348"/>
        <v>42297.691006944442</v>
      </c>
      <c r="L3739" s="9">
        <f t="shared" si="349"/>
        <v>42320.290972222225</v>
      </c>
      <c r="M3739" t="b">
        <v>0</v>
      </c>
      <c r="N3739">
        <v>4</v>
      </c>
      <c r="O3739" t="b">
        <v>0</v>
      </c>
      <c r="P3739" t="s">
        <v>8269</v>
      </c>
      <c r="Q3739" s="7">
        <f t="shared" si="350"/>
        <v>21.428571428571427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9">
        <f t="shared" si="348"/>
        <v>41813.938715277778</v>
      </c>
      <c r="L3740" s="9">
        <f t="shared" si="349"/>
        <v>41835.916666666664</v>
      </c>
      <c r="M3740" t="b">
        <v>0</v>
      </c>
      <c r="N3740">
        <v>6</v>
      </c>
      <c r="O3740" t="b">
        <v>0</v>
      </c>
      <c r="P3740" t="s">
        <v>8269</v>
      </c>
      <c r="Q3740" s="7">
        <f t="shared" si="350"/>
        <v>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9">
        <f t="shared" si="348"/>
        <v>42548.449861111112</v>
      </c>
      <c r="L3741" s="9">
        <f t="shared" si="349"/>
        <v>42568.449861111112</v>
      </c>
      <c r="M3741" t="b">
        <v>0</v>
      </c>
      <c r="N3741">
        <v>8</v>
      </c>
      <c r="O3741" t="b">
        <v>0</v>
      </c>
      <c r="P3741" t="s">
        <v>8269</v>
      </c>
      <c r="Q3741" s="7">
        <f t="shared" si="350"/>
        <v>20.125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9">
        <f t="shared" si="348"/>
        <v>41833.089756944442</v>
      </c>
      <c r="L3742" s="9">
        <f t="shared" si="349"/>
        <v>41863.079143518517</v>
      </c>
      <c r="M3742" t="b">
        <v>0</v>
      </c>
      <c r="N3742">
        <v>14</v>
      </c>
      <c r="O3742" t="b">
        <v>0</v>
      </c>
      <c r="P3742" t="s">
        <v>8269</v>
      </c>
      <c r="Q3742" s="7">
        <f t="shared" si="350"/>
        <v>17.899999999999999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9">
        <f t="shared" si="348"/>
        <v>42325.920717592591</v>
      </c>
      <c r="L3743" s="9">
        <f t="shared" si="349"/>
        <v>42355.920717592591</v>
      </c>
      <c r="M3743" t="b">
        <v>0</v>
      </c>
      <c r="N3743">
        <v>0</v>
      </c>
      <c r="O3743" t="b">
        <v>0</v>
      </c>
      <c r="P3743" t="s">
        <v>8269</v>
      </c>
      <c r="Q3743" s="7">
        <f t="shared" si="350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9">
        <f t="shared" si="348"/>
        <v>41858.214629629627</v>
      </c>
      <c r="L3744" s="9">
        <f t="shared" si="349"/>
        <v>41888.214629629627</v>
      </c>
      <c r="M3744" t="b">
        <v>0</v>
      </c>
      <c r="N3744">
        <v>4</v>
      </c>
      <c r="O3744" t="b">
        <v>0</v>
      </c>
      <c r="P3744" t="s">
        <v>8269</v>
      </c>
      <c r="Q3744" s="7">
        <f t="shared" si="350"/>
        <v>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9">
        <f t="shared" si="348"/>
        <v>41793.710231481484</v>
      </c>
      <c r="L3745" s="9">
        <f t="shared" si="349"/>
        <v>41823.710231481484</v>
      </c>
      <c r="M3745" t="b">
        <v>0</v>
      </c>
      <c r="N3745">
        <v>0</v>
      </c>
      <c r="O3745" t="b">
        <v>0</v>
      </c>
      <c r="P3745" t="s">
        <v>8269</v>
      </c>
      <c r="Q3745" s="7">
        <f t="shared" si="350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9">
        <f t="shared" si="348"/>
        <v>41793.814259259263</v>
      </c>
      <c r="L3746" s="9">
        <f t="shared" si="349"/>
        <v>41825.165972222225</v>
      </c>
      <c r="M3746" t="b">
        <v>0</v>
      </c>
      <c r="N3746">
        <v>0</v>
      </c>
      <c r="O3746" t="b">
        <v>0</v>
      </c>
      <c r="P3746" t="s">
        <v>8269</v>
      </c>
      <c r="Q3746" s="7">
        <f t="shared" si="350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9">
        <f t="shared" si="348"/>
        <v>41831.697939814811</v>
      </c>
      <c r="L3747" s="9">
        <f t="shared" si="349"/>
        <v>41861.697939814811</v>
      </c>
      <c r="M3747" t="b">
        <v>0</v>
      </c>
      <c r="N3747">
        <v>1</v>
      </c>
      <c r="O3747" t="b">
        <v>0</v>
      </c>
      <c r="P3747" t="s">
        <v>8269</v>
      </c>
      <c r="Q3747" s="7">
        <f t="shared" si="350"/>
        <v>10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9">
        <f t="shared" si="348"/>
        <v>42621.389340277776</v>
      </c>
      <c r="L3748" s="9">
        <f t="shared" si="349"/>
        <v>42651.389340277776</v>
      </c>
      <c r="M3748" t="b">
        <v>0</v>
      </c>
      <c r="N3748">
        <v>1</v>
      </c>
      <c r="O3748" t="b">
        <v>0</v>
      </c>
      <c r="P3748" t="s">
        <v>8269</v>
      </c>
      <c r="Q3748" s="7">
        <f t="shared" si="350"/>
        <v>2.3764705882352941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9">
        <f t="shared" si="348"/>
        <v>42164.299722222218</v>
      </c>
      <c r="L3749" s="9">
        <f t="shared" si="349"/>
        <v>42190.957638888889</v>
      </c>
      <c r="M3749" t="b">
        <v>0</v>
      </c>
      <c r="N3749">
        <v>1</v>
      </c>
      <c r="O3749" t="b">
        <v>0</v>
      </c>
      <c r="P3749" t="s">
        <v>8269</v>
      </c>
      <c r="Q3749" s="7">
        <f t="shared" si="350"/>
        <v>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9">
        <f t="shared" si="348"/>
        <v>42395.706435185188</v>
      </c>
      <c r="L3750" s="9">
        <f t="shared" si="349"/>
        <v>42416.249305555553</v>
      </c>
      <c r="M3750" t="b">
        <v>0</v>
      </c>
      <c r="N3750">
        <v>52</v>
      </c>
      <c r="O3750" t="b">
        <v>1</v>
      </c>
      <c r="P3750" t="s">
        <v>8303</v>
      </c>
      <c r="Q3750" s="7">
        <f t="shared" si="350"/>
        <v>103.52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9">
        <f t="shared" si="348"/>
        <v>42458.127175925925</v>
      </c>
      <c r="L3751" s="9">
        <f t="shared" si="349"/>
        <v>42489.165972222225</v>
      </c>
      <c r="M3751" t="b">
        <v>0</v>
      </c>
      <c r="N3751">
        <v>7</v>
      </c>
      <c r="O3751" t="b">
        <v>1</v>
      </c>
      <c r="P3751" t="s">
        <v>8303</v>
      </c>
      <c r="Q3751" s="7">
        <f t="shared" si="350"/>
        <v>105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9">
        <f t="shared" si="348"/>
        <v>42016.981574074074</v>
      </c>
      <c r="L3752" s="9">
        <f t="shared" si="349"/>
        <v>42045.332638888889</v>
      </c>
      <c r="M3752" t="b">
        <v>0</v>
      </c>
      <c r="N3752">
        <v>28</v>
      </c>
      <c r="O3752" t="b">
        <v>1</v>
      </c>
      <c r="P3752" t="s">
        <v>8303</v>
      </c>
      <c r="Q3752" s="7">
        <f t="shared" si="350"/>
        <v>100.44999999999999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9">
        <f t="shared" si="348"/>
        <v>42403.035567129627</v>
      </c>
      <c r="L3753" s="9">
        <f t="shared" si="349"/>
        <v>42462.993900462963</v>
      </c>
      <c r="M3753" t="b">
        <v>0</v>
      </c>
      <c r="N3753">
        <v>11</v>
      </c>
      <c r="O3753" t="b">
        <v>1</v>
      </c>
      <c r="P3753" t="s">
        <v>8303</v>
      </c>
      <c r="Q3753" s="7">
        <f t="shared" si="350"/>
        <v>132.6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9">
        <f t="shared" si="348"/>
        <v>42619.802488425921</v>
      </c>
      <c r="L3754" s="9">
        <f t="shared" si="349"/>
        <v>42659.875</v>
      </c>
      <c r="M3754" t="b">
        <v>0</v>
      </c>
      <c r="N3754">
        <v>15</v>
      </c>
      <c r="O3754" t="b">
        <v>1</v>
      </c>
      <c r="P3754" t="s">
        <v>8303</v>
      </c>
      <c r="Q3754" s="7">
        <f t="shared" si="350"/>
        <v>112.99999999999999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9">
        <f t="shared" si="348"/>
        <v>42128.824074074073</v>
      </c>
      <c r="L3755" s="9">
        <f t="shared" si="349"/>
        <v>42158</v>
      </c>
      <c r="M3755" t="b">
        <v>0</v>
      </c>
      <c r="N3755">
        <v>30</v>
      </c>
      <c r="O3755" t="b">
        <v>1</v>
      </c>
      <c r="P3755" t="s">
        <v>8303</v>
      </c>
      <c r="Q3755" s="7">
        <f t="shared" si="350"/>
        <v>103.34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9">
        <f t="shared" si="348"/>
        <v>41808.881215277775</v>
      </c>
      <c r="L3756" s="9">
        <f t="shared" si="349"/>
        <v>41846.207638888889</v>
      </c>
      <c r="M3756" t="b">
        <v>0</v>
      </c>
      <c r="N3756">
        <v>27</v>
      </c>
      <c r="O3756" t="b">
        <v>1</v>
      </c>
      <c r="P3756" t="s">
        <v>8303</v>
      </c>
      <c r="Q3756" s="7">
        <f t="shared" si="350"/>
        <v>120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9">
        <f t="shared" si="348"/>
        <v>42445.866979166662</v>
      </c>
      <c r="L3757" s="9">
        <f t="shared" si="349"/>
        <v>42475.866979166662</v>
      </c>
      <c r="M3757" t="b">
        <v>0</v>
      </c>
      <c r="N3757">
        <v>28</v>
      </c>
      <c r="O3757" t="b">
        <v>1</v>
      </c>
      <c r="P3757" t="s">
        <v>8303</v>
      </c>
      <c r="Q3757" s="7">
        <f t="shared" si="350"/>
        <v>129.63636363636363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9">
        <f t="shared" si="348"/>
        <v>41771.814791666664</v>
      </c>
      <c r="L3758" s="9">
        <f t="shared" si="349"/>
        <v>41801.814791666664</v>
      </c>
      <c r="M3758" t="b">
        <v>0</v>
      </c>
      <c r="N3758">
        <v>17</v>
      </c>
      <c r="O3758" t="b">
        <v>1</v>
      </c>
      <c r="P3758" t="s">
        <v>8303</v>
      </c>
      <c r="Q3758" s="7">
        <f t="shared" si="350"/>
        <v>101.11111111111111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9">
        <f t="shared" si="348"/>
        <v>41954.850868055553</v>
      </c>
      <c r="L3759" s="9">
        <f t="shared" si="349"/>
        <v>41974.850868055553</v>
      </c>
      <c r="M3759" t="b">
        <v>0</v>
      </c>
      <c r="N3759">
        <v>50</v>
      </c>
      <c r="O3759" t="b">
        <v>1</v>
      </c>
      <c r="P3759" t="s">
        <v>8303</v>
      </c>
      <c r="Q3759" s="7">
        <f t="shared" si="350"/>
        <v>108.51428571428572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9">
        <f t="shared" si="348"/>
        <v>41747.471504629633</v>
      </c>
      <c r="L3760" s="9">
        <f t="shared" si="349"/>
        <v>41778.208333333336</v>
      </c>
      <c r="M3760" t="b">
        <v>0</v>
      </c>
      <c r="N3760">
        <v>26</v>
      </c>
      <c r="O3760" t="b">
        <v>1</v>
      </c>
      <c r="P3760" t="s">
        <v>8303</v>
      </c>
      <c r="Q3760" s="7">
        <f t="shared" si="350"/>
        <v>102.33333333333334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9">
        <f t="shared" si="348"/>
        <v>42182.108252314814</v>
      </c>
      <c r="L3761" s="9">
        <f t="shared" si="349"/>
        <v>42242.108252314814</v>
      </c>
      <c r="M3761" t="b">
        <v>0</v>
      </c>
      <c r="N3761">
        <v>88</v>
      </c>
      <c r="O3761" t="b">
        <v>1</v>
      </c>
      <c r="P3761" t="s">
        <v>8303</v>
      </c>
      <c r="Q3761" s="7">
        <f t="shared" si="350"/>
        <v>110.24425000000002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9">
        <f t="shared" si="348"/>
        <v>41739.525300925925</v>
      </c>
      <c r="L3762" s="9">
        <f t="shared" si="349"/>
        <v>41764.525300925925</v>
      </c>
      <c r="M3762" t="b">
        <v>0</v>
      </c>
      <c r="N3762">
        <v>91</v>
      </c>
      <c r="O3762" t="b">
        <v>1</v>
      </c>
      <c r="P3762" t="s">
        <v>8303</v>
      </c>
      <c r="Q3762" s="7">
        <f t="shared" si="350"/>
        <v>101.0154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9">
        <f t="shared" si="348"/>
        <v>42173.466863425929</v>
      </c>
      <c r="L3763" s="9">
        <f t="shared" si="349"/>
        <v>42226.958333333328</v>
      </c>
      <c r="M3763" t="b">
        <v>0</v>
      </c>
      <c r="N3763">
        <v>3</v>
      </c>
      <c r="O3763" t="b">
        <v>1</v>
      </c>
      <c r="P3763" t="s">
        <v>8303</v>
      </c>
      <c r="Q3763" s="7">
        <f t="shared" si="350"/>
        <v>100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9">
        <f t="shared" si="348"/>
        <v>42193.813530092593</v>
      </c>
      <c r="L3764" s="9">
        <f t="shared" si="349"/>
        <v>42218.813530092593</v>
      </c>
      <c r="M3764" t="b">
        <v>0</v>
      </c>
      <c r="N3764">
        <v>28</v>
      </c>
      <c r="O3764" t="b">
        <v>1</v>
      </c>
      <c r="P3764" t="s">
        <v>8303</v>
      </c>
      <c r="Q3764" s="7">
        <f t="shared" si="350"/>
        <v>106.24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9">
        <f t="shared" si="348"/>
        <v>42065.750300925924</v>
      </c>
      <c r="L3765" s="9">
        <f t="shared" si="349"/>
        <v>42095.708634259259</v>
      </c>
      <c r="M3765" t="b">
        <v>0</v>
      </c>
      <c r="N3765">
        <v>77</v>
      </c>
      <c r="O3765" t="b">
        <v>1</v>
      </c>
      <c r="P3765" t="s">
        <v>8303</v>
      </c>
      <c r="Q3765" s="7">
        <f t="shared" si="350"/>
        <v>100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9">
        <f t="shared" si="348"/>
        <v>42499.842962962968</v>
      </c>
      <c r="L3766" s="9">
        <f t="shared" si="349"/>
        <v>42519.025000000001</v>
      </c>
      <c r="M3766" t="b">
        <v>0</v>
      </c>
      <c r="N3766">
        <v>27</v>
      </c>
      <c r="O3766" t="b">
        <v>1</v>
      </c>
      <c r="P3766" t="s">
        <v>8303</v>
      </c>
      <c r="Q3766" s="7">
        <f t="shared" si="350"/>
        <v>100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9">
        <f t="shared" si="348"/>
        <v>41820.776412037041</v>
      </c>
      <c r="L3767" s="9">
        <f t="shared" si="349"/>
        <v>41850.776412037041</v>
      </c>
      <c r="M3767" t="b">
        <v>0</v>
      </c>
      <c r="N3767">
        <v>107</v>
      </c>
      <c r="O3767" t="b">
        <v>1</v>
      </c>
      <c r="P3767" t="s">
        <v>8303</v>
      </c>
      <c r="Q3767" s="7">
        <f t="shared" si="350"/>
        <v>113.45714285714286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9">
        <f t="shared" si="348"/>
        <v>41788.167187500003</v>
      </c>
      <c r="L3768" s="9">
        <f t="shared" si="349"/>
        <v>41823.167187500003</v>
      </c>
      <c r="M3768" t="b">
        <v>0</v>
      </c>
      <c r="N3768">
        <v>96</v>
      </c>
      <c r="O3768" t="b">
        <v>1</v>
      </c>
      <c r="P3768" t="s">
        <v>8303</v>
      </c>
      <c r="Q3768" s="7">
        <f t="shared" si="350"/>
        <v>102.65010000000001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9">
        <f t="shared" si="348"/>
        <v>42050.019641203704</v>
      </c>
      <c r="L3769" s="9">
        <f t="shared" si="349"/>
        <v>42064.207638888889</v>
      </c>
      <c r="M3769" t="b">
        <v>0</v>
      </c>
      <c r="N3769">
        <v>56</v>
      </c>
      <c r="O3769" t="b">
        <v>1</v>
      </c>
      <c r="P3769" t="s">
        <v>8303</v>
      </c>
      <c r="Q3769" s="7">
        <f t="shared" si="350"/>
        <v>116.75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9">
        <f t="shared" si="348"/>
        <v>41772.727893518517</v>
      </c>
      <c r="L3770" s="9">
        <f t="shared" si="349"/>
        <v>41802.727893518517</v>
      </c>
      <c r="M3770" t="b">
        <v>0</v>
      </c>
      <c r="N3770">
        <v>58</v>
      </c>
      <c r="O3770" t="b">
        <v>1</v>
      </c>
      <c r="P3770" t="s">
        <v>8303</v>
      </c>
      <c r="Q3770" s="7">
        <f t="shared" si="350"/>
        <v>107.65274999999998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9">
        <f t="shared" si="348"/>
        <v>42445.598136574074</v>
      </c>
      <c r="L3771" s="9">
        <f t="shared" si="349"/>
        <v>42475.598136574074</v>
      </c>
      <c r="M3771" t="b">
        <v>0</v>
      </c>
      <c r="N3771">
        <v>15</v>
      </c>
      <c r="O3771" t="b">
        <v>1</v>
      </c>
      <c r="P3771" t="s">
        <v>8303</v>
      </c>
      <c r="Q3771" s="7">
        <f t="shared" si="350"/>
        <v>100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9">
        <f t="shared" si="348"/>
        <v>42138.930671296301</v>
      </c>
      <c r="L3772" s="9">
        <f t="shared" si="349"/>
        <v>42168.930671296301</v>
      </c>
      <c r="M3772" t="b">
        <v>0</v>
      </c>
      <c r="N3772">
        <v>20</v>
      </c>
      <c r="O3772" t="b">
        <v>1</v>
      </c>
      <c r="P3772" t="s">
        <v>8303</v>
      </c>
      <c r="Q3772" s="7">
        <f t="shared" si="350"/>
        <v>100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9">
        <f t="shared" si="348"/>
        <v>42493.857083333336</v>
      </c>
      <c r="L3773" s="9">
        <f t="shared" si="349"/>
        <v>42508</v>
      </c>
      <c r="M3773" t="b">
        <v>0</v>
      </c>
      <c r="N3773">
        <v>38</v>
      </c>
      <c r="O3773" t="b">
        <v>1</v>
      </c>
      <c r="P3773" t="s">
        <v>8303</v>
      </c>
      <c r="Q3773" s="7">
        <f t="shared" si="350"/>
        <v>146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9">
        <f t="shared" si="348"/>
        <v>42682.616967592592</v>
      </c>
      <c r="L3774" s="9">
        <f t="shared" si="349"/>
        <v>42703.25</v>
      </c>
      <c r="M3774" t="b">
        <v>0</v>
      </c>
      <c r="N3774">
        <v>33</v>
      </c>
      <c r="O3774" t="b">
        <v>1</v>
      </c>
      <c r="P3774" t="s">
        <v>8303</v>
      </c>
      <c r="Q3774" s="7">
        <f t="shared" si="350"/>
        <v>110.2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9">
        <f t="shared" si="348"/>
        <v>42656.005173611113</v>
      </c>
      <c r="L3775" s="9">
        <f t="shared" si="349"/>
        <v>42689.088888888888</v>
      </c>
      <c r="M3775" t="b">
        <v>0</v>
      </c>
      <c r="N3775">
        <v>57</v>
      </c>
      <c r="O3775" t="b">
        <v>1</v>
      </c>
      <c r="P3775" t="s">
        <v>8303</v>
      </c>
      <c r="Q3775" s="7">
        <f t="shared" si="350"/>
        <v>108.2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9">
        <f t="shared" si="348"/>
        <v>42087.792303240742</v>
      </c>
      <c r="L3776" s="9">
        <f t="shared" si="349"/>
        <v>42103.792303240742</v>
      </c>
      <c r="M3776" t="b">
        <v>0</v>
      </c>
      <c r="N3776">
        <v>25</v>
      </c>
      <c r="O3776" t="b">
        <v>1</v>
      </c>
      <c r="P3776" t="s">
        <v>8303</v>
      </c>
      <c r="Q3776" s="7">
        <f t="shared" si="350"/>
        <v>100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9">
        <f t="shared" si="348"/>
        <v>42075.942627314813</v>
      </c>
      <c r="L3777" s="9">
        <f t="shared" si="349"/>
        <v>42103.166666666672</v>
      </c>
      <c r="M3777" t="b">
        <v>0</v>
      </c>
      <c r="N3777">
        <v>14</v>
      </c>
      <c r="O3777" t="b">
        <v>1</v>
      </c>
      <c r="P3777" t="s">
        <v>8303</v>
      </c>
      <c r="Q3777" s="7">
        <f t="shared" si="350"/>
        <v>100.25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9">
        <f t="shared" si="348"/>
        <v>41814.367800925924</v>
      </c>
      <c r="L3778" s="9">
        <f t="shared" si="349"/>
        <v>41852.041666666664</v>
      </c>
      <c r="M3778" t="b">
        <v>0</v>
      </c>
      <c r="N3778">
        <v>94</v>
      </c>
      <c r="O3778" t="b">
        <v>1</v>
      </c>
      <c r="P3778" t="s">
        <v>8303</v>
      </c>
      <c r="Q3778" s="7">
        <f t="shared" si="350"/>
        <v>106.71250000000001</v>
      </c>
      <c r="R3778" s="6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9">
        <f t="shared" ref="K3779:K3842" si="354">(J3779/86400)+DATE(1970,1,1)</f>
        <v>41887.111354166671</v>
      </c>
      <c r="L3779" s="9">
        <f t="shared" ref="L3779:L3842" si="355">(I3779/86400)+DATE(1970,1,1)</f>
        <v>41909.166666666664</v>
      </c>
      <c r="M3779" t="b">
        <v>0</v>
      </c>
      <c r="N3779">
        <v>59</v>
      </c>
      <c r="O3779" t="b">
        <v>1</v>
      </c>
      <c r="P3779" t="s">
        <v>8303</v>
      </c>
      <c r="Q3779" s="7">
        <f t="shared" ref="Q3779:Q3842" si="356">(E3779/D3779)*100</f>
        <v>143.19999999999999</v>
      </c>
      <c r="R3779" s="6">
        <f t="shared" ref="R3779:R3842" si="357">E3779/N3779</f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 LEN(P3779) - FIND("/",P3779))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9">
        <f t="shared" si="354"/>
        <v>41989.819212962961</v>
      </c>
      <c r="L3780" s="9">
        <f t="shared" si="355"/>
        <v>42049.819212962961</v>
      </c>
      <c r="M3780" t="b">
        <v>0</v>
      </c>
      <c r="N3780">
        <v>36</v>
      </c>
      <c r="O3780" t="b">
        <v>1</v>
      </c>
      <c r="P3780" t="s">
        <v>8303</v>
      </c>
      <c r="Q3780" s="7">
        <f t="shared" si="356"/>
        <v>105.04166666666667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9">
        <f t="shared" si="354"/>
        <v>42425.735416666663</v>
      </c>
      <c r="L3781" s="9">
        <f t="shared" si="355"/>
        <v>42455.693749999999</v>
      </c>
      <c r="M3781" t="b">
        <v>0</v>
      </c>
      <c r="N3781">
        <v>115</v>
      </c>
      <c r="O3781" t="b">
        <v>1</v>
      </c>
      <c r="P3781" t="s">
        <v>8303</v>
      </c>
      <c r="Q3781" s="7">
        <f t="shared" si="356"/>
        <v>103.98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9">
        <f t="shared" si="354"/>
        <v>42166.219733796301</v>
      </c>
      <c r="L3782" s="9">
        <f t="shared" si="355"/>
        <v>42198.837500000001</v>
      </c>
      <c r="M3782" t="b">
        <v>0</v>
      </c>
      <c r="N3782">
        <v>30</v>
      </c>
      <c r="O3782" t="b">
        <v>1</v>
      </c>
      <c r="P3782" t="s">
        <v>8303</v>
      </c>
      <c r="Q3782" s="7">
        <f t="shared" si="356"/>
        <v>120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9">
        <f t="shared" si="354"/>
        <v>41865.882928240739</v>
      </c>
      <c r="L3783" s="9">
        <f t="shared" si="355"/>
        <v>41890.882928240739</v>
      </c>
      <c r="M3783" t="b">
        <v>0</v>
      </c>
      <c r="N3783">
        <v>52</v>
      </c>
      <c r="O3783" t="b">
        <v>1</v>
      </c>
      <c r="P3783" t="s">
        <v>8303</v>
      </c>
      <c r="Q3783" s="7">
        <f t="shared" si="356"/>
        <v>109.66666666666667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9">
        <f t="shared" si="354"/>
        <v>42546.862233796295</v>
      </c>
      <c r="L3784" s="9">
        <f t="shared" si="355"/>
        <v>42575.958333333328</v>
      </c>
      <c r="M3784" t="b">
        <v>0</v>
      </c>
      <c r="N3784">
        <v>27</v>
      </c>
      <c r="O3784" t="b">
        <v>1</v>
      </c>
      <c r="P3784" t="s">
        <v>8303</v>
      </c>
      <c r="Q3784" s="7">
        <f t="shared" si="356"/>
        <v>101.75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9">
        <f t="shared" si="354"/>
        <v>42420.140277777777</v>
      </c>
      <c r="L3785" s="9">
        <f t="shared" si="355"/>
        <v>42444.666666666672</v>
      </c>
      <c r="M3785" t="b">
        <v>0</v>
      </c>
      <c r="N3785">
        <v>24</v>
      </c>
      <c r="O3785" t="b">
        <v>1</v>
      </c>
      <c r="P3785" t="s">
        <v>8303</v>
      </c>
      <c r="Q3785" s="7">
        <f t="shared" si="356"/>
        <v>128.91666666666666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9">
        <f t="shared" si="354"/>
        <v>42531.980694444443</v>
      </c>
      <c r="L3786" s="9">
        <f t="shared" si="355"/>
        <v>42561.980694444443</v>
      </c>
      <c r="M3786" t="b">
        <v>0</v>
      </c>
      <c r="N3786">
        <v>10</v>
      </c>
      <c r="O3786" t="b">
        <v>1</v>
      </c>
      <c r="P3786" t="s">
        <v>8303</v>
      </c>
      <c r="Q3786" s="7">
        <f t="shared" si="356"/>
        <v>114.99999999999999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9">
        <f t="shared" si="354"/>
        <v>42548.63853009259</v>
      </c>
      <c r="L3787" s="9">
        <f t="shared" si="355"/>
        <v>42584.418749999997</v>
      </c>
      <c r="M3787" t="b">
        <v>0</v>
      </c>
      <c r="N3787">
        <v>30</v>
      </c>
      <c r="O3787" t="b">
        <v>1</v>
      </c>
      <c r="P3787" t="s">
        <v>8303</v>
      </c>
      <c r="Q3787" s="7">
        <f t="shared" si="356"/>
        <v>150.75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9">
        <f t="shared" si="354"/>
        <v>42487.037905092591</v>
      </c>
      <c r="L3788" s="9">
        <f t="shared" si="355"/>
        <v>42517.037905092591</v>
      </c>
      <c r="M3788" t="b">
        <v>0</v>
      </c>
      <c r="N3788">
        <v>71</v>
      </c>
      <c r="O3788" t="b">
        <v>1</v>
      </c>
      <c r="P3788" t="s">
        <v>8303</v>
      </c>
      <c r="Q3788" s="7">
        <f t="shared" si="356"/>
        <v>110.96666666666665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9">
        <f t="shared" si="354"/>
        <v>42167.534791666665</v>
      </c>
      <c r="L3789" s="9">
        <f t="shared" si="355"/>
        <v>42196.165972222225</v>
      </c>
      <c r="M3789" t="b">
        <v>0</v>
      </c>
      <c r="N3789">
        <v>10</v>
      </c>
      <c r="O3789" t="b">
        <v>1</v>
      </c>
      <c r="P3789" t="s">
        <v>8303</v>
      </c>
      <c r="Q3789" s="7">
        <f t="shared" si="356"/>
        <v>100.28571428571429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9">
        <f t="shared" si="354"/>
        <v>42333.695821759262</v>
      </c>
      <c r="L3790" s="9">
        <f t="shared" si="355"/>
        <v>42361.679166666669</v>
      </c>
      <c r="M3790" t="b">
        <v>0</v>
      </c>
      <c r="N3790">
        <v>1</v>
      </c>
      <c r="O3790" t="b">
        <v>0</v>
      </c>
      <c r="P3790" t="s">
        <v>8303</v>
      </c>
      <c r="Q3790" s="7">
        <f t="shared" si="356"/>
        <v>0.66666666666666674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9">
        <f t="shared" si="354"/>
        <v>42138.798819444448</v>
      </c>
      <c r="L3791" s="9">
        <f t="shared" si="355"/>
        <v>42170.798819444448</v>
      </c>
      <c r="M3791" t="b">
        <v>0</v>
      </c>
      <c r="N3791">
        <v>4</v>
      </c>
      <c r="O3791" t="b">
        <v>0</v>
      </c>
      <c r="P3791" t="s">
        <v>8303</v>
      </c>
      <c r="Q3791" s="7">
        <f t="shared" si="356"/>
        <v>3.267605633802817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9">
        <f t="shared" si="354"/>
        <v>42666.666932870372</v>
      </c>
      <c r="L3792" s="9">
        <f t="shared" si="355"/>
        <v>42696.708599537036</v>
      </c>
      <c r="M3792" t="b">
        <v>0</v>
      </c>
      <c r="N3792">
        <v>0</v>
      </c>
      <c r="O3792" t="b">
        <v>0</v>
      </c>
      <c r="P3792" t="s">
        <v>8303</v>
      </c>
      <c r="Q3792" s="7">
        <f t="shared" si="356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9">
        <f t="shared" si="354"/>
        <v>41766.692037037035</v>
      </c>
      <c r="L3793" s="9">
        <f t="shared" si="355"/>
        <v>41826.692037037035</v>
      </c>
      <c r="M3793" t="b">
        <v>0</v>
      </c>
      <c r="N3793">
        <v>0</v>
      </c>
      <c r="O3793" t="b">
        <v>0</v>
      </c>
      <c r="P3793" t="s">
        <v>8303</v>
      </c>
      <c r="Q3793" s="7">
        <f t="shared" si="356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9">
        <f t="shared" si="354"/>
        <v>42170.447013888886</v>
      </c>
      <c r="L3794" s="9">
        <f t="shared" si="355"/>
        <v>42200.447013888886</v>
      </c>
      <c r="M3794" t="b">
        <v>0</v>
      </c>
      <c r="N3794">
        <v>2</v>
      </c>
      <c r="O3794" t="b">
        <v>0</v>
      </c>
      <c r="P3794" t="s">
        <v>8303</v>
      </c>
      <c r="Q3794" s="7">
        <f t="shared" si="356"/>
        <v>0.27999999999999997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9">
        <f t="shared" si="354"/>
        <v>41968.938993055555</v>
      </c>
      <c r="L3795" s="9">
        <f t="shared" si="355"/>
        <v>41989.938993055555</v>
      </c>
      <c r="M3795" t="b">
        <v>0</v>
      </c>
      <c r="N3795">
        <v>24</v>
      </c>
      <c r="O3795" t="b">
        <v>0</v>
      </c>
      <c r="P3795" t="s">
        <v>8303</v>
      </c>
      <c r="Q3795" s="7">
        <f t="shared" si="356"/>
        <v>59.657142857142851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9">
        <f t="shared" si="354"/>
        <v>42132.58048611111</v>
      </c>
      <c r="L3796" s="9">
        <f t="shared" si="355"/>
        <v>42162.58048611111</v>
      </c>
      <c r="M3796" t="b">
        <v>0</v>
      </c>
      <c r="N3796">
        <v>1</v>
      </c>
      <c r="O3796" t="b">
        <v>0</v>
      </c>
      <c r="P3796" t="s">
        <v>8303</v>
      </c>
      <c r="Q3796" s="7">
        <f t="shared" si="356"/>
        <v>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9">
        <f t="shared" si="354"/>
        <v>42201.436226851853</v>
      </c>
      <c r="L3797" s="9">
        <f t="shared" si="355"/>
        <v>42244.9375</v>
      </c>
      <c r="M3797" t="b">
        <v>0</v>
      </c>
      <c r="N3797">
        <v>2</v>
      </c>
      <c r="O3797" t="b">
        <v>0</v>
      </c>
      <c r="P3797" t="s">
        <v>8303</v>
      </c>
      <c r="Q3797" s="7">
        <f t="shared" si="356"/>
        <v>1.6666666666666667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9">
        <f t="shared" si="354"/>
        <v>42689.029583333337</v>
      </c>
      <c r="L3798" s="9">
        <f t="shared" si="355"/>
        <v>42749.029583333337</v>
      </c>
      <c r="M3798" t="b">
        <v>0</v>
      </c>
      <c r="N3798">
        <v>1</v>
      </c>
      <c r="O3798" t="b">
        <v>0</v>
      </c>
      <c r="P3798" t="s">
        <v>8303</v>
      </c>
      <c r="Q3798" s="7">
        <f t="shared" si="356"/>
        <v>4.4444444444444444E-3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9">
        <f t="shared" si="354"/>
        <v>42084.881539351853</v>
      </c>
      <c r="L3799" s="9">
        <f t="shared" si="355"/>
        <v>42114.881539351853</v>
      </c>
      <c r="M3799" t="b">
        <v>0</v>
      </c>
      <c r="N3799">
        <v>37</v>
      </c>
      <c r="O3799" t="b">
        <v>0</v>
      </c>
      <c r="P3799" t="s">
        <v>8303</v>
      </c>
      <c r="Q3799" s="7">
        <f t="shared" si="356"/>
        <v>89.666666666666657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9">
        <f t="shared" si="354"/>
        <v>41831.722777777773</v>
      </c>
      <c r="L3800" s="9">
        <f t="shared" si="355"/>
        <v>41861.722777777773</v>
      </c>
      <c r="M3800" t="b">
        <v>0</v>
      </c>
      <c r="N3800">
        <v>5</v>
      </c>
      <c r="O3800" t="b">
        <v>0</v>
      </c>
      <c r="P3800" t="s">
        <v>8303</v>
      </c>
      <c r="Q3800" s="7">
        <f t="shared" si="356"/>
        <v>1.4642857142857144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9">
        <f t="shared" si="354"/>
        <v>42410.93105324074</v>
      </c>
      <c r="L3801" s="9">
        <f t="shared" si="355"/>
        <v>42440.93105324074</v>
      </c>
      <c r="M3801" t="b">
        <v>0</v>
      </c>
      <c r="N3801">
        <v>4</v>
      </c>
      <c r="O3801" t="b">
        <v>0</v>
      </c>
      <c r="P3801" t="s">
        <v>8303</v>
      </c>
      <c r="Q3801" s="7">
        <f t="shared" si="356"/>
        <v>4.0199999999999996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9">
        <f t="shared" si="354"/>
        <v>41982.737071759257</v>
      </c>
      <c r="L3802" s="9">
        <f t="shared" si="355"/>
        <v>42015.207638888889</v>
      </c>
      <c r="M3802" t="b">
        <v>0</v>
      </c>
      <c r="N3802">
        <v>16</v>
      </c>
      <c r="O3802" t="b">
        <v>0</v>
      </c>
      <c r="P3802" t="s">
        <v>8303</v>
      </c>
      <c r="Q3802" s="7">
        <f t="shared" si="356"/>
        <v>4.004545454545454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9">
        <f t="shared" si="354"/>
        <v>41975.676111111112</v>
      </c>
      <c r="L3803" s="9">
        <f t="shared" si="355"/>
        <v>42006.676111111112</v>
      </c>
      <c r="M3803" t="b">
        <v>0</v>
      </c>
      <c r="N3803">
        <v>9</v>
      </c>
      <c r="O3803" t="b">
        <v>0</v>
      </c>
      <c r="P3803" t="s">
        <v>8303</v>
      </c>
      <c r="Q3803" s="7">
        <f t="shared" si="356"/>
        <v>8.52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9">
        <f t="shared" si="354"/>
        <v>42269.126226851848</v>
      </c>
      <c r="L3804" s="9">
        <f t="shared" si="355"/>
        <v>42299.126226851848</v>
      </c>
      <c r="M3804" t="b">
        <v>0</v>
      </c>
      <c r="N3804">
        <v>0</v>
      </c>
      <c r="O3804" t="b">
        <v>0</v>
      </c>
      <c r="P3804" t="s">
        <v>8303</v>
      </c>
      <c r="Q3804" s="7">
        <f t="shared" si="356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9">
        <f t="shared" si="354"/>
        <v>42403.971851851849</v>
      </c>
      <c r="L3805" s="9">
        <f t="shared" si="355"/>
        <v>42433.971851851849</v>
      </c>
      <c r="M3805" t="b">
        <v>0</v>
      </c>
      <c r="N3805">
        <v>40</v>
      </c>
      <c r="O3805" t="b">
        <v>0</v>
      </c>
      <c r="P3805" t="s">
        <v>8303</v>
      </c>
      <c r="Q3805" s="7">
        <f t="shared" si="356"/>
        <v>19.650000000000002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9">
        <f t="shared" si="354"/>
        <v>42527.00953703704</v>
      </c>
      <c r="L3806" s="9">
        <f t="shared" si="355"/>
        <v>42582.291666666672</v>
      </c>
      <c r="M3806" t="b">
        <v>0</v>
      </c>
      <c r="N3806">
        <v>0</v>
      </c>
      <c r="O3806" t="b">
        <v>0</v>
      </c>
      <c r="P3806" t="s">
        <v>8303</v>
      </c>
      <c r="Q3806" s="7">
        <f t="shared" si="356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9">
        <f t="shared" si="354"/>
        <v>41849.887037037035</v>
      </c>
      <c r="L3807" s="9">
        <f t="shared" si="355"/>
        <v>41909.887037037035</v>
      </c>
      <c r="M3807" t="b">
        <v>0</v>
      </c>
      <c r="N3807">
        <v>2</v>
      </c>
      <c r="O3807" t="b">
        <v>0</v>
      </c>
      <c r="P3807" t="s">
        <v>8303</v>
      </c>
      <c r="Q3807" s="7">
        <f t="shared" si="356"/>
        <v>2E-3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9">
        <f t="shared" si="354"/>
        <v>41799.259039351848</v>
      </c>
      <c r="L3808" s="9">
        <f t="shared" si="355"/>
        <v>41819.259039351848</v>
      </c>
      <c r="M3808" t="b">
        <v>0</v>
      </c>
      <c r="N3808">
        <v>1</v>
      </c>
      <c r="O3808" t="b">
        <v>0</v>
      </c>
      <c r="P3808" t="s">
        <v>8303</v>
      </c>
      <c r="Q3808" s="7">
        <f t="shared" si="356"/>
        <v>6.6666666666666666E-2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9">
        <f t="shared" si="354"/>
        <v>42090.909016203703</v>
      </c>
      <c r="L3809" s="9">
        <f t="shared" si="355"/>
        <v>42097.909016203703</v>
      </c>
      <c r="M3809" t="b">
        <v>0</v>
      </c>
      <c r="N3809">
        <v>9</v>
      </c>
      <c r="O3809" t="b">
        <v>0</v>
      </c>
      <c r="P3809" t="s">
        <v>8303</v>
      </c>
      <c r="Q3809" s="7">
        <f t="shared" si="356"/>
        <v>30.333333333333336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9">
        <f t="shared" si="354"/>
        <v>42059.453923611116</v>
      </c>
      <c r="L3810" s="9">
        <f t="shared" si="355"/>
        <v>42119.412256944444</v>
      </c>
      <c r="M3810" t="b">
        <v>0</v>
      </c>
      <c r="N3810">
        <v>24</v>
      </c>
      <c r="O3810" t="b">
        <v>1</v>
      </c>
      <c r="P3810" t="s">
        <v>8269</v>
      </c>
      <c r="Q3810" s="7">
        <f t="shared" si="356"/>
        <v>100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9">
        <f t="shared" si="354"/>
        <v>41800.526701388888</v>
      </c>
      <c r="L3811" s="9">
        <f t="shared" si="355"/>
        <v>41850.958333333336</v>
      </c>
      <c r="M3811" t="b">
        <v>0</v>
      </c>
      <c r="N3811">
        <v>38</v>
      </c>
      <c r="O3811" t="b">
        <v>1</v>
      </c>
      <c r="P3811" t="s">
        <v>8269</v>
      </c>
      <c r="Q3811" s="7">
        <f t="shared" si="356"/>
        <v>101.25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9">
        <f t="shared" si="354"/>
        <v>42054.849050925928</v>
      </c>
      <c r="L3812" s="9">
        <f t="shared" si="355"/>
        <v>42084.807384259257</v>
      </c>
      <c r="M3812" t="b">
        <v>0</v>
      </c>
      <c r="N3812">
        <v>26</v>
      </c>
      <c r="O3812" t="b">
        <v>1</v>
      </c>
      <c r="P3812" t="s">
        <v>8269</v>
      </c>
      <c r="Q3812" s="7">
        <f t="shared" si="356"/>
        <v>121.73333333333333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9">
        <f t="shared" si="354"/>
        <v>42487.62700231481</v>
      </c>
      <c r="L3813" s="9">
        <f t="shared" si="355"/>
        <v>42521.458333333328</v>
      </c>
      <c r="M3813" t="b">
        <v>0</v>
      </c>
      <c r="N3813">
        <v>19</v>
      </c>
      <c r="O3813" t="b">
        <v>1</v>
      </c>
      <c r="P3813" t="s">
        <v>8269</v>
      </c>
      <c r="Q3813" s="7">
        <f t="shared" si="356"/>
        <v>330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9">
        <f t="shared" si="354"/>
        <v>42109.751250000001</v>
      </c>
      <c r="L3814" s="9">
        <f t="shared" si="355"/>
        <v>42156.165972222225</v>
      </c>
      <c r="M3814" t="b">
        <v>0</v>
      </c>
      <c r="N3814">
        <v>11</v>
      </c>
      <c r="O3814" t="b">
        <v>1</v>
      </c>
      <c r="P3814" t="s">
        <v>8269</v>
      </c>
      <c r="Q3814" s="7">
        <f t="shared" si="356"/>
        <v>109.55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9">
        <f t="shared" si="354"/>
        <v>42497.275706018518</v>
      </c>
      <c r="L3815" s="9">
        <f t="shared" si="355"/>
        <v>42535.904861111107</v>
      </c>
      <c r="M3815" t="b">
        <v>0</v>
      </c>
      <c r="N3815">
        <v>27</v>
      </c>
      <c r="O3815" t="b">
        <v>1</v>
      </c>
      <c r="P3815" t="s">
        <v>8269</v>
      </c>
      <c r="Q3815" s="7">
        <f t="shared" si="356"/>
        <v>100.95190476190474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9">
        <f t="shared" si="354"/>
        <v>42058.904074074075</v>
      </c>
      <c r="L3816" s="9">
        <f t="shared" si="355"/>
        <v>42095.165972222225</v>
      </c>
      <c r="M3816" t="b">
        <v>0</v>
      </c>
      <c r="N3816">
        <v>34</v>
      </c>
      <c r="O3816" t="b">
        <v>1</v>
      </c>
      <c r="P3816" t="s">
        <v>8269</v>
      </c>
      <c r="Q3816" s="7">
        <f t="shared" si="356"/>
        <v>140.13333333333333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9">
        <f t="shared" si="354"/>
        <v>42207.259918981479</v>
      </c>
      <c r="L3817" s="9">
        <f t="shared" si="355"/>
        <v>42236.958333333328</v>
      </c>
      <c r="M3817" t="b">
        <v>0</v>
      </c>
      <c r="N3817">
        <v>20</v>
      </c>
      <c r="O3817" t="b">
        <v>1</v>
      </c>
      <c r="P3817" t="s">
        <v>8269</v>
      </c>
      <c r="Q3817" s="7">
        <f t="shared" si="356"/>
        <v>100.001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9">
        <f t="shared" si="354"/>
        <v>41807.690081018518</v>
      </c>
      <c r="L3818" s="9">
        <f t="shared" si="355"/>
        <v>41837.690081018518</v>
      </c>
      <c r="M3818" t="b">
        <v>0</v>
      </c>
      <c r="N3818">
        <v>37</v>
      </c>
      <c r="O3818" t="b">
        <v>1</v>
      </c>
      <c r="P3818" t="s">
        <v>8269</v>
      </c>
      <c r="Q3818" s="7">
        <f t="shared" si="356"/>
        <v>119.238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9">
        <f t="shared" si="354"/>
        <v>42284.69694444444</v>
      </c>
      <c r="L3819" s="9">
        <f t="shared" si="355"/>
        <v>42301.165972222225</v>
      </c>
      <c r="M3819" t="b">
        <v>0</v>
      </c>
      <c r="N3819">
        <v>20</v>
      </c>
      <c r="O3819" t="b">
        <v>1</v>
      </c>
      <c r="P3819" t="s">
        <v>8269</v>
      </c>
      <c r="Q3819" s="7">
        <f t="shared" si="356"/>
        <v>107.25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9">
        <f t="shared" si="354"/>
        <v>42045.84238425926</v>
      </c>
      <c r="L3820" s="9">
        <f t="shared" si="355"/>
        <v>42075.800717592589</v>
      </c>
      <c r="M3820" t="b">
        <v>0</v>
      </c>
      <c r="N3820">
        <v>10</v>
      </c>
      <c r="O3820" t="b">
        <v>1</v>
      </c>
      <c r="P3820" t="s">
        <v>8269</v>
      </c>
      <c r="Q3820" s="7">
        <f t="shared" si="356"/>
        <v>227.99999999999997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9">
        <f t="shared" si="354"/>
        <v>42184.209537037037</v>
      </c>
      <c r="L3821" s="9">
        <f t="shared" si="355"/>
        <v>42202.876388888893</v>
      </c>
      <c r="M3821" t="b">
        <v>0</v>
      </c>
      <c r="N3821">
        <v>26</v>
      </c>
      <c r="O3821" t="b">
        <v>1</v>
      </c>
      <c r="P3821" t="s">
        <v>8269</v>
      </c>
      <c r="Q3821" s="7">
        <f t="shared" si="356"/>
        <v>106.4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9">
        <f t="shared" si="354"/>
        <v>42160.651817129634</v>
      </c>
      <c r="L3822" s="9">
        <f t="shared" si="355"/>
        <v>42190.651817129634</v>
      </c>
      <c r="M3822" t="b">
        <v>0</v>
      </c>
      <c r="N3822">
        <v>20</v>
      </c>
      <c r="O3822" t="b">
        <v>1</v>
      </c>
      <c r="P3822" t="s">
        <v>8269</v>
      </c>
      <c r="Q3822" s="7">
        <f t="shared" si="356"/>
        <v>143.33333333333334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9">
        <f t="shared" si="354"/>
        <v>42341.180636574078</v>
      </c>
      <c r="L3823" s="9">
        <f t="shared" si="355"/>
        <v>42373.180636574078</v>
      </c>
      <c r="M3823" t="b">
        <v>0</v>
      </c>
      <c r="N3823">
        <v>46</v>
      </c>
      <c r="O3823" t="b">
        <v>1</v>
      </c>
      <c r="P3823" t="s">
        <v>8269</v>
      </c>
      <c r="Q3823" s="7">
        <f t="shared" si="356"/>
        <v>104.54285714285714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9">
        <f t="shared" si="354"/>
        <v>42329.838159722218</v>
      </c>
      <c r="L3824" s="9">
        <f t="shared" si="355"/>
        <v>42388.957638888889</v>
      </c>
      <c r="M3824" t="b">
        <v>0</v>
      </c>
      <c r="N3824">
        <v>76</v>
      </c>
      <c r="O3824" t="b">
        <v>1</v>
      </c>
      <c r="P3824" t="s">
        <v>8269</v>
      </c>
      <c r="Q3824" s="7">
        <f t="shared" si="356"/>
        <v>110.02000000000001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9">
        <f t="shared" si="354"/>
        <v>42170.910231481481</v>
      </c>
      <c r="L3825" s="9">
        <f t="shared" si="355"/>
        <v>42205.165972222225</v>
      </c>
      <c r="M3825" t="b">
        <v>0</v>
      </c>
      <c r="N3825">
        <v>41</v>
      </c>
      <c r="O3825" t="b">
        <v>1</v>
      </c>
      <c r="P3825" t="s">
        <v>8269</v>
      </c>
      <c r="Q3825" s="7">
        <f t="shared" si="356"/>
        <v>106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9">
        <f t="shared" si="354"/>
        <v>42571.626192129625</v>
      </c>
      <c r="L3826" s="9">
        <f t="shared" si="355"/>
        <v>42583.570138888885</v>
      </c>
      <c r="M3826" t="b">
        <v>0</v>
      </c>
      <c r="N3826">
        <v>7</v>
      </c>
      <c r="O3826" t="b">
        <v>1</v>
      </c>
      <c r="P3826" t="s">
        <v>8269</v>
      </c>
      <c r="Q3826" s="7">
        <f t="shared" si="356"/>
        <v>108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9">
        <f t="shared" si="354"/>
        <v>42151.069606481484</v>
      </c>
      <c r="L3827" s="9">
        <f t="shared" si="355"/>
        <v>42172.069606481484</v>
      </c>
      <c r="M3827" t="b">
        <v>0</v>
      </c>
      <c r="N3827">
        <v>49</v>
      </c>
      <c r="O3827" t="b">
        <v>1</v>
      </c>
      <c r="P3827" t="s">
        <v>8269</v>
      </c>
      <c r="Q3827" s="7">
        <f t="shared" si="356"/>
        <v>105.42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9">
        <f t="shared" si="354"/>
        <v>42101.423541666663</v>
      </c>
      <c r="L3828" s="9">
        <f t="shared" si="355"/>
        <v>42131.423541666663</v>
      </c>
      <c r="M3828" t="b">
        <v>0</v>
      </c>
      <c r="N3828">
        <v>26</v>
      </c>
      <c r="O3828" t="b">
        <v>1</v>
      </c>
      <c r="P3828" t="s">
        <v>8269</v>
      </c>
      <c r="Q3828" s="7">
        <f t="shared" si="356"/>
        <v>119.16666666666667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9">
        <f t="shared" si="354"/>
        <v>42034.928252314814</v>
      </c>
      <c r="L3829" s="9">
        <f t="shared" si="355"/>
        <v>42090</v>
      </c>
      <c r="M3829" t="b">
        <v>0</v>
      </c>
      <c r="N3829">
        <v>65</v>
      </c>
      <c r="O3829" t="b">
        <v>1</v>
      </c>
      <c r="P3829" t="s">
        <v>8269</v>
      </c>
      <c r="Q3829" s="7">
        <f t="shared" si="356"/>
        <v>152.66666666666666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9">
        <f t="shared" si="354"/>
        <v>41944.527627314819</v>
      </c>
      <c r="L3830" s="9">
        <f t="shared" si="355"/>
        <v>42004.569293981476</v>
      </c>
      <c r="M3830" t="b">
        <v>0</v>
      </c>
      <c r="N3830">
        <v>28</v>
      </c>
      <c r="O3830" t="b">
        <v>1</v>
      </c>
      <c r="P3830" t="s">
        <v>8269</v>
      </c>
      <c r="Q3830" s="7">
        <f t="shared" si="356"/>
        <v>100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9">
        <f t="shared" si="354"/>
        <v>42593.865405092598</v>
      </c>
      <c r="L3831" s="9">
        <f t="shared" si="355"/>
        <v>42613.865405092598</v>
      </c>
      <c r="M3831" t="b">
        <v>0</v>
      </c>
      <c r="N3831">
        <v>8</v>
      </c>
      <c r="O3831" t="b">
        <v>1</v>
      </c>
      <c r="P3831" t="s">
        <v>8269</v>
      </c>
      <c r="Q3831" s="7">
        <f t="shared" si="356"/>
        <v>100.2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9">
        <f t="shared" si="354"/>
        <v>42503.740868055553</v>
      </c>
      <c r="L3832" s="9">
        <f t="shared" si="355"/>
        <v>42517.740868055553</v>
      </c>
      <c r="M3832" t="b">
        <v>0</v>
      </c>
      <c r="N3832">
        <v>3</v>
      </c>
      <c r="O3832" t="b">
        <v>1</v>
      </c>
      <c r="P3832" t="s">
        <v>8269</v>
      </c>
      <c r="Q3832" s="7">
        <f t="shared" si="356"/>
        <v>225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9">
        <f t="shared" si="354"/>
        <v>41927.848900462966</v>
      </c>
      <c r="L3833" s="9">
        <f t="shared" si="355"/>
        <v>41948.890567129631</v>
      </c>
      <c r="M3833" t="b">
        <v>0</v>
      </c>
      <c r="N3833">
        <v>9</v>
      </c>
      <c r="O3833" t="b">
        <v>1</v>
      </c>
      <c r="P3833" t="s">
        <v>8269</v>
      </c>
      <c r="Q3833" s="7">
        <f t="shared" si="356"/>
        <v>106.02199999999999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9">
        <f t="shared" si="354"/>
        <v>42375.114988425921</v>
      </c>
      <c r="L3834" s="9">
        <f t="shared" si="355"/>
        <v>42420.114988425921</v>
      </c>
      <c r="M3834" t="b">
        <v>0</v>
      </c>
      <c r="N3834">
        <v>9</v>
      </c>
      <c r="O3834" t="b">
        <v>1</v>
      </c>
      <c r="P3834" t="s">
        <v>8269</v>
      </c>
      <c r="Q3834" s="7">
        <f t="shared" si="356"/>
        <v>104.66666666666666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9">
        <f t="shared" si="354"/>
        <v>41963.872361111113</v>
      </c>
      <c r="L3835" s="9">
        <f t="shared" si="355"/>
        <v>41974.797916666663</v>
      </c>
      <c r="M3835" t="b">
        <v>0</v>
      </c>
      <c r="N3835">
        <v>20</v>
      </c>
      <c r="O3835" t="b">
        <v>1</v>
      </c>
      <c r="P3835" t="s">
        <v>8269</v>
      </c>
      <c r="Q3835" s="7">
        <f t="shared" si="356"/>
        <v>116.66666666666667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9">
        <f t="shared" si="354"/>
        <v>42143.445219907408</v>
      </c>
      <c r="L3836" s="9">
        <f t="shared" si="355"/>
        <v>42173.445219907408</v>
      </c>
      <c r="M3836" t="b">
        <v>0</v>
      </c>
      <c r="N3836">
        <v>57</v>
      </c>
      <c r="O3836" t="b">
        <v>1</v>
      </c>
      <c r="P3836" t="s">
        <v>8269</v>
      </c>
      <c r="Q3836" s="7">
        <f t="shared" si="356"/>
        <v>109.03333333333333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9">
        <f t="shared" si="354"/>
        <v>42460.94222222222</v>
      </c>
      <c r="L3837" s="9">
        <f t="shared" si="355"/>
        <v>42481.94222222222</v>
      </c>
      <c r="M3837" t="b">
        <v>0</v>
      </c>
      <c r="N3837">
        <v>8</v>
      </c>
      <c r="O3837" t="b">
        <v>1</v>
      </c>
      <c r="P3837" t="s">
        <v>8269</v>
      </c>
      <c r="Q3837" s="7">
        <f t="shared" si="356"/>
        <v>160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9">
        <f t="shared" si="354"/>
        <v>42553.926527777774</v>
      </c>
      <c r="L3838" s="9">
        <f t="shared" si="355"/>
        <v>42585.172916666663</v>
      </c>
      <c r="M3838" t="b">
        <v>0</v>
      </c>
      <c r="N3838">
        <v>14</v>
      </c>
      <c r="O3838" t="b">
        <v>1</v>
      </c>
      <c r="P3838" t="s">
        <v>8269</v>
      </c>
      <c r="Q3838" s="7">
        <f t="shared" si="356"/>
        <v>112.5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9">
        <f t="shared" si="354"/>
        <v>42152.765717592592</v>
      </c>
      <c r="L3839" s="9">
        <f t="shared" si="355"/>
        <v>42188.765717592592</v>
      </c>
      <c r="M3839" t="b">
        <v>0</v>
      </c>
      <c r="N3839">
        <v>17</v>
      </c>
      <c r="O3839" t="b">
        <v>1</v>
      </c>
      <c r="P3839" t="s">
        <v>8269</v>
      </c>
      <c r="Q3839" s="7">
        <f t="shared" si="356"/>
        <v>102.1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9">
        <f t="shared" si="354"/>
        <v>42116.710752314815</v>
      </c>
      <c r="L3840" s="9">
        <f t="shared" si="355"/>
        <v>42146.710752314815</v>
      </c>
      <c r="M3840" t="b">
        <v>0</v>
      </c>
      <c r="N3840">
        <v>100</v>
      </c>
      <c r="O3840" t="b">
        <v>1</v>
      </c>
      <c r="P3840" t="s">
        <v>8269</v>
      </c>
      <c r="Q3840" s="7">
        <f t="shared" si="356"/>
        <v>100.824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9">
        <f t="shared" si="354"/>
        <v>42155.142638888894</v>
      </c>
      <c r="L3841" s="9">
        <f t="shared" si="355"/>
        <v>42215.142638888894</v>
      </c>
      <c r="M3841" t="b">
        <v>0</v>
      </c>
      <c r="N3841">
        <v>32</v>
      </c>
      <c r="O3841" t="b">
        <v>1</v>
      </c>
      <c r="P3841" t="s">
        <v>8269</v>
      </c>
      <c r="Q3841" s="7">
        <f t="shared" si="356"/>
        <v>101.25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9">
        <f t="shared" si="354"/>
        <v>42432.701724537037</v>
      </c>
      <c r="L3842" s="9">
        <f t="shared" si="355"/>
        <v>42457.660057870366</v>
      </c>
      <c r="M3842" t="b">
        <v>0</v>
      </c>
      <c r="N3842">
        <v>3</v>
      </c>
      <c r="O3842" t="b">
        <v>1</v>
      </c>
      <c r="P3842" t="s">
        <v>8269</v>
      </c>
      <c r="Q3842" s="7">
        <f t="shared" si="356"/>
        <v>6500</v>
      </c>
      <c r="R3842" s="6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9">
        <f t="shared" ref="K3843:K3906" si="360">(J3843/86400)+DATE(1970,1,1)</f>
        <v>41780.785729166666</v>
      </c>
      <c r="L3843" s="9">
        <f t="shared" ref="L3843:L3906" si="361">(I3843/86400)+DATE(1970,1,1)</f>
        <v>41840.785729166666</v>
      </c>
      <c r="M3843" t="b">
        <v>1</v>
      </c>
      <c r="N3843">
        <v>34</v>
      </c>
      <c r="O3843" t="b">
        <v>0</v>
      </c>
      <c r="P3843" t="s">
        <v>8269</v>
      </c>
      <c r="Q3843" s="7">
        <f t="shared" ref="Q3843:Q3906" si="362">(E3843/D3843)*100</f>
        <v>8.7200000000000006</v>
      </c>
      <c r="R3843" s="6">
        <f t="shared" ref="R3843:R3906" si="363">E3843/N3843</f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 LEN(P3843) - FIND("/",P3843))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9">
        <f t="shared" si="360"/>
        <v>41740.493657407409</v>
      </c>
      <c r="L3844" s="9">
        <f t="shared" si="361"/>
        <v>41770.493657407409</v>
      </c>
      <c r="M3844" t="b">
        <v>1</v>
      </c>
      <c r="N3844">
        <v>23</v>
      </c>
      <c r="O3844" t="b">
        <v>0</v>
      </c>
      <c r="P3844" t="s">
        <v>8269</v>
      </c>
      <c r="Q3844" s="7">
        <f t="shared" si="362"/>
        <v>21.94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9">
        <f t="shared" si="360"/>
        <v>41766.072500000002</v>
      </c>
      <c r="L3845" s="9">
        <f t="shared" si="361"/>
        <v>41791.072500000002</v>
      </c>
      <c r="M3845" t="b">
        <v>1</v>
      </c>
      <c r="N3845">
        <v>19</v>
      </c>
      <c r="O3845" t="b">
        <v>0</v>
      </c>
      <c r="P3845" t="s">
        <v>8269</v>
      </c>
      <c r="Q3845" s="7">
        <f t="shared" si="362"/>
        <v>21.3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9">
        <f t="shared" si="360"/>
        <v>41766.617291666669</v>
      </c>
      <c r="L3846" s="9">
        <f t="shared" si="361"/>
        <v>41793.290972222225</v>
      </c>
      <c r="M3846" t="b">
        <v>1</v>
      </c>
      <c r="N3846">
        <v>50</v>
      </c>
      <c r="O3846" t="b">
        <v>0</v>
      </c>
      <c r="P3846" t="s">
        <v>8269</v>
      </c>
      <c r="Q3846" s="7">
        <f t="shared" si="362"/>
        <v>41.489795918367342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9">
        <f t="shared" si="360"/>
        <v>42248.627013888894</v>
      </c>
      <c r="L3847" s="9">
        <f t="shared" si="361"/>
        <v>42278.627013888894</v>
      </c>
      <c r="M3847" t="b">
        <v>1</v>
      </c>
      <c r="N3847">
        <v>12</v>
      </c>
      <c r="O3847" t="b">
        <v>0</v>
      </c>
      <c r="P3847" t="s">
        <v>8269</v>
      </c>
      <c r="Q3847" s="7">
        <f t="shared" si="362"/>
        <v>2.105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9">
        <f t="shared" si="360"/>
        <v>41885.221550925926</v>
      </c>
      <c r="L3848" s="9">
        <f t="shared" si="361"/>
        <v>41916.290972222225</v>
      </c>
      <c r="M3848" t="b">
        <v>1</v>
      </c>
      <c r="N3848">
        <v>8</v>
      </c>
      <c r="O3848" t="b">
        <v>0</v>
      </c>
      <c r="P3848" t="s">
        <v>8269</v>
      </c>
      <c r="Q3848" s="7">
        <f t="shared" si="362"/>
        <v>2.7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9">
        <f t="shared" si="360"/>
        <v>42159.224432870367</v>
      </c>
      <c r="L3849" s="9">
        <f t="shared" si="361"/>
        <v>42204.224432870367</v>
      </c>
      <c r="M3849" t="b">
        <v>1</v>
      </c>
      <c r="N3849">
        <v>9</v>
      </c>
      <c r="O3849" t="b">
        <v>0</v>
      </c>
      <c r="P3849" t="s">
        <v>8269</v>
      </c>
      <c r="Q3849" s="7">
        <f t="shared" si="362"/>
        <v>16.161904761904761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9">
        <f t="shared" si="360"/>
        <v>42265.817002314812</v>
      </c>
      <c r="L3850" s="9">
        <f t="shared" si="361"/>
        <v>42295.817002314812</v>
      </c>
      <c r="M3850" t="b">
        <v>1</v>
      </c>
      <c r="N3850">
        <v>43</v>
      </c>
      <c r="O3850" t="b">
        <v>0</v>
      </c>
      <c r="P3850" t="s">
        <v>8269</v>
      </c>
      <c r="Q3850" s="7">
        <f t="shared" si="362"/>
        <v>16.376923076923077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9">
        <f t="shared" si="360"/>
        <v>42136.767175925925</v>
      </c>
      <c r="L3851" s="9">
        <f t="shared" si="361"/>
        <v>42166.767175925925</v>
      </c>
      <c r="M3851" t="b">
        <v>1</v>
      </c>
      <c r="N3851">
        <v>28</v>
      </c>
      <c r="O3851" t="b">
        <v>0</v>
      </c>
      <c r="P3851" t="s">
        <v>8269</v>
      </c>
      <c r="Q3851" s="7">
        <f t="shared" si="362"/>
        <v>7.043333333333333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9">
        <f t="shared" si="360"/>
        <v>41975.124340277776</v>
      </c>
      <c r="L3852" s="9">
        <f t="shared" si="361"/>
        <v>42005.124340277776</v>
      </c>
      <c r="M3852" t="b">
        <v>1</v>
      </c>
      <c r="N3852">
        <v>4</v>
      </c>
      <c r="O3852" t="b">
        <v>0</v>
      </c>
      <c r="P3852" t="s">
        <v>8269</v>
      </c>
      <c r="Q3852" s="7">
        <f t="shared" si="362"/>
        <v>3.8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9">
        <f t="shared" si="360"/>
        <v>42172.439571759256</v>
      </c>
      <c r="L3853" s="9">
        <f t="shared" si="361"/>
        <v>42202.439571759256</v>
      </c>
      <c r="M3853" t="b">
        <v>1</v>
      </c>
      <c r="N3853">
        <v>24</v>
      </c>
      <c r="O3853" t="b">
        <v>0</v>
      </c>
      <c r="P3853" t="s">
        <v>8269</v>
      </c>
      <c r="Q3853" s="7">
        <f t="shared" si="362"/>
        <v>34.08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9">
        <f t="shared" si="360"/>
        <v>42065.190694444449</v>
      </c>
      <c r="L3854" s="9">
        <f t="shared" si="361"/>
        <v>42090.149027777778</v>
      </c>
      <c r="M3854" t="b">
        <v>0</v>
      </c>
      <c r="N3854">
        <v>2</v>
      </c>
      <c r="O3854" t="b">
        <v>0</v>
      </c>
      <c r="P3854" t="s">
        <v>8269</v>
      </c>
      <c r="Q3854" s="7">
        <f t="shared" si="362"/>
        <v>0.2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9">
        <f t="shared" si="360"/>
        <v>41848.84002314815</v>
      </c>
      <c r="L3855" s="9">
        <f t="shared" si="361"/>
        <v>41883.84002314815</v>
      </c>
      <c r="M3855" t="b">
        <v>0</v>
      </c>
      <c r="N3855">
        <v>2</v>
      </c>
      <c r="O3855" t="b">
        <v>0</v>
      </c>
      <c r="P3855" t="s">
        <v>8269</v>
      </c>
      <c r="Q3855" s="7">
        <f t="shared" si="362"/>
        <v>2.5999999999999999E-2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9">
        <f t="shared" si="360"/>
        <v>42103.884930555556</v>
      </c>
      <c r="L3856" s="9">
        <f t="shared" si="361"/>
        <v>42133.884930555556</v>
      </c>
      <c r="M3856" t="b">
        <v>0</v>
      </c>
      <c r="N3856">
        <v>20</v>
      </c>
      <c r="O3856" t="b">
        <v>0</v>
      </c>
      <c r="P3856" t="s">
        <v>8269</v>
      </c>
      <c r="Q3856" s="7">
        <f t="shared" si="362"/>
        <v>16.254545454545454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9">
        <f t="shared" si="360"/>
        <v>42059.970729166671</v>
      </c>
      <c r="L3857" s="9">
        <f t="shared" si="361"/>
        <v>42089.929062499999</v>
      </c>
      <c r="M3857" t="b">
        <v>0</v>
      </c>
      <c r="N3857">
        <v>1</v>
      </c>
      <c r="O3857" t="b">
        <v>0</v>
      </c>
      <c r="P3857" t="s">
        <v>8269</v>
      </c>
      <c r="Q3857" s="7">
        <f t="shared" si="362"/>
        <v>2.5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9">
        <f t="shared" si="360"/>
        <v>42041.743090277778</v>
      </c>
      <c r="L3858" s="9">
        <f t="shared" si="361"/>
        <v>42071.701423611114</v>
      </c>
      <c r="M3858" t="b">
        <v>0</v>
      </c>
      <c r="N3858">
        <v>1</v>
      </c>
      <c r="O3858" t="b">
        <v>0</v>
      </c>
      <c r="P3858" t="s">
        <v>8269</v>
      </c>
      <c r="Q3858" s="7">
        <f t="shared" si="362"/>
        <v>0.02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9">
        <f t="shared" si="360"/>
        <v>41829.73715277778</v>
      </c>
      <c r="L3859" s="9">
        <f t="shared" si="361"/>
        <v>41852.716666666667</v>
      </c>
      <c r="M3859" t="b">
        <v>0</v>
      </c>
      <c r="N3859">
        <v>4</v>
      </c>
      <c r="O3859" t="b">
        <v>0</v>
      </c>
      <c r="P3859" t="s">
        <v>8269</v>
      </c>
      <c r="Q3859" s="7">
        <f t="shared" si="362"/>
        <v>5.2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9">
        <f t="shared" si="360"/>
        <v>42128.431064814809</v>
      </c>
      <c r="L3860" s="9">
        <f t="shared" si="361"/>
        <v>42146.875</v>
      </c>
      <c r="M3860" t="b">
        <v>0</v>
      </c>
      <c r="N3860">
        <v>1</v>
      </c>
      <c r="O3860" t="b">
        <v>0</v>
      </c>
      <c r="P3860" t="s">
        <v>8269</v>
      </c>
      <c r="Q3860" s="7">
        <f t="shared" si="362"/>
        <v>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9">
        <f t="shared" si="360"/>
        <v>41789.893599537041</v>
      </c>
      <c r="L3861" s="9">
        <f t="shared" si="361"/>
        <v>41815.875</v>
      </c>
      <c r="M3861" t="b">
        <v>0</v>
      </c>
      <c r="N3861">
        <v>1</v>
      </c>
      <c r="O3861" t="b">
        <v>0</v>
      </c>
      <c r="P3861" t="s">
        <v>8269</v>
      </c>
      <c r="Q3861" s="7">
        <f t="shared" si="362"/>
        <v>0.04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9">
        <f t="shared" si="360"/>
        <v>41833.660995370374</v>
      </c>
      <c r="L3862" s="9">
        <f t="shared" si="361"/>
        <v>41863.660995370374</v>
      </c>
      <c r="M3862" t="b">
        <v>0</v>
      </c>
      <c r="N3862">
        <v>13</v>
      </c>
      <c r="O3862" t="b">
        <v>0</v>
      </c>
      <c r="P3862" t="s">
        <v>8269</v>
      </c>
      <c r="Q3862" s="7">
        <f t="shared" si="362"/>
        <v>17.666666666666668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9">
        <f t="shared" si="360"/>
        <v>41914.590011574073</v>
      </c>
      <c r="L3863" s="9">
        <f t="shared" si="361"/>
        <v>41955.907638888893</v>
      </c>
      <c r="M3863" t="b">
        <v>0</v>
      </c>
      <c r="N3863">
        <v>1</v>
      </c>
      <c r="O3863" t="b">
        <v>0</v>
      </c>
      <c r="P3863" t="s">
        <v>8269</v>
      </c>
      <c r="Q3863" s="7">
        <f t="shared" si="362"/>
        <v>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9">
        <f t="shared" si="360"/>
        <v>42611.261064814811</v>
      </c>
      <c r="L3864" s="9">
        <f t="shared" si="361"/>
        <v>42625.707638888889</v>
      </c>
      <c r="M3864" t="b">
        <v>0</v>
      </c>
      <c r="N3864">
        <v>1</v>
      </c>
      <c r="O3864" t="b">
        <v>0</v>
      </c>
      <c r="P3864" t="s">
        <v>8269</v>
      </c>
      <c r="Q3864" s="7">
        <f t="shared" si="362"/>
        <v>1.3333333333333334E-2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9">
        <f t="shared" si="360"/>
        <v>42253.633159722223</v>
      </c>
      <c r="L3865" s="9">
        <f t="shared" si="361"/>
        <v>42313.674826388888</v>
      </c>
      <c r="M3865" t="b">
        <v>0</v>
      </c>
      <c r="N3865">
        <v>0</v>
      </c>
      <c r="O3865" t="b">
        <v>0</v>
      </c>
      <c r="P3865" t="s">
        <v>8269</v>
      </c>
      <c r="Q3865" s="7">
        <f t="shared" si="362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9">
        <f t="shared" si="360"/>
        <v>42295.891828703709</v>
      </c>
      <c r="L3866" s="9">
        <f t="shared" si="361"/>
        <v>42325.933495370366</v>
      </c>
      <c r="M3866" t="b">
        <v>0</v>
      </c>
      <c r="N3866">
        <v>3</v>
      </c>
      <c r="O3866" t="b">
        <v>0</v>
      </c>
      <c r="P3866" t="s">
        <v>8269</v>
      </c>
      <c r="Q3866" s="7">
        <f t="shared" si="362"/>
        <v>1.2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9">
        <f t="shared" si="360"/>
        <v>41841.651597222226</v>
      </c>
      <c r="L3867" s="9">
        <f t="shared" si="361"/>
        <v>41881.229166666664</v>
      </c>
      <c r="M3867" t="b">
        <v>0</v>
      </c>
      <c r="N3867">
        <v>14</v>
      </c>
      <c r="O3867" t="b">
        <v>0</v>
      </c>
      <c r="P3867" t="s">
        <v>8269</v>
      </c>
      <c r="Q3867" s="7">
        <f t="shared" si="362"/>
        <v>26.937422295897225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9">
        <f t="shared" si="360"/>
        <v>42402.947002314817</v>
      </c>
      <c r="L3868" s="9">
        <f t="shared" si="361"/>
        <v>42452.145138888889</v>
      </c>
      <c r="M3868" t="b">
        <v>0</v>
      </c>
      <c r="N3868">
        <v>2</v>
      </c>
      <c r="O3868" t="b">
        <v>0</v>
      </c>
      <c r="P3868" t="s">
        <v>8269</v>
      </c>
      <c r="Q3868" s="7">
        <f t="shared" si="362"/>
        <v>0.54999999999999993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9">
        <f t="shared" si="360"/>
        <v>42509.814108796301</v>
      </c>
      <c r="L3869" s="9">
        <f t="shared" si="361"/>
        <v>42539.814108796301</v>
      </c>
      <c r="M3869" t="b">
        <v>0</v>
      </c>
      <c r="N3869">
        <v>5</v>
      </c>
      <c r="O3869" t="b">
        <v>0</v>
      </c>
      <c r="P3869" t="s">
        <v>8269</v>
      </c>
      <c r="Q3869" s="7">
        <f t="shared" si="362"/>
        <v>12.55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9">
        <f t="shared" si="360"/>
        <v>41865.659780092596</v>
      </c>
      <c r="L3870" s="9">
        <f t="shared" si="361"/>
        <v>41890.659780092596</v>
      </c>
      <c r="M3870" t="b">
        <v>0</v>
      </c>
      <c r="N3870">
        <v>1</v>
      </c>
      <c r="O3870" t="b">
        <v>0</v>
      </c>
      <c r="P3870" t="s">
        <v>8303</v>
      </c>
      <c r="Q3870" s="7">
        <f t="shared" si="362"/>
        <v>0.2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9">
        <f t="shared" si="360"/>
        <v>42047.724444444444</v>
      </c>
      <c r="L3871" s="9">
        <f t="shared" si="361"/>
        <v>42077.132638888885</v>
      </c>
      <c r="M3871" t="b">
        <v>0</v>
      </c>
      <c r="N3871">
        <v>15</v>
      </c>
      <c r="O3871" t="b">
        <v>0</v>
      </c>
      <c r="P3871" t="s">
        <v>8303</v>
      </c>
      <c r="Q3871" s="7">
        <f t="shared" si="362"/>
        <v>3.4474868431088401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9">
        <f t="shared" si="360"/>
        <v>41793.172199074077</v>
      </c>
      <c r="L3872" s="9">
        <f t="shared" si="361"/>
        <v>41823.172199074077</v>
      </c>
      <c r="M3872" t="b">
        <v>0</v>
      </c>
      <c r="N3872">
        <v>10</v>
      </c>
      <c r="O3872" t="b">
        <v>0</v>
      </c>
      <c r="P3872" t="s">
        <v>8303</v>
      </c>
      <c r="Q3872" s="7">
        <f t="shared" si="362"/>
        <v>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9">
        <f t="shared" si="360"/>
        <v>42763.780671296292</v>
      </c>
      <c r="L3873" s="9">
        <f t="shared" si="361"/>
        <v>42823.739004629635</v>
      </c>
      <c r="M3873" t="b">
        <v>0</v>
      </c>
      <c r="N3873">
        <v>3</v>
      </c>
      <c r="O3873" t="b">
        <v>0</v>
      </c>
      <c r="P3873" t="s">
        <v>8303</v>
      </c>
      <c r="Q3873" s="7">
        <f t="shared" si="362"/>
        <v>2.666666666666667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9">
        <f t="shared" si="360"/>
        <v>42180.145787037036</v>
      </c>
      <c r="L3874" s="9">
        <f t="shared" si="361"/>
        <v>42230.145787037036</v>
      </c>
      <c r="M3874" t="b">
        <v>0</v>
      </c>
      <c r="N3874">
        <v>0</v>
      </c>
      <c r="O3874" t="b">
        <v>0</v>
      </c>
      <c r="P3874" t="s">
        <v>8303</v>
      </c>
      <c r="Q3874" s="7">
        <f t="shared" si="362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9">
        <f t="shared" si="360"/>
        <v>42255.696006944447</v>
      </c>
      <c r="L3875" s="9">
        <f t="shared" si="361"/>
        <v>42285.696006944447</v>
      </c>
      <c r="M3875" t="b">
        <v>0</v>
      </c>
      <c r="N3875">
        <v>0</v>
      </c>
      <c r="O3875" t="b">
        <v>0</v>
      </c>
      <c r="P3875" t="s">
        <v>8303</v>
      </c>
      <c r="Q3875" s="7">
        <f t="shared" si="362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9">
        <f t="shared" si="360"/>
        <v>42007.016458333332</v>
      </c>
      <c r="L3876" s="9">
        <f t="shared" si="361"/>
        <v>42028.041666666672</v>
      </c>
      <c r="M3876" t="b">
        <v>0</v>
      </c>
      <c r="N3876">
        <v>0</v>
      </c>
      <c r="O3876" t="b">
        <v>0</v>
      </c>
      <c r="P3876" t="s">
        <v>8303</v>
      </c>
      <c r="Q3876" s="7">
        <f t="shared" si="362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9">
        <f t="shared" si="360"/>
        <v>42615.346817129626</v>
      </c>
      <c r="L3877" s="9">
        <f t="shared" si="361"/>
        <v>42616.416666666672</v>
      </c>
      <c r="M3877" t="b">
        <v>0</v>
      </c>
      <c r="N3877">
        <v>0</v>
      </c>
      <c r="O3877" t="b">
        <v>0</v>
      </c>
      <c r="P3877" t="s">
        <v>8303</v>
      </c>
      <c r="Q3877" s="7">
        <f t="shared" si="362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9">
        <f t="shared" si="360"/>
        <v>42372.624166666668</v>
      </c>
      <c r="L3878" s="9">
        <f t="shared" si="361"/>
        <v>42402.624166666668</v>
      </c>
      <c r="M3878" t="b">
        <v>0</v>
      </c>
      <c r="N3878">
        <v>46</v>
      </c>
      <c r="O3878" t="b">
        <v>0</v>
      </c>
      <c r="P3878" t="s">
        <v>8303</v>
      </c>
      <c r="Q3878" s="7">
        <f t="shared" si="362"/>
        <v>52.794871794871788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9">
        <f t="shared" si="360"/>
        <v>42682.67768518519</v>
      </c>
      <c r="L3879" s="9">
        <f t="shared" si="361"/>
        <v>42712.67768518519</v>
      </c>
      <c r="M3879" t="b">
        <v>0</v>
      </c>
      <c r="N3879">
        <v>14</v>
      </c>
      <c r="O3879" t="b">
        <v>0</v>
      </c>
      <c r="P3879" t="s">
        <v>8303</v>
      </c>
      <c r="Q3879" s="7">
        <f t="shared" si="362"/>
        <v>4.9639999999999995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9">
        <f t="shared" si="360"/>
        <v>42154.818819444445</v>
      </c>
      <c r="L3880" s="9">
        <f t="shared" si="361"/>
        <v>42185.165972222225</v>
      </c>
      <c r="M3880" t="b">
        <v>0</v>
      </c>
      <c r="N3880">
        <v>1</v>
      </c>
      <c r="O3880" t="b">
        <v>0</v>
      </c>
      <c r="P3880" t="s">
        <v>8303</v>
      </c>
      <c r="Q3880" s="7">
        <f t="shared" si="362"/>
        <v>5.5555555555555552E-2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9">
        <f t="shared" si="360"/>
        <v>41999.861064814817</v>
      </c>
      <c r="L3881" s="9">
        <f t="shared" si="361"/>
        <v>42029.861064814817</v>
      </c>
      <c r="M3881" t="b">
        <v>0</v>
      </c>
      <c r="N3881">
        <v>0</v>
      </c>
      <c r="O3881" t="b">
        <v>0</v>
      </c>
      <c r="P3881" t="s">
        <v>8303</v>
      </c>
      <c r="Q3881" s="7">
        <f t="shared" si="362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9">
        <f t="shared" si="360"/>
        <v>41815.815046296295</v>
      </c>
      <c r="L3882" s="9">
        <f t="shared" si="361"/>
        <v>41850.958333333336</v>
      </c>
      <c r="M3882" t="b">
        <v>0</v>
      </c>
      <c r="N3882">
        <v>17</v>
      </c>
      <c r="O3882" t="b">
        <v>0</v>
      </c>
      <c r="P3882" t="s">
        <v>8303</v>
      </c>
      <c r="Q3882" s="7">
        <f t="shared" si="362"/>
        <v>13.066666666666665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9">
        <f t="shared" si="360"/>
        <v>42756.018506944441</v>
      </c>
      <c r="L3883" s="9">
        <f t="shared" si="361"/>
        <v>42786.018506944441</v>
      </c>
      <c r="M3883" t="b">
        <v>0</v>
      </c>
      <c r="N3883">
        <v>1</v>
      </c>
      <c r="O3883" t="b">
        <v>0</v>
      </c>
      <c r="P3883" t="s">
        <v>8303</v>
      </c>
      <c r="Q3883" s="7">
        <f t="shared" si="362"/>
        <v>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9">
        <f t="shared" si="360"/>
        <v>42373.983449074076</v>
      </c>
      <c r="L3884" s="9">
        <f t="shared" si="361"/>
        <v>42400.960416666669</v>
      </c>
      <c r="M3884" t="b">
        <v>0</v>
      </c>
      <c r="N3884">
        <v>0</v>
      </c>
      <c r="O3884" t="b">
        <v>0</v>
      </c>
      <c r="P3884" t="s">
        <v>8303</v>
      </c>
      <c r="Q3884" s="7">
        <f t="shared" si="362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9">
        <f t="shared" si="360"/>
        <v>41854.602650462963</v>
      </c>
      <c r="L3885" s="9">
        <f t="shared" si="361"/>
        <v>41884.602650462963</v>
      </c>
      <c r="M3885" t="b">
        <v>0</v>
      </c>
      <c r="N3885">
        <v>0</v>
      </c>
      <c r="O3885" t="b">
        <v>0</v>
      </c>
      <c r="P3885" t="s">
        <v>8303</v>
      </c>
      <c r="Q3885" s="7">
        <f t="shared" si="362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9">
        <f t="shared" si="360"/>
        <v>42065.791574074072</v>
      </c>
      <c r="L3886" s="9">
        <f t="shared" si="361"/>
        <v>42090.749907407408</v>
      </c>
      <c r="M3886" t="b">
        <v>0</v>
      </c>
      <c r="N3886">
        <v>0</v>
      </c>
      <c r="O3886" t="b">
        <v>0</v>
      </c>
      <c r="P3886" t="s">
        <v>8303</v>
      </c>
      <c r="Q3886" s="7">
        <f t="shared" si="362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9">
        <f t="shared" si="360"/>
        <v>42469.951284722221</v>
      </c>
      <c r="L3887" s="9">
        <f t="shared" si="361"/>
        <v>42499.951284722221</v>
      </c>
      <c r="M3887" t="b">
        <v>0</v>
      </c>
      <c r="N3887">
        <v>0</v>
      </c>
      <c r="O3887" t="b">
        <v>0</v>
      </c>
      <c r="P3887" t="s">
        <v>8303</v>
      </c>
      <c r="Q3887" s="7">
        <f t="shared" si="362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9">
        <f t="shared" si="360"/>
        <v>41954.228032407409</v>
      </c>
      <c r="L3888" s="9">
        <f t="shared" si="361"/>
        <v>41984.228032407409</v>
      </c>
      <c r="M3888" t="b">
        <v>0</v>
      </c>
      <c r="N3888">
        <v>0</v>
      </c>
      <c r="O3888" t="b">
        <v>0</v>
      </c>
      <c r="P3888" t="s">
        <v>8303</v>
      </c>
      <c r="Q3888" s="7">
        <f t="shared" si="362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9">
        <f t="shared" si="360"/>
        <v>42079.857974537037</v>
      </c>
      <c r="L3889" s="9">
        <f t="shared" si="361"/>
        <v>42125.916666666672</v>
      </c>
      <c r="M3889" t="b">
        <v>0</v>
      </c>
      <c r="N3889">
        <v>2</v>
      </c>
      <c r="O3889" t="b">
        <v>0</v>
      </c>
      <c r="P3889" t="s">
        <v>8303</v>
      </c>
      <c r="Q3889" s="7">
        <f t="shared" si="362"/>
        <v>1.7500000000000002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9">
        <f t="shared" si="360"/>
        <v>42762.545810185184</v>
      </c>
      <c r="L3890" s="9">
        <f t="shared" si="361"/>
        <v>42792.545810185184</v>
      </c>
      <c r="M3890" t="b">
        <v>0</v>
      </c>
      <c r="N3890">
        <v>14</v>
      </c>
      <c r="O3890" t="b">
        <v>0</v>
      </c>
      <c r="P3890" t="s">
        <v>8269</v>
      </c>
      <c r="Q3890" s="7">
        <f t="shared" si="362"/>
        <v>27.1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9">
        <f t="shared" si="360"/>
        <v>41977.004976851851</v>
      </c>
      <c r="L3891" s="9">
        <f t="shared" si="361"/>
        <v>42008.976388888885</v>
      </c>
      <c r="M3891" t="b">
        <v>0</v>
      </c>
      <c r="N3891">
        <v>9</v>
      </c>
      <c r="O3891" t="b">
        <v>0</v>
      </c>
      <c r="P3891" t="s">
        <v>8269</v>
      </c>
      <c r="Q3891" s="7">
        <f t="shared" si="362"/>
        <v>1.4749999999999999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9">
        <f t="shared" si="360"/>
        <v>42171.758611111116</v>
      </c>
      <c r="L3892" s="9">
        <f t="shared" si="361"/>
        <v>42231.758611111116</v>
      </c>
      <c r="M3892" t="b">
        <v>0</v>
      </c>
      <c r="N3892">
        <v>8</v>
      </c>
      <c r="O3892" t="b">
        <v>0</v>
      </c>
      <c r="P3892" t="s">
        <v>8269</v>
      </c>
      <c r="Q3892" s="7">
        <f t="shared" si="362"/>
        <v>16.826666666666668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9">
        <f t="shared" si="360"/>
        <v>42056.1324537037</v>
      </c>
      <c r="L3893" s="9">
        <f t="shared" si="361"/>
        <v>42086.207638888889</v>
      </c>
      <c r="M3893" t="b">
        <v>0</v>
      </c>
      <c r="N3893">
        <v>7</v>
      </c>
      <c r="O3893" t="b">
        <v>0</v>
      </c>
      <c r="P3893" t="s">
        <v>8269</v>
      </c>
      <c r="Q3893" s="7">
        <f t="shared" si="362"/>
        <v>32.5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9">
        <f t="shared" si="360"/>
        <v>41867.652280092589</v>
      </c>
      <c r="L3894" s="9">
        <f t="shared" si="361"/>
        <v>41875.291666666664</v>
      </c>
      <c r="M3894" t="b">
        <v>0</v>
      </c>
      <c r="N3894">
        <v>0</v>
      </c>
      <c r="O3894" t="b">
        <v>0</v>
      </c>
      <c r="P3894" t="s">
        <v>8269</v>
      </c>
      <c r="Q3894" s="7">
        <f t="shared" si="362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9">
        <f t="shared" si="360"/>
        <v>41779.657870370371</v>
      </c>
      <c r="L3895" s="9">
        <f t="shared" si="361"/>
        <v>41821.25</v>
      </c>
      <c r="M3895" t="b">
        <v>0</v>
      </c>
      <c r="N3895">
        <v>84</v>
      </c>
      <c r="O3895" t="b">
        <v>0</v>
      </c>
      <c r="P3895" t="s">
        <v>8269</v>
      </c>
      <c r="Q3895" s="7">
        <f t="shared" si="362"/>
        <v>21.55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9">
        <f t="shared" si="360"/>
        <v>42679.958472222221</v>
      </c>
      <c r="L3896" s="9">
        <f t="shared" si="361"/>
        <v>42710.207638888889</v>
      </c>
      <c r="M3896" t="b">
        <v>0</v>
      </c>
      <c r="N3896">
        <v>11</v>
      </c>
      <c r="O3896" t="b">
        <v>0</v>
      </c>
      <c r="P3896" t="s">
        <v>8269</v>
      </c>
      <c r="Q3896" s="7">
        <f t="shared" si="362"/>
        <v>3.4666666666666663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9">
        <f t="shared" si="360"/>
        <v>42032.250208333338</v>
      </c>
      <c r="L3897" s="9">
        <f t="shared" si="361"/>
        <v>42063.250208333338</v>
      </c>
      <c r="M3897" t="b">
        <v>0</v>
      </c>
      <c r="N3897">
        <v>1</v>
      </c>
      <c r="O3897" t="b">
        <v>0</v>
      </c>
      <c r="P3897" t="s">
        <v>8269</v>
      </c>
      <c r="Q3897" s="7">
        <f t="shared" si="362"/>
        <v>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9">
        <f t="shared" si="360"/>
        <v>41793.191875000004</v>
      </c>
      <c r="L3898" s="9">
        <f t="shared" si="361"/>
        <v>41807.191875000004</v>
      </c>
      <c r="M3898" t="b">
        <v>0</v>
      </c>
      <c r="N3898">
        <v>4</v>
      </c>
      <c r="O3898" t="b">
        <v>0</v>
      </c>
      <c r="P3898" t="s">
        <v>8269</v>
      </c>
      <c r="Q3898" s="7">
        <f t="shared" si="362"/>
        <v>10.625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9">
        <f t="shared" si="360"/>
        <v>41982.87364583333</v>
      </c>
      <c r="L3899" s="9">
        <f t="shared" si="361"/>
        <v>42012.87364583333</v>
      </c>
      <c r="M3899" t="b">
        <v>0</v>
      </c>
      <c r="N3899">
        <v>10</v>
      </c>
      <c r="O3899" t="b">
        <v>0</v>
      </c>
      <c r="P3899" t="s">
        <v>8269</v>
      </c>
      <c r="Q3899" s="7">
        <f t="shared" si="362"/>
        <v>17.599999999999998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9">
        <f t="shared" si="360"/>
        <v>42193.482291666667</v>
      </c>
      <c r="L3900" s="9">
        <f t="shared" si="361"/>
        <v>42233.666666666672</v>
      </c>
      <c r="M3900" t="b">
        <v>0</v>
      </c>
      <c r="N3900">
        <v>16</v>
      </c>
      <c r="O3900" t="b">
        <v>0</v>
      </c>
      <c r="P3900" t="s">
        <v>8269</v>
      </c>
      <c r="Q3900" s="7">
        <f t="shared" si="362"/>
        <v>32.56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9">
        <f t="shared" si="360"/>
        <v>41843.775011574078</v>
      </c>
      <c r="L3901" s="9">
        <f t="shared" si="361"/>
        <v>41863.775011574078</v>
      </c>
      <c r="M3901" t="b">
        <v>0</v>
      </c>
      <c r="N3901">
        <v>2</v>
      </c>
      <c r="O3901" t="b">
        <v>0</v>
      </c>
      <c r="P3901" t="s">
        <v>8269</v>
      </c>
      <c r="Q3901" s="7">
        <f t="shared" si="362"/>
        <v>1.25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9">
        <f t="shared" si="360"/>
        <v>42136.092488425929</v>
      </c>
      <c r="L3902" s="9">
        <f t="shared" si="361"/>
        <v>42166.092488425929</v>
      </c>
      <c r="M3902" t="b">
        <v>0</v>
      </c>
      <c r="N3902">
        <v>5</v>
      </c>
      <c r="O3902" t="b">
        <v>0</v>
      </c>
      <c r="P3902" t="s">
        <v>8269</v>
      </c>
      <c r="Q3902" s="7">
        <f t="shared" si="362"/>
        <v>5.4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9">
        <f t="shared" si="360"/>
        <v>42317.826377314814</v>
      </c>
      <c r="L3903" s="9">
        <f t="shared" si="361"/>
        <v>42357.826377314814</v>
      </c>
      <c r="M3903" t="b">
        <v>0</v>
      </c>
      <c r="N3903">
        <v>1</v>
      </c>
      <c r="O3903" t="b">
        <v>0</v>
      </c>
      <c r="P3903" t="s">
        <v>8269</v>
      </c>
      <c r="Q3903" s="7">
        <f t="shared" si="362"/>
        <v>0.83333333333333337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9">
        <f t="shared" si="360"/>
        <v>42663.468078703707</v>
      </c>
      <c r="L3904" s="9">
        <f t="shared" si="361"/>
        <v>42688.509745370371</v>
      </c>
      <c r="M3904" t="b">
        <v>0</v>
      </c>
      <c r="N3904">
        <v>31</v>
      </c>
      <c r="O3904" t="b">
        <v>0</v>
      </c>
      <c r="P3904" t="s">
        <v>8269</v>
      </c>
      <c r="Q3904" s="7">
        <f t="shared" si="362"/>
        <v>48.833333333333336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9">
        <f t="shared" si="360"/>
        <v>42186.01116898148</v>
      </c>
      <c r="L3905" s="9">
        <f t="shared" si="361"/>
        <v>42230.818055555559</v>
      </c>
      <c r="M3905" t="b">
        <v>0</v>
      </c>
      <c r="N3905">
        <v>0</v>
      </c>
      <c r="O3905" t="b">
        <v>0</v>
      </c>
      <c r="P3905" t="s">
        <v>8269</v>
      </c>
      <c r="Q3905" s="7">
        <f t="shared" si="362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9">
        <f t="shared" si="360"/>
        <v>42095.229166666672</v>
      </c>
      <c r="L3906" s="9">
        <f t="shared" si="361"/>
        <v>42109.211111111115</v>
      </c>
      <c r="M3906" t="b">
        <v>0</v>
      </c>
      <c r="N3906">
        <v>2</v>
      </c>
      <c r="O3906" t="b">
        <v>0</v>
      </c>
      <c r="P3906" t="s">
        <v>8269</v>
      </c>
      <c r="Q3906" s="7">
        <f t="shared" si="362"/>
        <v>0.03</v>
      </c>
      <c r="R3906" s="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9">
        <f t="shared" ref="K3907:K3970" si="366">(J3907/86400)+DATE(1970,1,1)</f>
        <v>42124.623877314814</v>
      </c>
      <c r="L3907" s="9">
        <f t="shared" ref="L3907:L3970" si="367">(I3907/86400)+DATE(1970,1,1)</f>
        <v>42166.958333333328</v>
      </c>
      <c r="M3907" t="b">
        <v>0</v>
      </c>
      <c r="N3907">
        <v>7</v>
      </c>
      <c r="O3907" t="b">
        <v>0</v>
      </c>
      <c r="P3907" t="s">
        <v>8269</v>
      </c>
      <c r="Q3907" s="7">
        <f t="shared" ref="Q3907:Q3970" si="368">(E3907/D3907)*100</f>
        <v>11.533333333333333</v>
      </c>
      <c r="R3907" s="6">
        <f t="shared" ref="R3907:R3970" si="369">E3907/N3907</f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 LEN(P3907) - FIND("/",P3907))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9">
        <f t="shared" si="366"/>
        <v>42143.917743055557</v>
      </c>
      <c r="L3908" s="9">
        <f t="shared" si="367"/>
        <v>42181.559027777781</v>
      </c>
      <c r="M3908" t="b">
        <v>0</v>
      </c>
      <c r="N3908">
        <v>16</v>
      </c>
      <c r="O3908" t="b">
        <v>0</v>
      </c>
      <c r="P3908" t="s">
        <v>8269</v>
      </c>
      <c r="Q3908" s="7">
        <f t="shared" si="368"/>
        <v>67.333333333333329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9">
        <f t="shared" si="366"/>
        <v>41906.819513888891</v>
      </c>
      <c r="L3909" s="9">
        <f t="shared" si="367"/>
        <v>41938.838888888888</v>
      </c>
      <c r="M3909" t="b">
        <v>0</v>
      </c>
      <c r="N3909">
        <v>4</v>
      </c>
      <c r="O3909" t="b">
        <v>0</v>
      </c>
      <c r="P3909" t="s">
        <v>8269</v>
      </c>
      <c r="Q3909" s="7">
        <f t="shared" si="368"/>
        <v>15.299999999999999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9">
        <f t="shared" si="366"/>
        <v>41834.135370370372</v>
      </c>
      <c r="L3910" s="9">
        <f t="shared" si="367"/>
        <v>41849.135370370372</v>
      </c>
      <c r="M3910" t="b">
        <v>0</v>
      </c>
      <c r="N3910">
        <v>4</v>
      </c>
      <c r="O3910" t="b">
        <v>0</v>
      </c>
      <c r="P3910" t="s">
        <v>8269</v>
      </c>
      <c r="Q3910" s="7">
        <f t="shared" si="368"/>
        <v>8.6666666666666679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9">
        <f t="shared" si="366"/>
        <v>41863.359282407408</v>
      </c>
      <c r="L3911" s="9">
        <f t="shared" si="367"/>
        <v>41893.359282407408</v>
      </c>
      <c r="M3911" t="b">
        <v>0</v>
      </c>
      <c r="N3911">
        <v>4</v>
      </c>
      <c r="O3911" t="b">
        <v>0</v>
      </c>
      <c r="P3911" t="s">
        <v>8269</v>
      </c>
      <c r="Q3911" s="7">
        <f t="shared" si="368"/>
        <v>0.22499999999999998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9">
        <f t="shared" si="366"/>
        <v>42224.756909722222</v>
      </c>
      <c r="L3912" s="9">
        <f t="shared" si="367"/>
        <v>42254.756909722222</v>
      </c>
      <c r="M3912" t="b">
        <v>0</v>
      </c>
      <c r="N3912">
        <v>3</v>
      </c>
      <c r="O3912" t="b">
        <v>0</v>
      </c>
      <c r="P3912" t="s">
        <v>8269</v>
      </c>
      <c r="Q3912" s="7">
        <f t="shared" si="368"/>
        <v>3.0833333333333335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9">
        <f t="shared" si="366"/>
        <v>41939.8122337963</v>
      </c>
      <c r="L3913" s="9">
        <f t="shared" si="367"/>
        <v>41969.853900462964</v>
      </c>
      <c r="M3913" t="b">
        <v>0</v>
      </c>
      <c r="N3913">
        <v>36</v>
      </c>
      <c r="O3913" t="b">
        <v>0</v>
      </c>
      <c r="P3913" t="s">
        <v>8269</v>
      </c>
      <c r="Q3913" s="7">
        <f t="shared" si="368"/>
        <v>37.412500000000001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9">
        <f t="shared" si="366"/>
        <v>42059.270023148143</v>
      </c>
      <c r="L3914" s="9">
        <f t="shared" si="367"/>
        <v>42119.190972222219</v>
      </c>
      <c r="M3914" t="b">
        <v>0</v>
      </c>
      <c r="N3914">
        <v>1</v>
      </c>
      <c r="O3914" t="b">
        <v>0</v>
      </c>
      <c r="P3914" t="s">
        <v>8269</v>
      </c>
      <c r="Q3914" s="7">
        <f t="shared" si="368"/>
        <v>6.6666666666666671E-3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9">
        <f t="shared" si="366"/>
        <v>42308.211215277777</v>
      </c>
      <c r="L3915" s="9">
        <f t="shared" si="367"/>
        <v>42338.252881944441</v>
      </c>
      <c r="M3915" t="b">
        <v>0</v>
      </c>
      <c r="N3915">
        <v>7</v>
      </c>
      <c r="O3915" t="b">
        <v>0</v>
      </c>
      <c r="P3915" t="s">
        <v>8269</v>
      </c>
      <c r="Q3915" s="7">
        <f t="shared" si="368"/>
        <v>10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9">
        <f t="shared" si="366"/>
        <v>42114.818935185191</v>
      </c>
      <c r="L3916" s="9">
        <f t="shared" si="367"/>
        <v>42134.957638888889</v>
      </c>
      <c r="M3916" t="b">
        <v>0</v>
      </c>
      <c r="N3916">
        <v>27</v>
      </c>
      <c r="O3916" t="b">
        <v>0</v>
      </c>
      <c r="P3916" t="s">
        <v>8269</v>
      </c>
      <c r="Q3916" s="7">
        <f t="shared" si="368"/>
        <v>36.36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9">
        <f t="shared" si="366"/>
        <v>42492.98505787037</v>
      </c>
      <c r="L3917" s="9">
        <f t="shared" si="367"/>
        <v>42522.98505787037</v>
      </c>
      <c r="M3917" t="b">
        <v>0</v>
      </c>
      <c r="N3917">
        <v>1</v>
      </c>
      <c r="O3917" t="b">
        <v>0</v>
      </c>
      <c r="P3917" t="s">
        <v>8269</v>
      </c>
      <c r="Q3917" s="7">
        <f t="shared" si="368"/>
        <v>0.33333333333333337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9">
        <f t="shared" si="366"/>
        <v>42494.471666666665</v>
      </c>
      <c r="L3918" s="9">
        <f t="shared" si="367"/>
        <v>42524.471666666665</v>
      </c>
      <c r="M3918" t="b">
        <v>0</v>
      </c>
      <c r="N3918">
        <v>0</v>
      </c>
      <c r="O3918" t="b">
        <v>0</v>
      </c>
      <c r="P3918" t="s">
        <v>8269</v>
      </c>
      <c r="Q3918" s="7">
        <f t="shared" si="368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9">
        <f t="shared" si="366"/>
        <v>41863.527326388888</v>
      </c>
      <c r="L3919" s="9">
        <f t="shared" si="367"/>
        <v>41893.527326388888</v>
      </c>
      <c r="M3919" t="b">
        <v>0</v>
      </c>
      <c r="N3919">
        <v>1</v>
      </c>
      <c r="O3919" t="b">
        <v>0</v>
      </c>
      <c r="P3919" t="s">
        <v>8269</v>
      </c>
      <c r="Q3919" s="7">
        <f t="shared" si="368"/>
        <v>0.2857142857142857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9">
        <f t="shared" si="366"/>
        <v>41843.664618055554</v>
      </c>
      <c r="L3920" s="9">
        <f t="shared" si="367"/>
        <v>41855.666666666664</v>
      </c>
      <c r="M3920" t="b">
        <v>0</v>
      </c>
      <c r="N3920">
        <v>3</v>
      </c>
      <c r="O3920" t="b">
        <v>0</v>
      </c>
      <c r="P3920" t="s">
        <v>8269</v>
      </c>
      <c r="Q3920" s="7">
        <f t="shared" si="368"/>
        <v>0.2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9">
        <f t="shared" si="366"/>
        <v>42358.684872685189</v>
      </c>
      <c r="L3921" s="9">
        <f t="shared" si="367"/>
        <v>42387</v>
      </c>
      <c r="M3921" t="b">
        <v>0</v>
      </c>
      <c r="N3921">
        <v>3</v>
      </c>
      <c r="O3921" t="b">
        <v>0</v>
      </c>
      <c r="P3921" t="s">
        <v>8269</v>
      </c>
      <c r="Q3921" s="7">
        <f t="shared" si="368"/>
        <v>1.7999999999999998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9">
        <f t="shared" si="366"/>
        <v>42657.38726851852</v>
      </c>
      <c r="L3922" s="9">
        <f t="shared" si="367"/>
        <v>42687.428935185184</v>
      </c>
      <c r="M3922" t="b">
        <v>0</v>
      </c>
      <c r="N3922">
        <v>3</v>
      </c>
      <c r="O3922" t="b">
        <v>0</v>
      </c>
      <c r="P3922" t="s">
        <v>8269</v>
      </c>
      <c r="Q3922" s="7">
        <f t="shared" si="368"/>
        <v>5.4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9">
        <f t="shared" si="366"/>
        <v>41926.542303240742</v>
      </c>
      <c r="L3923" s="9">
        <f t="shared" si="367"/>
        <v>41938.75</v>
      </c>
      <c r="M3923" t="b">
        <v>0</v>
      </c>
      <c r="N3923">
        <v>0</v>
      </c>
      <c r="O3923" t="b">
        <v>0</v>
      </c>
      <c r="P3923" t="s">
        <v>8269</v>
      </c>
      <c r="Q3923" s="7">
        <f t="shared" si="368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9">
        <f t="shared" si="366"/>
        <v>42020.768634259264</v>
      </c>
      <c r="L3924" s="9">
        <f t="shared" si="367"/>
        <v>42065.958333333328</v>
      </c>
      <c r="M3924" t="b">
        <v>0</v>
      </c>
      <c r="N3924">
        <v>6</v>
      </c>
      <c r="O3924" t="b">
        <v>0</v>
      </c>
      <c r="P3924" t="s">
        <v>8269</v>
      </c>
      <c r="Q3924" s="7">
        <f t="shared" si="368"/>
        <v>8.1333333333333329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9">
        <f t="shared" si="366"/>
        <v>42075.979988425926</v>
      </c>
      <c r="L3925" s="9">
        <f t="shared" si="367"/>
        <v>42103.979988425926</v>
      </c>
      <c r="M3925" t="b">
        <v>0</v>
      </c>
      <c r="N3925">
        <v>17</v>
      </c>
      <c r="O3925" t="b">
        <v>0</v>
      </c>
      <c r="P3925" t="s">
        <v>8269</v>
      </c>
      <c r="Q3925" s="7">
        <f t="shared" si="368"/>
        <v>12.034782608695652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9">
        <f t="shared" si="366"/>
        <v>41786.959745370368</v>
      </c>
      <c r="L3926" s="9">
        <f t="shared" si="367"/>
        <v>41816.959745370368</v>
      </c>
      <c r="M3926" t="b">
        <v>0</v>
      </c>
      <c r="N3926">
        <v>40</v>
      </c>
      <c r="O3926" t="b">
        <v>0</v>
      </c>
      <c r="P3926" t="s">
        <v>8269</v>
      </c>
      <c r="Q3926" s="7">
        <f t="shared" si="368"/>
        <v>15.266666666666667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9">
        <f t="shared" si="366"/>
        <v>41820.870821759258</v>
      </c>
      <c r="L3927" s="9">
        <f t="shared" si="367"/>
        <v>41850.870821759258</v>
      </c>
      <c r="M3927" t="b">
        <v>0</v>
      </c>
      <c r="N3927">
        <v>3</v>
      </c>
      <c r="O3927" t="b">
        <v>0</v>
      </c>
      <c r="P3927" t="s">
        <v>8269</v>
      </c>
      <c r="Q3927" s="7">
        <f t="shared" si="368"/>
        <v>10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9">
        <f t="shared" si="366"/>
        <v>41970.085046296299</v>
      </c>
      <c r="L3928" s="9">
        <f t="shared" si="367"/>
        <v>42000.085046296299</v>
      </c>
      <c r="M3928" t="b">
        <v>0</v>
      </c>
      <c r="N3928">
        <v>1</v>
      </c>
      <c r="O3928" t="b">
        <v>0</v>
      </c>
      <c r="P3928" t="s">
        <v>8269</v>
      </c>
      <c r="Q3928" s="7">
        <f t="shared" si="368"/>
        <v>0.3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9">
        <f t="shared" si="366"/>
        <v>41830.267407407409</v>
      </c>
      <c r="L3929" s="9">
        <f t="shared" si="367"/>
        <v>41860.267407407409</v>
      </c>
      <c r="M3929" t="b">
        <v>0</v>
      </c>
      <c r="N3929">
        <v>2</v>
      </c>
      <c r="O3929" t="b">
        <v>0</v>
      </c>
      <c r="P3929" t="s">
        <v>8269</v>
      </c>
      <c r="Q3929" s="7">
        <f t="shared" si="368"/>
        <v>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9">
        <f t="shared" si="366"/>
        <v>42265.683182870373</v>
      </c>
      <c r="L3930" s="9">
        <f t="shared" si="367"/>
        <v>42293.207638888889</v>
      </c>
      <c r="M3930" t="b">
        <v>0</v>
      </c>
      <c r="N3930">
        <v>7</v>
      </c>
      <c r="O3930" t="b">
        <v>0</v>
      </c>
      <c r="P3930" t="s">
        <v>8269</v>
      </c>
      <c r="Q3930" s="7">
        <f t="shared" si="368"/>
        <v>13.020000000000001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9">
        <f t="shared" si="366"/>
        <v>42601.827141203699</v>
      </c>
      <c r="L3931" s="9">
        <f t="shared" si="367"/>
        <v>42631.827141203699</v>
      </c>
      <c r="M3931" t="b">
        <v>0</v>
      </c>
      <c r="N3931">
        <v>14</v>
      </c>
      <c r="O3931" t="b">
        <v>0</v>
      </c>
      <c r="P3931" t="s">
        <v>8269</v>
      </c>
      <c r="Q3931" s="7">
        <f t="shared" si="368"/>
        <v>2.2650000000000001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9">
        <f t="shared" si="366"/>
        <v>42433.338749999995</v>
      </c>
      <c r="L3932" s="9">
        <f t="shared" si="367"/>
        <v>42461.25</v>
      </c>
      <c r="M3932" t="b">
        <v>0</v>
      </c>
      <c r="N3932">
        <v>0</v>
      </c>
      <c r="O3932" t="b">
        <v>0</v>
      </c>
      <c r="P3932" t="s">
        <v>8269</v>
      </c>
      <c r="Q3932" s="7">
        <f t="shared" si="368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9">
        <f t="shared" si="366"/>
        <v>42228.151701388888</v>
      </c>
      <c r="L3933" s="9">
        <f t="shared" si="367"/>
        <v>42253.151701388888</v>
      </c>
      <c r="M3933" t="b">
        <v>0</v>
      </c>
      <c r="N3933">
        <v>0</v>
      </c>
      <c r="O3933" t="b">
        <v>0</v>
      </c>
      <c r="P3933" t="s">
        <v>8269</v>
      </c>
      <c r="Q3933" s="7">
        <f t="shared" si="368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9">
        <f t="shared" si="366"/>
        <v>42415.168564814812</v>
      </c>
      <c r="L3934" s="9">
        <f t="shared" si="367"/>
        <v>42445.126898148148</v>
      </c>
      <c r="M3934" t="b">
        <v>0</v>
      </c>
      <c r="N3934">
        <v>1</v>
      </c>
      <c r="O3934" t="b">
        <v>0</v>
      </c>
      <c r="P3934" t="s">
        <v>8269</v>
      </c>
      <c r="Q3934" s="7">
        <f t="shared" si="368"/>
        <v>8.3333333333333332E-3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9">
        <f t="shared" si="366"/>
        <v>42538.968310185184</v>
      </c>
      <c r="L3935" s="9">
        <f t="shared" si="367"/>
        <v>42568.029861111107</v>
      </c>
      <c r="M3935" t="b">
        <v>0</v>
      </c>
      <c r="N3935">
        <v>12</v>
      </c>
      <c r="O3935" t="b">
        <v>0</v>
      </c>
      <c r="P3935" t="s">
        <v>8269</v>
      </c>
      <c r="Q3935" s="7">
        <f t="shared" si="368"/>
        <v>15.742857142857142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9">
        <f t="shared" si="366"/>
        <v>42233.671747685185</v>
      </c>
      <c r="L3936" s="9">
        <f t="shared" si="367"/>
        <v>42278.541666666672</v>
      </c>
      <c r="M3936" t="b">
        <v>0</v>
      </c>
      <c r="N3936">
        <v>12</v>
      </c>
      <c r="O3936" t="b">
        <v>0</v>
      </c>
      <c r="P3936" t="s">
        <v>8269</v>
      </c>
      <c r="Q3936" s="7">
        <f t="shared" si="368"/>
        <v>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43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9">
        <f t="shared" si="366"/>
        <v>42221.656782407408</v>
      </c>
      <c r="L3937" s="9">
        <f t="shared" si="367"/>
        <v>42281.656782407408</v>
      </c>
      <c r="M3937" t="b">
        <v>0</v>
      </c>
      <c r="N3937">
        <v>23</v>
      </c>
      <c r="O3937" t="b">
        <v>0</v>
      </c>
      <c r="P3937" t="s">
        <v>8269</v>
      </c>
      <c r="Q3937" s="7">
        <f t="shared" si="368"/>
        <v>43.833333333333336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9">
        <f t="shared" si="366"/>
        <v>42675.262962962966</v>
      </c>
      <c r="L3938" s="9">
        <f t="shared" si="367"/>
        <v>42705.304629629631</v>
      </c>
      <c r="M3938" t="b">
        <v>0</v>
      </c>
      <c r="N3938">
        <v>0</v>
      </c>
      <c r="O3938" t="b">
        <v>0</v>
      </c>
      <c r="P3938" t="s">
        <v>8269</v>
      </c>
      <c r="Q3938" s="7">
        <f t="shared" si="368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9">
        <f t="shared" si="366"/>
        <v>42534.631481481483</v>
      </c>
      <c r="L3939" s="9">
        <f t="shared" si="367"/>
        <v>42562.631481481483</v>
      </c>
      <c r="M3939" t="b">
        <v>0</v>
      </c>
      <c r="N3939">
        <v>10</v>
      </c>
      <c r="O3939" t="b">
        <v>0</v>
      </c>
      <c r="P3939" t="s">
        <v>8269</v>
      </c>
      <c r="Q3939" s="7">
        <f t="shared" si="368"/>
        <v>86.135181975736558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9">
        <f t="shared" si="366"/>
        <v>42151.905717592592</v>
      </c>
      <c r="L3940" s="9">
        <f t="shared" si="367"/>
        <v>42182.905717592592</v>
      </c>
      <c r="M3940" t="b">
        <v>0</v>
      </c>
      <c r="N3940">
        <v>5</v>
      </c>
      <c r="O3940" t="b">
        <v>0</v>
      </c>
      <c r="P3940" t="s">
        <v>8269</v>
      </c>
      <c r="Q3940" s="7">
        <f t="shared" si="368"/>
        <v>12.196620583717358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9">
        <f t="shared" si="366"/>
        <v>41915.400219907409</v>
      </c>
      <c r="L3941" s="9">
        <f t="shared" si="367"/>
        <v>41919.1875</v>
      </c>
      <c r="M3941" t="b">
        <v>0</v>
      </c>
      <c r="N3941">
        <v>1</v>
      </c>
      <c r="O3941" t="b">
        <v>0</v>
      </c>
      <c r="P3941" t="s">
        <v>8269</v>
      </c>
      <c r="Q3941" s="7">
        <f t="shared" si="368"/>
        <v>0.1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9">
        <f t="shared" si="366"/>
        <v>41961.492488425924</v>
      </c>
      <c r="L3942" s="9">
        <f t="shared" si="367"/>
        <v>42006.492488425924</v>
      </c>
      <c r="M3942" t="b">
        <v>0</v>
      </c>
      <c r="N3942">
        <v>2</v>
      </c>
      <c r="O3942" t="b">
        <v>0</v>
      </c>
      <c r="P3942" t="s">
        <v>8269</v>
      </c>
      <c r="Q3942" s="7">
        <f t="shared" si="368"/>
        <v>0.22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9">
        <f t="shared" si="366"/>
        <v>41940.587233796294</v>
      </c>
      <c r="L3943" s="9">
        <f t="shared" si="367"/>
        <v>41968.041666666672</v>
      </c>
      <c r="M3943" t="b">
        <v>0</v>
      </c>
      <c r="N3943">
        <v>2</v>
      </c>
      <c r="O3943" t="b">
        <v>0</v>
      </c>
      <c r="P3943" t="s">
        <v>8269</v>
      </c>
      <c r="Q3943" s="7">
        <f t="shared" si="368"/>
        <v>0.90909090909090906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9">
        <f t="shared" si="366"/>
        <v>42111.904097222221</v>
      </c>
      <c r="L3944" s="9">
        <f t="shared" si="367"/>
        <v>42171.904097222221</v>
      </c>
      <c r="M3944" t="b">
        <v>0</v>
      </c>
      <c r="N3944">
        <v>0</v>
      </c>
      <c r="O3944" t="b">
        <v>0</v>
      </c>
      <c r="P3944" t="s">
        <v>8269</v>
      </c>
      <c r="Q3944" s="7">
        <f t="shared" si="368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9">
        <f t="shared" si="366"/>
        <v>42279.778564814813</v>
      </c>
      <c r="L3945" s="9">
        <f t="shared" si="367"/>
        <v>42310.701388888891</v>
      </c>
      <c r="M3945" t="b">
        <v>0</v>
      </c>
      <c r="N3945">
        <v>13</v>
      </c>
      <c r="O3945" t="b">
        <v>0</v>
      </c>
      <c r="P3945" t="s">
        <v>8269</v>
      </c>
      <c r="Q3945" s="7">
        <f t="shared" si="368"/>
        <v>35.64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9">
        <f t="shared" si="366"/>
        <v>42213.662905092591</v>
      </c>
      <c r="L3946" s="9">
        <f t="shared" si="367"/>
        <v>42243.662905092591</v>
      </c>
      <c r="M3946" t="b">
        <v>0</v>
      </c>
      <c r="N3946">
        <v>0</v>
      </c>
      <c r="O3946" t="b">
        <v>0</v>
      </c>
      <c r="P3946" t="s">
        <v>8269</v>
      </c>
      <c r="Q3946" s="7">
        <f t="shared" si="368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9">
        <f t="shared" si="366"/>
        <v>42109.801712962959</v>
      </c>
      <c r="L3947" s="9">
        <f t="shared" si="367"/>
        <v>42139.801712962959</v>
      </c>
      <c r="M3947" t="b">
        <v>0</v>
      </c>
      <c r="N3947">
        <v>1</v>
      </c>
      <c r="O3947" t="b">
        <v>0</v>
      </c>
      <c r="P3947" t="s">
        <v>8269</v>
      </c>
      <c r="Q3947" s="7">
        <f t="shared" si="368"/>
        <v>0.25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9">
        <f t="shared" si="366"/>
        <v>42031.833587962959</v>
      </c>
      <c r="L3948" s="9">
        <f t="shared" si="367"/>
        <v>42063.333333333328</v>
      </c>
      <c r="M3948" t="b">
        <v>0</v>
      </c>
      <c r="N3948">
        <v>5</v>
      </c>
      <c r="O3948" t="b">
        <v>0</v>
      </c>
      <c r="P3948" t="s">
        <v>8269</v>
      </c>
      <c r="Q3948" s="7">
        <f t="shared" si="368"/>
        <v>3.25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9">
        <f t="shared" si="366"/>
        <v>42615.142870370371</v>
      </c>
      <c r="L3949" s="9">
        <f t="shared" si="367"/>
        <v>42645.142870370371</v>
      </c>
      <c r="M3949" t="b">
        <v>0</v>
      </c>
      <c r="N3949">
        <v>2</v>
      </c>
      <c r="O3949" t="b">
        <v>0</v>
      </c>
      <c r="P3949" t="s">
        <v>8269</v>
      </c>
      <c r="Q3949" s="7">
        <f t="shared" si="368"/>
        <v>3.3666666666666663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9">
        <f t="shared" si="366"/>
        <v>41829.325497685189</v>
      </c>
      <c r="L3950" s="9">
        <f t="shared" si="367"/>
        <v>41889.325497685189</v>
      </c>
      <c r="M3950" t="b">
        <v>0</v>
      </c>
      <c r="N3950">
        <v>0</v>
      </c>
      <c r="O3950" t="b">
        <v>0</v>
      </c>
      <c r="P3950" t="s">
        <v>8269</v>
      </c>
      <c r="Q3950" s="7">
        <f t="shared" si="368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9">
        <f t="shared" si="366"/>
        <v>42016.120613425926</v>
      </c>
      <c r="L3951" s="9">
        <f t="shared" si="367"/>
        <v>42046.120613425926</v>
      </c>
      <c r="M3951" t="b">
        <v>0</v>
      </c>
      <c r="N3951">
        <v>32</v>
      </c>
      <c r="O3951" t="b">
        <v>0</v>
      </c>
      <c r="P3951" t="s">
        <v>8269</v>
      </c>
      <c r="Q3951" s="7">
        <f t="shared" si="368"/>
        <v>15.770000000000001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9">
        <f t="shared" si="366"/>
        <v>42439.702314814815</v>
      </c>
      <c r="L3952" s="9">
        <f t="shared" si="367"/>
        <v>42468.774305555555</v>
      </c>
      <c r="M3952" t="b">
        <v>0</v>
      </c>
      <c r="N3952">
        <v>1</v>
      </c>
      <c r="O3952" t="b">
        <v>0</v>
      </c>
      <c r="P3952" t="s">
        <v>8269</v>
      </c>
      <c r="Q3952" s="7">
        <f t="shared" si="368"/>
        <v>0.625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9">
        <f t="shared" si="366"/>
        <v>42433.825717592597</v>
      </c>
      <c r="L3953" s="9">
        <f t="shared" si="367"/>
        <v>42493.784050925926</v>
      </c>
      <c r="M3953" t="b">
        <v>0</v>
      </c>
      <c r="N3953">
        <v>1</v>
      </c>
      <c r="O3953" t="b">
        <v>0</v>
      </c>
      <c r="P3953" t="s">
        <v>8269</v>
      </c>
      <c r="Q3953" s="7">
        <f t="shared" si="368"/>
        <v>5.0000000000000001E-4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9">
        <f t="shared" si="366"/>
        <v>42243.790393518517</v>
      </c>
      <c r="L3954" s="9">
        <f t="shared" si="367"/>
        <v>42303.790393518517</v>
      </c>
      <c r="M3954" t="b">
        <v>0</v>
      </c>
      <c r="N3954">
        <v>1</v>
      </c>
      <c r="O3954" t="b">
        <v>0</v>
      </c>
      <c r="P3954" t="s">
        <v>8269</v>
      </c>
      <c r="Q3954" s="7">
        <f t="shared" si="368"/>
        <v>9.6153846153846159E-2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9">
        <f t="shared" si="366"/>
        <v>42550.048449074078</v>
      </c>
      <c r="L3955" s="9">
        <f t="shared" si="367"/>
        <v>42580.978472222225</v>
      </c>
      <c r="M3955" t="b">
        <v>0</v>
      </c>
      <c r="N3955">
        <v>0</v>
      </c>
      <c r="O3955" t="b">
        <v>0</v>
      </c>
      <c r="P3955" t="s">
        <v>8269</v>
      </c>
      <c r="Q3955" s="7">
        <f t="shared" si="368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9">
        <f t="shared" si="366"/>
        <v>41774.651203703703</v>
      </c>
      <c r="L3956" s="9">
        <f t="shared" si="367"/>
        <v>41834.651203703703</v>
      </c>
      <c r="M3956" t="b">
        <v>0</v>
      </c>
      <c r="N3956">
        <v>0</v>
      </c>
      <c r="O3956" t="b">
        <v>0</v>
      </c>
      <c r="P3956" t="s">
        <v>8269</v>
      </c>
      <c r="Q3956" s="7">
        <f t="shared" si="368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9">
        <f t="shared" si="366"/>
        <v>42306.848854166667</v>
      </c>
      <c r="L3957" s="9">
        <f t="shared" si="367"/>
        <v>42336.890520833331</v>
      </c>
      <c r="M3957" t="b">
        <v>0</v>
      </c>
      <c r="N3957">
        <v>8</v>
      </c>
      <c r="O3957" t="b">
        <v>0</v>
      </c>
      <c r="P3957" t="s">
        <v>8269</v>
      </c>
      <c r="Q3957" s="7">
        <f t="shared" si="368"/>
        <v>24.285714285714285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9">
        <f t="shared" si="366"/>
        <v>42457.932025462964</v>
      </c>
      <c r="L3958" s="9">
        <f t="shared" si="367"/>
        <v>42485.013888888891</v>
      </c>
      <c r="M3958" t="b">
        <v>0</v>
      </c>
      <c r="N3958">
        <v>0</v>
      </c>
      <c r="O3958" t="b">
        <v>0</v>
      </c>
      <c r="P3958" t="s">
        <v>8269</v>
      </c>
      <c r="Q3958" s="7">
        <f t="shared" si="368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9">
        <f t="shared" si="366"/>
        <v>42513.976319444446</v>
      </c>
      <c r="L3959" s="9">
        <f t="shared" si="367"/>
        <v>42559.976319444446</v>
      </c>
      <c r="M3959" t="b">
        <v>0</v>
      </c>
      <c r="N3959">
        <v>1</v>
      </c>
      <c r="O3959" t="b">
        <v>0</v>
      </c>
      <c r="P3959" t="s">
        <v>8269</v>
      </c>
      <c r="Q3959" s="7">
        <f t="shared" si="368"/>
        <v>2.5000000000000001E-2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9">
        <f t="shared" si="366"/>
        <v>41816.950370370367</v>
      </c>
      <c r="L3960" s="9">
        <f t="shared" si="367"/>
        <v>41853.583333333336</v>
      </c>
      <c r="M3960" t="b">
        <v>0</v>
      </c>
      <c r="N3960">
        <v>16</v>
      </c>
      <c r="O3960" t="b">
        <v>0</v>
      </c>
      <c r="P3960" t="s">
        <v>8269</v>
      </c>
      <c r="Q3960" s="7">
        <f t="shared" si="368"/>
        <v>32.049999999999997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9">
        <f t="shared" si="366"/>
        <v>41880.788842592592</v>
      </c>
      <c r="L3961" s="9">
        <f t="shared" si="367"/>
        <v>41910.788842592592</v>
      </c>
      <c r="M3961" t="b">
        <v>0</v>
      </c>
      <c r="N3961">
        <v>12</v>
      </c>
      <c r="O3961" t="b">
        <v>0</v>
      </c>
      <c r="P3961" t="s">
        <v>8269</v>
      </c>
      <c r="Q3961" s="7">
        <f t="shared" si="368"/>
        <v>24.333333333333336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9">
        <f t="shared" si="366"/>
        <v>42342.845555555556</v>
      </c>
      <c r="L3962" s="9">
        <f t="shared" si="367"/>
        <v>42372.845555555556</v>
      </c>
      <c r="M3962" t="b">
        <v>0</v>
      </c>
      <c r="N3962">
        <v>4</v>
      </c>
      <c r="O3962" t="b">
        <v>0</v>
      </c>
      <c r="P3962" t="s">
        <v>8269</v>
      </c>
      <c r="Q3962" s="7">
        <f t="shared" si="368"/>
        <v>1.5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9">
        <f t="shared" si="366"/>
        <v>41745.891319444447</v>
      </c>
      <c r="L3963" s="9">
        <f t="shared" si="367"/>
        <v>41767.891319444447</v>
      </c>
      <c r="M3963" t="b">
        <v>0</v>
      </c>
      <c r="N3963">
        <v>2</v>
      </c>
      <c r="O3963" t="b">
        <v>0</v>
      </c>
      <c r="P3963" t="s">
        <v>8269</v>
      </c>
      <c r="Q3963" s="7">
        <f t="shared" si="368"/>
        <v>0.42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9">
        <f t="shared" si="366"/>
        <v>42311.621458333335</v>
      </c>
      <c r="L3964" s="9">
        <f t="shared" si="367"/>
        <v>42336.621458333335</v>
      </c>
      <c r="M3964" t="b">
        <v>0</v>
      </c>
      <c r="N3964">
        <v>3</v>
      </c>
      <c r="O3964" t="b">
        <v>0</v>
      </c>
      <c r="P3964" t="s">
        <v>8269</v>
      </c>
      <c r="Q3964" s="7">
        <f t="shared" si="368"/>
        <v>3.214285714285714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9">
        <f t="shared" si="366"/>
        <v>42296.154131944444</v>
      </c>
      <c r="L3965" s="9">
        <f t="shared" si="367"/>
        <v>42326.195798611108</v>
      </c>
      <c r="M3965" t="b">
        <v>0</v>
      </c>
      <c r="N3965">
        <v>0</v>
      </c>
      <c r="O3965" t="b">
        <v>0</v>
      </c>
      <c r="P3965" t="s">
        <v>8269</v>
      </c>
      <c r="Q3965" s="7">
        <f t="shared" si="368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9">
        <f t="shared" si="366"/>
        <v>42053.722060185188</v>
      </c>
      <c r="L3966" s="9">
        <f t="shared" si="367"/>
        <v>42113.680393518516</v>
      </c>
      <c r="M3966" t="b">
        <v>0</v>
      </c>
      <c r="N3966">
        <v>3</v>
      </c>
      <c r="O3966" t="b">
        <v>0</v>
      </c>
      <c r="P3966" t="s">
        <v>8269</v>
      </c>
      <c r="Q3966" s="7">
        <f t="shared" si="368"/>
        <v>6.3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9">
        <f t="shared" si="366"/>
        <v>42414.235879629632</v>
      </c>
      <c r="L3967" s="9">
        <f t="shared" si="367"/>
        <v>42474.194212962961</v>
      </c>
      <c r="M3967" t="b">
        <v>0</v>
      </c>
      <c r="N3967">
        <v>4</v>
      </c>
      <c r="O3967" t="b">
        <v>0</v>
      </c>
      <c r="P3967" t="s">
        <v>8269</v>
      </c>
      <c r="Q3967" s="7">
        <f t="shared" si="368"/>
        <v>14.249999999999998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9">
        <f t="shared" si="366"/>
        <v>41801.711550925924</v>
      </c>
      <c r="L3968" s="9">
        <f t="shared" si="367"/>
        <v>41844.124305555553</v>
      </c>
      <c r="M3968" t="b">
        <v>0</v>
      </c>
      <c r="N3968">
        <v>2</v>
      </c>
      <c r="O3968" t="b">
        <v>0</v>
      </c>
      <c r="P3968" t="s">
        <v>8269</v>
      </c>
      <c r="Q3968" s="7">
        <f t="shared" si="368"/>
        <v>0.6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9">
        <f t="shared" si="366"/>
        <v>42770.290590277778</v>
      </c>
      <c r="L3969" s="9">
        <f t="shared" si="367"/>
        <v>42800.290590277778</v>
      </c>
      <c r="M3969" t="b">
        <v>0</v>
      </c>
      <c r="N3969">
        <v>10</v>
      </c>
      <c r="O3969" t="b">
        <v>0</v>
      </c>
      <c r="P3969" t="s">
        <v>8269</v>
      </c>
      <c r="Q3969" s="7">
        <f t="shared" si="368"/>
        <v>24.117647058823529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9">
        <f t="shared" si="366"/>
        <v>42452.815659722226</v>
      </c>
      <c r="L3970" s="9">
        <f t="shared" si="367"/>
        <v>42512.815659722226</v>
      </c>
      <c r="M3970" t="b">
        <v>0</v>
      </c>
      <c r="N3970">
        <v>11</v>
      </c>
      <c r="O3970" t="b">
        <v>0</v>
      </c>
      <c r="P3970" t="s">
        <v>8269</v>
      </c>
      <c r="Q3970" s="7">
        <f t="shared" si="368"/>
        <v>10.54</v>
      </c>
      <c r="R3970" s="6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9">
        <f t="shared" ref="K3971:K4034" si="372">(J3971/86400)+DATE(1970,1,1)</f>
        <v>42601.854699074072</v>
      </c>
      <c r="L3971" s="9">
        <f t="shared" ref="L3971:L4034" si="373">(I3971/86400)+DATE(1970,1,1)</f>
        <v>42611.163194444445</v>
      </c>
      <c r="M3971" t="b">
        <v>0</v>
      </c>
      <c r="N3971">
        <v>6</v>
      </c>
      <c r="O3971" t="b">
        <v>0</v>
      </c>
      <c r="P3971" t="s">
        <v>8269</v>
      </c>
      <c r="Q3971" s="7">
        <f t="shared" ref="Q3971:Q4034" si="374">(E3971/D3971)*100</f>
        <v>7.4690265486725664</v>
      </c>
      <c r="R3971" s="6">
        <f t="shared" ref="R3971:R4034" si="375">E3971/N3971</f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 LEN(P3971) - FIND("/",P3971))</f>
        <v>plays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9">
        <f t="shared" si="372"/>
        <v>42447.863553240742</v>
      </c>
      <c r="L3972" s="9">
        <f t="shared" si="373"/>
        <v>42477.863553240742</v>
      </c>
      <c r="M3972" t="b">
        <v>0</v>
      </c>
      <c r="N3972">
        <v>2</v>
      </c>
      <c r="O3972" t="b">
        <v>0</v>
      </c>
      <c r="P3972" t="s">
        <v>8269</v>
      </c>
      <c r="Q3972" s="7">
        <f t="shared" si="374"/>
        <v>7.3333333333333334E-2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9">
        <f t="shared" si="372"/>
        <v>41811.536180555559</v>
      </c>
      <c r="L3973" s="9">
        <f t="shared" si="373"/>
        <v>41841.536180555559</v>
      </c>
      <c r="M3973" t="b">
        <v>0</v>
      </c>
      <c r="N3973">
        <v>6</v>
      </c>
      <c r="O3973" t="b">
        <v>0</v>
      </c>
      <c r="P3973" t="s">
        <v>8269</v>
      </c>
      <c r="Q3973" s="7">
        <f t="shared" si="374"/>
        <v>0.97142857142857131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9">
        <f t="shared" si="372"/>
        <v>41981.067523148144</v>
      </c>
      <c r="L3974" s="9">
        <f t="shared" si="373"/>
        <v>42041.067523148144</v>
      </c>
      <c r="M3974" t="b">
        <v>0</v>
      </c>
      <c r="N3974">
        <v>8</v>
      </c>
      <c r="O3974" t="b">
        <v>0</v>
      </c>
      <c r="P3974" t="s">
        <v>8269</v>
      </c>
      <c r="Q3974" s="7">
        <f t="shared" si="374"/>
        <v>21.099999999999998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9">
        <f t="shared" si="372"/>
        <v>42469.68414351852</v>
      </c>
      <c r="L3975" s="9">
        <f t="shared" si="373"/>
        <v>42499.166666666672</v>
      </c>
      <c r="M3975" t="b">
        <v>0</v>
      </c>
      <c r="N3975">
        <v>37</v>
      </c>
      <c r="O3975" t="b">
        <v>0</v>
      </c>
      <c r="P3975" t="s">
        <v>8269</v>
      </c>
      <c r="Q3975" s="7">
        <f t="shared" si="374"/>
        <v>78.100000000000009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9">
        <f t="shared" si="372"/>
        <v>42493.546851851846</v>
      </c>
      <c r="L3976" s="9">
        <f t="shared" si="373"/>
        <v>42523.546851851846</v>
      </c>
      <c r="M3976" t="b">
        <v>0</v>
      </c>
      <c r="N3976">
        <v>11</v>
      </c>
      <c r="O3976" t="b">
        <v>0</v>
      </c>
      <c r="P3976" t="s">
        <v>8269</v>
      </c>
      <c r="Q3976" s="7">
        <f t="shared" si="374"/>
        <v>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9">
        <f t="shared" si="372"/>
        <v>42534.866875</v>
      </c>
      <c r="L3977" s="9">
        <f t="shared" si="373"/>
        <v>42564.866875</v>
      </c>
      <c r="M3977" t="b">
        <v>0</v>
      </c>
      <c r="N3977">
        <v>0</v>
      </c>
      <c r="O3977" t="b">
        <v>0</v>
      </c>
      <c r="P3977" t="s">
        <v>8269</v>
      </c>
      <c r="Q3977" s="7">
        <f t="shared" si="374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9">
        <f t="shared" si="372"/>
        <v>41830.858344907407</v>
      </c>
      <c r="L3978" s="9">
        <f t="shared" si="373"/>
        <v>41852.291666666664</v>
      </c>
      <c r="M3978" t="b">
        <v>0</v>
      </c>
      <c r="N3978">
        <v>10</v>
      </c>
      <c r="O3978" t="b">
        <v>0</v>
      </c>
      <c r="P3978" t="s">
        <v>8269</v>
      </c>
      <c r="Q3978" s="7">
        <f t="shared" si="374"/>
        <v>47.692307692307693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9">
        <f t="shared" si="372"/>
        <v>42543.788564814815</v>
      </c>
      <c r="L3979" s="9">
        <f t="shared" si="373"/>
        <v>42573.788564814815</v>
      </c>
      <c r="M3979" t="b">
        <v>0</v>
      </c>
      <c r="N3979">
        <v>6</v>
      </c>
      <c r="O3979" t="b">
        <v>0</v>
      </c>
      <c r="P3979" t="s">
        <v>8269</v>
      </c>
      <c r="Q3979" s="7">
        <f t="shared" si="374"/>
        <v>1.4500000000000002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9">
        <f t="shared" si="372"/>
        <v>41975.642974537041</v>
      </c>
      <c r="L3980" s="9">
        <f t="shared" si="373"/>
        <v>42035.642974537041</v>
      </c>
      <c r="M3980" t="b">
        <v>0</v>
      </c>
      <c r="N3980">
        <v>8</v>
      </c>
      <c r="O3980" t="b">
        <v>0</v>
      </c>
      <c r="P3980" t="s">
        <v>8269</v>
      </c>
      <c r="Q3980" s="7">
        <f t="shared" si="374"/>
        <v>10.7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9">
        <f t="shared" si="372"/>
        <v>42069.903437500005</v>
      </c>
      <c r="L3981" s="9">
        <f t="shared" si="373"/>
        <v>42092.833333333328</v>
      </c>
      <c r="M3981" t="b">
        <v>0</v>
      </c>
      <c r="N3981">
        <v>6</v>
      </c>
      <c r="O3981" t="b">
        <v>0</v>
      </c>
      <c r="P3981" t="s">
        <v>8269</v>
      </c>
      <c r="Q3981" s="7">
        <f t="shared" si="374"/>
        <v>1.8333333333333333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9">
        <f t="shared" si="372"/>
        <v>41795.598923611113</v>
      </c>
      <c r="L3982" s="9">
        <f t="shared" si="373"/>
        <v>41825.598923611113</v>
      </c>
      <c r="M3982" t="b">
        <v>0</v>
      </c>
      <c r="N3982">
        <v>7</v>
      </c>
      <c r="O3982" t="b">
        <v>0</v>
      </c>
      <c r="P3982" t="s">
        <v>8269</v>
      </c>
      <c r="Q3982" s="7">
        <f t="shared" si="374"/>
        <v>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9">
        <f t="shared" si="372"/>
        <v>42508.179965277777</v>
      </c>
      <c r="L3983" s="9">
        <f t="shared" si="373"/>
        <v>42568.179965277777</v>
      </c>
      <c r="M3983" t="b">
        <v>0</v>
      </c>
      <c r="N3983">
        <v>7</v>
      </c>
      <c r="O3983" t="b">
        <v>0</v>
      </c>
      <c r="P3983" t="s">
        <v>8269</v>
      </c>
      <c r="Q3983" s="7">
        <f t="shared" si="374"/>
        <v>4.083333333333333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9">
        <f t="shared" si="372"/>
        <v>42132.809953703705</v>
      </c>
      <c r="L3984" s="9">
        <f t="shared" si="373"/>
        <v>42192.809953703705</v>
      </c>
      <c r="M3984" t="b">
        <v>0</v>
      </c>
      <c r="N3984">
        <v>5</v>
      </c>
      <c r="O3984" t="b">
        <v>0</v>
      </c>
      <c r="P3984" t="s">
        <v>8269</v>
      </c>
      <c r="Q3984" s="7">
        <f t="shared" si="374"/>
        <v>20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9">
        <f t="shared" si="372"/>
        <v>41747.86986111111</v>
      </c>
      <c r="L3985" s="9">
        <f t="shared" si="373"/>
        <v>41779.290972222225</v>
      </c>
      <c r="M3985" t="b">
        <v>0</v>
      </c>
      <c r="N3985">
        <v>46</v>
      </c>
      <c r="O3985" t="b">
        <v>0</v>
      </c>
      <c r="P3985" t="s">
        <v>8269</v>
      </c>
      <c r="Q3985" s="7">
        <f t="shared" si="374"/>
        <v>34.802513464991023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9">
        <f t="shared" si="372"/>
        <v>41920.963472222225</v>
      </c>
      <c r="L3986" s="9">
        <f t="shared" si="373"/>
        <v>41951</v>
      </c>
      <c r="M3986" t="b">
        <v>0</v>
      </c>
      <c r="N3986">
        <v>10</v>
      </c>
      <c r="O3986" t="b">
        <v>0</v>
      </c>
      <c r="P3986" t="s">
        <v>8269</v>
      </c>
      <c r="Q3986" s="7">
        <f t="shared" si="374"/>
        <v>6.3333333333333339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9">
        <f t="shared" si="372"/>
        <v>42399.707407407404</v>
      </c>
      <c r="L3987" s="9">
        <f t="shared" si="373"/>
        <v>42420.878472222219</v>
      </c>
      <c r="M3987" t="b">
        <v>0</v>
      </c>
      <c r="N3987">
        <v>19</v>
      </c>
      <c r="O3987" t="b">
        <v>0</v>
      </c>
      <c r="P3987" t="s">
        <v>8269</v>
      </c>
      <c r="Q3987" s="7">
        <f t="shared" si="374"/>
        <v>32.049999999999997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9">
        <f t="shared" si="372"/>
        <v>42467.548541666663</v>
      </c>
      <c r="L3988" s="9">
        <f t="shared" si="373"/>
        <v>42496.544444444444</v>
      </c>
      <c r="M3988" t="b">
        <v>0</v>
      </c>
      <c r="N3988">
        <v>13</v>
      </c>
      <c r="O3988" t="b">
        <v>0</v>
      </c>
      <c r="P3988" t="s">
        <v>8269</v>
      </c>
      <c r="Q3988" s="7">
        <f t="shared" si="374"/>
        <v>9.76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9">
        <f t="shared" si="372"/>
        <v>41765.92465277778</v>
      </c>
      <c r="L3989" s="9">
        <f t="shared" si="373"/>
        <v>41775.92465277778</v>
      </c>
      <c r="M3989" t="b">
        <v>0</v>
      </c>
      <c r="N3989">
        <v>13</v>
      </c>
      <c r="O3989" t="b">
        <v>0</v>
      </c>
      <c r="P3989" t="s">
        <v>8269</v>
      </c>
      <c r="Q3989" s="7">
        <f t="shared" si="374"/>
        <v>37.75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9">
        <f t="shared" si="372"/>
        <v>42230.08116898148</v>
      </c>
      <c r="L3990" s="9">
        <f t="shared" si="373"/>
        <v>42245.08116898148</v>
      </c>
      <c r="M3990" t="b">
        <v>0</v>
      </c>
      <c r="N3990">
        <v>4</v>
      </c>
      <c r="O3990" t="b">
        <v>0</v>
      </c>
      <c r="P3990" t="s">
        <v>8269</v>
      </c>
      <c r="Q3990" s="7">
        <f t="shared" si="374"/>
        <v>2.1333333333333333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9">
        <f t="shared" si="372"/>
        <v>42286.749780092592</v>
      </c>
      <c r="L3991" s="9">
        <f t="shared" si="373"/>
        <v>42316.791446759264</v>
      </c>
      <c r="M3991" t="b">
        <v>0</v>
      </c>
      <c r="N3991">
        <v>0</v>
      </c>
      <c r="O3991" t="b">
        <v>0</v>
      </c>
      <c r="P3991" t="s">
        <v>8269</v>
      </c>
      <c r="Q3991" s="7">
        <f t="shared" si="374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9">
        <f t="shared" si="372"/>
        <v>42401.672372685185</v>
      </c>
      <c r="L3992" s="9">
        <f t="shared" si="373"/>
        <v>42431.672372685185</v>
      </c>
      <c r="M3992" t="b">
        <v>0</v>
      </c>
      <c r="N3992">
        <v>3</v>
      </c>
      <c r="O3992" t="b">
        <v>0</v>
      </c>
      <c r="P3992" t="s">
        <v>8269</v>
      </c>
      <c r="Q3992" s="7">
        <f t="shared" si="374"/>
        <v>4.1818181818181817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9">
        <f t="shared" si="372"/>
        <v>42125.644467592589</v>
      </c>
      <c r="L3993" s="9">
        <f t="shared" si="373"/>
        <v>42155.644467592589</v>
      </c>
      <c r="M3993" t="b">
        <v>0</v>
      </c>
      <c r="N3993">
        <v>1</v>
      </c>
      <c r="O3993" t="b">
        <v>0</v>
      </c>
      <c r="P3993" t="s">
        <v>8269</v>
      </c>
      <c r="Q3993" s="7">
        <f t="shared" si="374"/>
        <v>20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9">
        <f t="shared" si="372"/>
        <v>42289.94049768518</v>
      </c>
      <c r="L3994" s="9">
        <f t="shared" si="373"/>
        <v>42349.982164351852</v>
      </c>
      <c r="M3994" t="b">
        <v>0</v>
      </c>
      <c r="N3994">
        <v>9</v>
      </c>
      <c r="O3994" t="b">
        <v>0</v>
      </c>
      <c r="P3994" t="s">
        <v>8269</v>
      </c>
      <c r="Q3994" s="7">
        <f t="shared" si="374"/>
        <v>5.41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9">
        <f t="shared" si="372"/>
        <v>42107.864722222221</v>
      </c>
      <c r="L3995" s="9">
        <f t="shared" si="373"/>
        <v>42137.864722222221</v>
      </c>
      <c r="M3995" t="b">
        <v>0</v>
      </c>
      <c r="N3995">
        <v>1</v>
      </c>
      <c r="O3995" t="b">
        <v>0</v>
      </c>
      <c r="P3995" t="s">
        <v>8269</v>
      </c>
      <c r="Q3995" s="7">
        <f t="shared" si="374"/>
        <v>6.0000000000000001E-3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9">
        <f t="shared" si="372"/>
        <v>41809.389930555553</v>
      </c>
      <c r="L3996" s="9">
        <f t="shared" si="373"/>
        <v>41839.389930555553</v>
      </c>
      <c r="M3996" t="b">
        <v>0</v>
      </c>
      <c r="N3996">
        <v>1</v>
      </c>
      <c r="O3996" t="b">
        <v>0</v>
      </c>
      <c r="P3996" t="s">
        <v>8269</v>
      </c>
      <c r="Q3996" s="7">
        <f t="shared" si="374"/>
        <v>0.25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9">
        <f t="shared" si="372"/>
        <v>42019.683761574073</v>
      </c>
      <c r="L3997" s="9">
        <f t="shared" si="373"/>
        <v>42049.477083333331</v>
      </c>
      <c r="M3997" t="b">
        <v>0</v>
      </c>
      <c r="N3997">
        <v>4</v>
      </c>
      <c r="O3997" t="b">
        <v>0</v>
      </c>
      <c r="P3997" t="s">
        <v>8269</v>
      </c>
      <c r="Q3997" s="7">
        <f t="shared" si="374"/>
        <v>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9">
        <f t="shared" si="372"/>
        <v>41950.266944444447</v>
      </c>
      <c r="L3998" s="9">
        <f t="shared" si="373"/>
        <v>41963.669444444444</v>
      </c>
      <c r="M3998" t="b">
        <v>0</v>
      </c>
      <c r="N3998">
        <v>17</v>
      </c>
      <c r="O3998" t="b">
        <v>0</v>
      </c>
      <c r="P3998" t="s">
        <v>8269</v>
      </c>
      <c r="Q3998" s="7">
        <f t="shared" si="374"/>
        <v>16.566666666666666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9">
        <f t="shared" si="372"/>
        <v>42069.391446759255</v>
      </c>
      <c r="L3999" s="9">
        <f t="shared" si="373"/>
        <v>42099.349780092598</v>
      </c>
      <c r="M3999" t="b">
        <v>0</v>
      </c>
      <c r="N3999">
        <v>0</v>
      </c>
      <c r="O3999" t="b">
        <v>0</v>
      </c>
      <c r="P3999" t="s">
        <v>8269</v>
      </c>
      <c r="Q3999" s="7">
        <f t="shared" si="374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9">
        <f t="shared" si="372"/>
        <v>42061.963263888887</v>
      </c>
      <c r="L4000" s="9">
        <f t="shared" si="373"/>
        <v>42091.921597222223</v>
      </c>
      <c r="M4000" t="b">
        <v>0</v>
      </c>
      <c r="N4000">
        <v>12</v>
      </c>
      <c r="O4000" t="b">
        <v>0</v>
      </c>
      <c r="P4000" t="s">
        <v>8269</v>
      </c>
      <c r="Q4000" s="7">
        <f t="shared" si="374"/>
        <v>57.199999999999996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9">
        <f t="shared" si="372"/>
        <v>41842.828680555554</v>
      </c>
      <c r="L4001" s="9">
        <f t="shared" si="373"/>
        <v>41882.827650462961</v>
      </c>
      <c r="M4001" t="b">
        <v>0</v>
      </c>
      <c r="N4001">
        <v>14</v>
      </c>
      <c r="O4001" t="b">
        <v>0</v>
      </c>
      <c r="P4001" t="s">
        <v>8269</v>
      </c>
      <c r="Q4001" s="7">
        <f t="shared" si="374"/>
        <v>16.514285714285716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9">
        <f t="shared" si="372"/>
        <v>42437.64534722222</v>
      </c>
      <c r="L4002" s="9">
        <f t="shared" si="373"/>
        <v>42497.603680555556</v>
      </c>
      <c r="M4002" t="b">
        <v>0</v>
      </c>
      <c r="N4002">
        <v>1</v>
      </c>
      <c r="O4002" t="b">
        <v>0</v>
      </c>
      <c r="P4002" t="s">
        <v>8269</v>
      </c>
      <c r="Q4002" s="7">
        <f t="shared" si="374"/>
        <v>0.125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9">
        <f t="shared" si="372"/>
        <v>42775.964212962965</v>
      </c>
      <c r="L4003" s="9">
        <f t="shared" si="373"/>
        <v>42795.791666666672</v>
      </c>
      <c r="M4003" t="b">
        <v>0</v>
      </c>
      <c r="N4003">
        <v>14</v>
      </c>
      <c r="O4003" t="b">
        <v>0</v>
      </c>
      <c r="P4003" t="s">
        <v>8269</v>
      </c>
      <c r="Q4003" s="7">
        <f t="shared" si="374"/>
        <v>37.75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9">
        <f t="shared" si="372"/>
        <v>41879.043530092589</v>
      </c>
      <c r="L4004" s="9">
        <f t="shared" si="373"/>
        <v>41909.043530092589</v>
      </c>
      <c r="M4004" t="b">
        <v>0</v>
      </c>
      <c r="N4004">
        <v>4</v>
      </c>
      <c r="O4004" t="b">
        <v>0</v>
      </c>
      <c r="P4004" t="s">
        <v>8269</v>
      </c>
      <c r="Q4004" s="7">
        <f t="shared" si="374"/>
        <v>1.8399999999999999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9">
        <f t="shared" si="372"/>
        <v>42020.587349537032</v>
      </c>
      <c r="L4005" s="9">
        <f t="shared" si="373"/>
        <v>42050.587349537032</v>
      </c>
      <c r="M4005" t="b">
        <v>0</v>
      </c>
      <c r="N4005">
        <v>2</v>
      </c>
      <c r="O4005" t="b">
        <v>0</v>
      </c>
      <c r="P4005" t="s">
        <v>8269</v>
      </c>
      <c r="Q4005" s="7">
        <f t="shared" si="374"/>
        <v>10.050000000000001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9">
        <f t="shared" si="372"/>
        <v>41890.16269675926</v>
      </c>
      <c r="L4006" s="9">
        <f t="shared" si="373"/>
        <v>41920.16269675926</v>
      </c>
      <c r="M4006" t="b">
        <v>0</v>
      </c>
      <c r="N4006">
        <v>1</v>
      </c>
      <c r="O4006" t="b">
        <v>0</v>
      </c>
      <c r="P4006" t="s">
        <v>8269</v>
      </c>
      <c r="Q4006" s="7">
        <f t="shared" si="374"/>
        <v>0.2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9">
        <f t="shared" si="372"/>
        <v>41872.807696759257</v>
      </c>
      <c r="L4007" s="9">
        <f t="shared" si="373"/>
        <v>41932.807696759257</v>
      </c>
      <c r="M4007" t="b">
        <v>0</v>
      </c>
      <c r="N4007">
        <v>2</v>
      </c>
      <c r="O4007" t="b">
        <v>0</v>
      </c>
      <c r="P4007" t="s">
        <v>8269</v>
      </c>
      <c r="Q4007" s="7">
        <f t="shared" si="374"/>
        <v>1.3333333333333335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9">
        <f t="shared" si="372"/>
        <v>42391.772997685184</v>
      </c>
      <c r="L4008" s="9">
        <f t="shared" si="373"/>
        <v>42416.772997685184</v>
      </c>
      <c r="M4008" t="b">
        <v>0</v>
      </c>
      <c r="N4008">
        <v>1</v>
      </c>
      <c r="O4008" t="b">
        <v>0</v>
      </c>
      <c r="P4008" t="s">
        <v>8269</v>
      </c>
      <c r="Q4008" s="7">
        <f t="shared" si="374"/>
        <v>6.6666666666666671E-3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9">
        <f t="shared" si="372"/>
        <v>41848.772928240738</v>
      </c>
      <c r="L4009" s="9">
        <f t="shared" si="373"/>
        <v>41877.686111111107</v>
      </c>
      <c r="M4009" t="b">
        <v>0</v>
      </c>
      <c r="N4009">
        <v>1</v>
      </c>
      <c r="O4009" t="b">
        <v>0</v>
      </c>
      <c r="P4009" t="s">
        <v>8269</v>
      </c>
      <c r="Q4009" s="7">
        <f t="shared" si="374"/>
        <v>0.25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9">
        <f t="shared" si="372"/>
        <v>42177.964201388888</v>
      </c>
      <c r="L4010" s="9">
        <f t="shared" si="373"/>
        <v>42207.964201388888</v>
      </c>
      <c r="M4010" t="b">
        <v>0</v>
      </c>
      <c r="N4010">
        <v>4</v>
      </c>
      <c r="O4010" t="b">
        <v>0</v>
      </c>
      <c r="P4010" t="s">
        <v>8269</v>
      </c>
      <c r="Q4010" s="7">
        <f t="shared" si="374"/>
        <v>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9">
        <f t="shared" si="372"/>
        <v>41851.700925925928</v>
      </c>
      <c r="L4011" s="9">
        <f t="shared" si="373"/>
        <v>41891.700925925928</v>
      </c>
      <c r="M4011" t="b">
        <v>0</v>
      </c>
      <c r="N4011">
        <v>3</v>
      </c>
      <c r="O4011" t="b">
        <v>0</v>
      </c>
      <c r="P4011" t="s">
        <v>8269</v>
      </c>
      <c r="Q4011" s="7">
        <f t="shared" si="374"/>
        <v>3.8860103626943006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9">
        <f t="shared" si="372"/>
        <v>41921.770439814813</v>
      </c>
      <c r="L4012" s="9">
        <f t="shared" si="373"/>
        <v>41938.770439814813</v>
      </c>
      <c r="M4012" t="b">
        <v>0</v>
      </c>
      <c r="N4012">
        <v>38</v>
      </c>
      <c r="O4012" t="b">
        <v>0</v>
      </c>
      <c r="P4012" t="s">
        <v>8269</v>
      </c>
      <c r="Q4012" s="7">
        <f t="shared" si="374"/>
        <v>24.194444444444443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9">
        <f t="shared" si="372"/>
        <v>42002.54488425926</v>
      </c>
      <c r="L4013" s="9">
        <f t="shared" si="373"/>
        <v>42032.54488425926</v>
      </c>
      <c r="M4013" t="b">
        <v>0</v>
      </c>
      <c r="N4013">
        <v>4</v>
      </c>
      <c r="O4013" t="b">
        <v>0</v>
      </c>
      <c r="P4013" t="s">
        <v>8269</v>
      </c>
      <c r="Q4013" s="7">
        <f t="shared" si="374"/>
        <v>7.6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9">
        <f t="shared" si="372"/>
        <v>42096.544548611113</v>
      </c>
      <c r="L4014" s="9">
        <f t="shared" si="373"/>
        <v>42126.544548611113</v>
      </c>
      <c r="M4014" t="b">
        <v>0</v>
      </c>
      <c r="N4014">
        <v>0</v>
      </c>
      <c r="O4014" t="b">
        <v>0</v>
      </c>
      <c r="P4014" t="s">
        <v>8269</v>
      </c>
      <c r="Q4014" s="7">
        <f t="shared" si="374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9">
        <f t="shared" si="372"/>
        <v>42021.301192129627</v>
      </c>
      <c r="L4015" s="9">
        <f t="shared" si="373"/>
        <v>42051.301192129627</v>
      </c>
      <c r="M4015" t="b">
        <v>0</v>
      </c>
      <c r="N4015">
        <v>2</v>
      </c>
      <c r="O4015" t="b">
        <v>0</v>
      </c>
      <c r="P4015" t="s">
        <v>8269</v>
      </c>
      <c r="Q4015" s="7">
        <f t="shared" si="374"/>
        <v>1.3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9">
        <f t="shared" si="372"/>
        <v>42419.246168981481</v>
      </c>
      <c r="L4016" s="9">
        <f t="shared" si="373"/>
        <v>42434.246168981481</v>
      </c>
      <c r="M4016" t="b">
        <v>0</v>
      </c>
      <c r="N4016">
        <v>0</v>
      </c>
      <c r="O4016" t="b">
        <v>0</v>
      </c>
      <c r="P4016" t="s">
        <v>8269</v>
      </c>
      <c r="Q4016" s="7">
        <f t="shared" si="374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9">
        <f t="shared" si="372"/>
        <v>42174.780821759261</v>
      </c>
      <c r="L4017" s="9">
        <f t="shared" si="373"/>
        <v>42204.780821759261</v>
      </c>
      <c r="M4017" t="b">
        <v>0</v>
      </c>
      <c r="N4017">
        <v>1</v>
      </c>
      <c r="O4017" t="b">
        <v>0</v>
      </c>
      <c r="P4017" t="s">
        <v>8269</v>
      </c>
      <c r="Q4017" s="7">
        <f t="shared" si="374"/>
        <v>1.4285714285714287E-2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9">
        <f t="shared" si="372"/>
        <v>41869.872685185182</v>
      </c>
      <c r="L4018" s="9">
        <f t="shared" si="373"/>
        <v>41899.872685185182</v>
      </c>
      <c r="M4018" t="b">
        <v>0</v>
      </c>
      <c r="N4018">
        <v>7</v>
      </c>
      <c r="O4018" t="b">
        <v>0</v>
      </c>
      <c r="P4018" t="s">
        <v>8269</v>
      </c>
      <c r="Q4018" s="7">
        <f t="shared" si="374"/>
        <v>14.000000000000002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9">
        <f t="shared" si="372"/>
        <v>41856.672152777777</v>
      </c>
      <c r="L4019" s="9">
        <f t="shared" si="373"/>
        <v>41886.672152777777</v>
      </c>
      <c r="M4019" t="b">
        <v>0</v>
      </c>
      <c r="N4019">
        <v>2</v>
      </c>
      <c r="O4019" t="b">
        <v>0</v>
      </c>
      <c r="P4019" t="s">
        <v>8269</v>
      </c>
      <c r="Q4019" s="7">
        <f t="shared" si="374"/>
        <v>1.05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9">
        <f t="shared" si="372"/>
        <v>42620.91097222222</v>
      </c>
      <c r="L4020" s="9">
        <f t="shared" si="373"/>
        <v>42650.91097222222</v>
      </c>
      <c r="M4020" t="b">
        <v>0</v>
      </c>
      <c r="N4020">
        <v>4</v>
      </c>
      <c r="O4020" t="b">
        <v>0</v>
      </c>
      <c r="P4020" t="s">
        <v>8269</v>
      </c>
      <c r="Q4020" s="7">
        <f t="shared" si="374"/>
        <v>8.6666666666666679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9">
        <f t="shared" si="372"/>
        <v>42417.675879629634</v>
      </c>
      <c r="L4021" s="9">
        <f t="shared" si="373"/>
        <v>42475.686111111107</v>
      </c>
      <c r="M4021" t="b">
        <v>0</v>
      </c>
      <c r="N4021">
        <v>4</v>
      </c>
      <c r="O4021" t="b">
        <v>0</v>
      </c>
      <c r="P4021" t="s">
        <v>8269</v>
      </c>
      <c r="Q4021" s="7">
        <f t="shared" si="374"/>
        <v>0.82857142857142851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9">
        <f t="shared" si="372"/>
        <v>42057.190960648149</v>
      </c>
      <c r="L4022" s="9">
        <f t="shared" si="373"/>
        <v>42087.149293981478</v>
      </c>
      <c r="M4022" t="b">
        <v>0</v>
      </c>
      <c r="N4022">
        <v>3</v>
      </c>
      <c r="O4022" t="b">
        <v>0</v>
      </c>
      <c r="P4022" t="s">
        <v>8269</v>
      </c>
      <c r="Q4022" s="7">
        <f t="shared" si="374"/>
        <v>16.666666666666664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9">
        <f t="shared" si="372"/>
        <v>41878.911550925928</v>
      </c>
      <c r="L4023" s="9">
        <f t="shared" si="373"/>
        <v>41938.911550925928</v>
      </c>
      <c r="M4023" t="b">
        <v>0</v>
      </c>
      <c r="N4023">
        <v>2</v>
      </c>
      <c r="O4023" t="b">
        <v>0</v>
      </c>
      <c r="P4023" t="s">
        <v>8269</v>
      </c>
      <c r="Q4023" s="7">
        <f t="shared" si="374"/>
        <v>0.83333333333333337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9">
        <f t="shared" si="372"/>
        <v>41990.584108796298</v>
      </c>
      <c r="L4024" s="9">
        <f t="shared" si="373"/>
        <v>42036.120833333334</v>
      </c>
      <c r="M4024" t="b">
        <v>0</v>
      </c>
      <c r="N4024">
        <v>197</v>
      </c>
      <c r="O4024" t="b">
        <v>0</v>
      </c>
      <c r="P4024" t="s">
        <v>8269</v>
      </c>
      <c r="Q4024" s="7">
        <f t="shared" si="374"/>
        <v>69.561111111111103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9">
        <f t="shared" si="372"/>
        <v>42408.999571759261</v>
      </c>
      <c r="L4025" s="9">
        <f t="shared" si="373"/>
        <v>42453.957905092597</v>
      </c>
      <c r="M4025" t="b">
        <v>0</v>
      </c>
      <c r="N4025">
        <v>0</v>
      </c>
      <c r="O4025" t="b">
        <v>0</v>
      </c>
      <c r="P4025" t="s">
        <v>8269</v>
      </c>
      <c r="Q4025" s="7">
        <f t="shared" si="374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9">
        <f t="shared" si="372"/>
        <v>42217.670104166667</v>
      </c>
      <c r="L4026" s="9">
        <f t="shared" si="373"/>
        <v>42247.670104166667</v>
      </c>
      <c r="M4026" t="b">
        <v>0</v>
      </c>
      <c r="N4026">
        <v>1</v>
      </c>
      <c r="O4026" t="b">
        <v>0</v>
      </c>
      <c r="P4026" t="s">
        <v>8269</v>
      </c>
      <c r="Q4026" s="7">
        <f t="shared" si="374"/>
        <v>1.25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9">
        <f t="shared" si="372"/>
        <v>42151.237685185188</v>
      </c>
      <c r="L4027" s="9">
        <f t="shared" si="373"/>
        <v>42211.237685185188</v>
      </c>
      <c r="M4027" t="b">
        <v>0</v>
      </c>
      <c r="N4027">
        <v>4</v>
      </c>
      <c r="O4027" t="b">
        <v>0</v>
      </c>
      <c r="P4027" t="s">
        <v>8269</v>
      </c>
      <c r="Q4027" s="7">
        <f t="shared" si="374"/>
        <v>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9">
        <f t="shared" si="372"/>
        <v>42282.655543981484</v>
      </c>
      <c r="L4028" s="9">
        <f t="shared" si="373"/>
        <v>42342.697210648148</v>
      </c>
      <c r="M4028" t="b">
        <v>0</v>
      </c>
      <c r="N4028">
        <v>0</v>
      </c>
      <c r="O4028" t="b">
        <v>0</v>
      </c>
      <c r="P4028" t="s">
        <v>8269</v>
      </c>
      <c r="Q4028" s="7">
        <f t="shared" si="374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9">
        <f t="shared" si="372"/>
        <v>42768.97084490741</v>
      </c>
      <c r="L4029" s="9">
        <f t="shared" si="373"/>
        <v>42789.041666666672</v>
      </c>
      <c r="M4029" t="b">
        <v>0</v>
      </c>
      <c r="N4029">
        <v>7</v>
      </c>
      <c r="O4029" t="b">
        <v>0</v>
      </c>
      <c r="P4029" t="s">
        <v>8269</v>
      </c>
      <c r="Q4029" s="7">
        <f t="shared" si="374"/>
        <v>7.166666666666667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9">
        <f t="shared" si="372"/>
        <v>41765.938657407409</v>
      </c>
      <c r="L4030" s="9">
        <f t="shared" si="373"/>
        <v>41795.938657407409</v>
      </c>
      <c r="M4030" t="b">
        <v>0</v>
      </c>
      <c r="N4030">
        <v>11</v>
      </c>
      <c r="O4030" t="b">
        <v>0</v>
      </c>
      <c r="P4030" t="s">
        <v>8269</v>
      </c>
      <c r="Q4030" s="7">
        <f t="shared" si="374"/>
        <v>28.050000000000004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9">
        <f t="shared" si="372"/>
        <v>42322.02511574074</v>
      </c>
      <c r="L4031" s="9">
        <f t="shared" si="373"/>
        <v>42352.02511574074</v>
      </c>
      <c r="M4031" t="b">
        <v>0</v>
      </c>
      <c r="N4031">
        <v>0</v>
      </c>
      <c r="O4031" t="b">
        <v>0</v>
      </c>
      <c r="P4031" t="s">
        <v>8269</v>
      </c>
      <c r="Q4031" s="7">
        <f t="shared" si="374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9">
        <f t="shared" si="372"/>
        <v>42374.655081018514</v>
      </c>
      <c r="L4032" s="9">
        <f t="shared" si="373"/>
        <v>42403.78402777778</v>
      </c>
      <c r="M4032" t="b">
        <v>0</v>
      </c>
      <c r="N4032">
        <v>6</v>
      </c>
      <c r="O4032" t="b">
        <v>0</v>
      </c>
      <c r="P4032" t="s">
        <v>8269</v>
      </c>
      <c r="Q4032" s="7">
        <f t="shared" si="374"/>
        <v>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9">
        <f t="shared" si="372"/>
        <v>41941.585231481484</v>
      </c>
      <c r="L4033" s="9">
        <f t="shared" si="373"/>
        <v>41991.626898148148</v>
      </c>
      <c r="M4033" t="b">
        <v>0</v>
      </c>
      <c r="N4033">
        <v>0</v>
      </c>
      <c r="O4033" t="b">
        <v>0</v>
      </c>
      <c r="P4033" t="s">
        <v>8269</v>
      </c>
      <c r="Q4033" s="7">
        <f t="shared" si="374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9">
        <f t="shared" si="372"/>
        <v>42293.809212962966</v>
      </c>
      <c r="L4034" s="9">
        <f t="shared" si="373"/>
        <v>42353.85087962963</v>
      </c>
      <c r="M4034" t="b">
        <v>0</v>
      </c>
      <c r="N4034">
        <v>7</v>
      </c>
      <c r="O4034" t="b">
        <v>0</v>
      </c>
      <c r="P4034" t="s">
        <v>8269</v>
      </c>
      <c r="Q4034" s="7">
        <f t="shared" si="374"/>
        <v>6.8287037037037033</v>
      </c>
      <c r="R4034" s="6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9">
        <f t="shared" ref="K4035:K4098" si="378">(J4035/86400)+DATE(1970,1,1)</f>
        <v>42614.268796296295</v>
      </c>
      <c r="L4035" s="9">
        <f t="shared" ref="L4035:L4098" si="379">(I4035/86400)+DATE(1970,1,1)</f>
        <v>42645.375</v>
      </c>
      <c r="M4035" t="b">
        <v>0</v>
      </c>
      <c r="N4035">
        <v>94</v>
      </c>
      <c r="O4035" t="b">
        <v>0</v>
      </c>
      <c r="P4035" t="s">
        <v>8269</v>
      </c>
      <c r="Q4035" s="7">
        <f t="shared" ref="Q4035:Q4098" si="380">(E4035/D4035)*100</f>
        <v>25.698702928870294</v>
      </c>
      <c r="R4035" s="6">
        <f t="shared" ref="R4035:R4098" si="381">E4035/N4035</f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 LEN(P4035) - FIND("/",P4035))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9">
        <f t="shared" si="378"/>
        <v>42067.947337962964</v>
      </c>
      <c r="L4036" s="9">
        <f t="shared" si="379"/>
        <v>42097.905671296292</v>
      </c>
      <c r="M4036" t="b">
        <v>0</v>
      </c>
      <c r="N4036">
        <v>2</v>
      </c>
      <c r="O4036" t="b">
        <v>0</v>
      </c>
      <c r="P4036" t="s">
        <v>8269</v>
      </c>
      <c r="Q4036" s="7">
        <f t="shared" si="380"/>
        <v>1.4814814814814816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9">
        <f t="shared" si="378"/>
        <v>41903.882951388892</v>
      </c>
      <c r="L4037" s="9">
        <f t="shared" si="379"/>
        <v>41933.882951388892</v>
      </c>
      <c r="M4037" t="b">
        <v>0</v>
      </c>
      <c r="N4037">
        <v>25</v>
      </c>
      <c r="O4037" t="b">
        <v>0</v>
      </c>
      <c r="P4037" t="s">
        <v>8269</v>
      </c>
      <c r="Q4037" s="7">
        <f t="shared" si="380"/>
        <v>36.85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9">
        <f t="shared" si="378"/>
        <v>41804.937083333338</v>
      </c>
      <c r="L4038" s="9">
        <f t="shared" si="379"/>
        <v>41821.9375</v>
      </c>
      <c r="M4038" t="b">
        <v>0</v>
      </c>
      <c r="N4038">
        <v>17</v>
      </c>
      <c r="O4038" t="b">
        <v>0</v>
      </c>
      <c r="P4038" t="s">
        <v>8269</v>
      </c>
      <c r="Q4038" s="7">
        <f t="shared" si="380"/>
        <v>47.05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9">
        <f t="shared" si="378"/>
        <v>42497.070775462962</v>
      </c>
      <c r="L4039" s="9">
        <f t="shared" si="379"/>
        <v>42514.600694444445</v>
      </c>
      <c r="M4039" t="b">
        <v>0</v>
      </c>
      <c r="N4039">
        <v>2</v>
      </c>
      <c r="O4039" t="b">
        <v>0</v>
      </c>
      <c r="P4039" t="s">
        <v>8269</v>
      </c>
      <c r="Q4039" s="7">
        <f t="shared" si="380"/>
        <v>11.428571428571429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9">
        <f t="shared" si="378"/>
        <v>41869.798726851848</v>
      </c>
      <c r="L4040" s="9">
        <f t="shared" si="379"/>
        <v>41929.798726851848</v>
      </c>
      <c r="M4040" t="b">
        <v>0</v>
      </c>
      <c r="N4040">
        <v>4</v>
      </c>
      <c r="O4040" t="b">
        <v>0</v>
      </c>
      <c r="P4040" t="s">
        <v>8269</v>
      </c>
      <c r="Q4040" s="7">
        <f t="shared" si="380"/>
        <v>12.04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9">
        <f t="shared" si="378"/>
        <v>42305.670914351853</v>
      </c>
      <c r="L4041" s="9">
        <f t="shared" si="379"/>
        <v>42339.249305555553</v>
      </c>
      <c r="M4041" t="b">
        <v>0</v>
      </c>
      <c r="N4041">
        <v>5</v>
      </c>
      <c r="O4041" t="b">
        <v>0</v>
      </c>
      <c r="P4041" t="s">
        <v>8269</v>
      </c>
      <c r="Q4041" s="7">
        <f t="shared" si="380"/>
        <v>60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9">
        <f t="shared" si="378"/>
        <v>42144.231527777782</v>
      </c>
      <c r="L4042" s="9">
        <f t="shared" si="379"/>
        <v>42203.125</v>
      </c>
      <c r="M4042" t="b">
        <v>0</v>
      </c>
      <c r="N4042">
        <v>2</v>
      </c>
      <c r="O4042" t="b">
        <v>0</v>
      </c>
      <c r="P4042" t="s">
        <v>8269</v>
      </c>
      <c r="Q4042" s="7">
        <f t="shared" si="380"/>
        <v>31.25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9">
        <f t="shared" si="378"/>
        <v>42559.474004629628</v>
      </c>
      <c r="L4043" s="9">
        <f t="shared" si="379"/>
        <v>42619.474004629628</v>
      </c>
      <c r="M4043" t="b">
        <v>0</v>
      </c>
      <c r="N4043">
        <v>2</v>
      </c>
      <c r="O4043" t="b">
        <v>0</v>
      </c>
      <c r="P4043" t="s">
        <v>8269</v>
      </c>
      <c r="Q4043" s="7">
        <f t="shared" si="380"/>
        <v>0.42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9">
        <f t="shared" si="378"/>
        <v>41995.084074074075</v>
      </c>
      <c r="L4044" s="9">
        <f t="shared" si="379"/>
        <v>42024.802777777775</v>
      </c>
      <c r="M4044" t="b">
        <v>0</v>
      </c>
      <c r="N4044">
        <v>3</v>
      </c>
      <c r="O4044" t="b">
        <v>0</v>
      </c>
      <c r="P4044" t="s">
        <v>8269</v>
      </c>
      <c r="Q4044" s="7">
        <f t="shared" si="380"/>
        <v>0.21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9">
        <f t="shared" si="378"/>
        <v>41948.957465277781</v>
      </c>
      <c r="L4045" s="9">
        <f t="shared" si="379"/>
        <v>41963.957465277781</v>
      </c>
      <c r="M4045" t="b">
        <v>0</v>
      </c>
      <c r="N4045">
        <v>0</v>
      </c>
      <c r="O4045" t="b">
        <v>0</v>
      </c>
      <c r="P4045" t="s">
        <v>8269</v>
      </c>
      <c r="Q4045" s="7">
        <f t="shared" si="380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9">
        <f t="shared" si="378"/>
        <v>42074.219699074078</v>
      </c>
      <c r="L4046" s="9">
        <f t="shared" si="379"/>
        <v>42104.208333333328</v>
      </c>
      <c r="M4046" t="b">
        <v>0</v>
      </c>
      <c r="N4046">
        <v>4</v>
      </c>
      <c r="O4046" t="b">
        <v>0</v>
      </c>
      <c r="P4046" t="s">
        <v>8269</v>
      </c>
      <c r="Q4046" s="7">
        <f t="shared" si="380"/>
        <v>37.5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9">
        <f t="shared" si="378"/>
        <v>41842.201261574075</v>
      </c>
      <c r="L4047" s="9">
        <f t="shared" si="379"/>
        <v>41872.201261574075</v>
      </c>
      <c r="M4047" t="b">
        <v>0</v>
      </c>
      <c r="N4047">
        <v>1</v>
      </c>
      <c r="O4047" t="b">
        <v>0</v>
      </c>
      <c r="P4047" t="s">
        <v>8269</v>
      </c>
      <c r="Q4047" s="7">
        <f t="shared" si="380"/>
        <v>0.02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9">
        <f t="shared" si="378"/>
        <v>41904.650578703702</v>
      </c>
      <c r="L4048" s="9">
        <f t="shared" si="379"/>
        <v>41934.650578703702</v>
      </c>
      <c r="M4048" t="b">
        <v>0</v>
      </c>
      <c r="N4048">
        <v>12</v>
      </c>
      <c r="O4048" t="b">
        <v>0</v>
      </c>
      <c r="P4048" t="s">
        <v>8269</v>
      </c>
      <c r="Q4048" s="7">
        <f t="shared" si="380"/>
        <v>8.2142857142857135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9">
        <f t="shared" si="378"/>
        <v>41991.022488425922</v>
      </c>
      <c r="L4049" s="9">
        <f t="shared" si="379"/>
        <v>42015.041666666672</v>
      </c>
      <c r="M4049" t="b">
        <v>0</v>
      </c>
      <c r="N4049">
        <v>4</v>
      </c>
      <c r="O4049" t="b">
        <v>0</v>
      </c>
      <c r="P4049" t="s">
        <v>8269</v>
      </c>
      <c r="Q4049" s="7">
        <f t="shared" si="380"/>
        <v>2.1999999999999997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9">
        <f t="shared" si="378"/>
        <v>42436.509108796294</v>
      </c>
      <c r="L4050" s="9">
        <f t="shared" si="379"/>
        <v>42471.467442129629</v>
      </c>
      <c r="M4050" t="b">
        <v>0</v>
      </c>
      <c r="N4050">
        <v>91</v>
      </c>
      <c r="O4050" t="b">
        <v>0</v>
      </c>
      <c r="P4050" t="s">
        <v>8269</v>
      </c>
      <c r="Q4050" s="7">
        <f t="shared" si="380"/>
        <v>17.652941176470588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9">
        <f t="shared" si="378"/>
        <v>42169.958506944444</v>
      </c>
      <c r="L4051" s="9">
        <f t="shared" si="379"/>
        <v>42199.958506944444</v>
      </c>
      <c r="M4051" t="b">
        <v>0</v>
      </c>
      <c r="N4051">
        <v>1</v>
      </c>
      <c r="O4051" t="b">
        <v>0</v>
      </c>
      <c r="P4051" t="s">
        <v>8269</v>
      </c>
      <c r="Q4051" s="7">
        <f t="shared" si="380"/>
        <v>0.08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9">
        <f t="shared" si="378"/>
        <v>41905.636469907404</v>
      </c>
      <c r="L4052" s="9">
        <f t="shared" si="379"/>
        <v>41935.636469907404</v>
      </c>
      <c r="M4052" t="b">
        <v>0</v>
      </c>
      <c r="N4052">
        <v>1</v>
      </c>
      <c r="O4052" t="b">
        <v>0</v>
      </c>
      <c r="P4052" t="s">
        <v>8269</v>
      </c>
      <c r="Q4052" s="7">
        <f t="shared" si="380"/>
        <v>6.6666666666666666E-2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9">
        <f t="shared" si="378"/>
        <v>41761.810150462959</v>
      </c>
      <c r="L4053" s="9">
        <f t="shared" si="379"/>
        <v>41768.286805555559</v>
      </c>
      <c r="M4053" t="b">
        <v>0</v>
      </c>
      <c r="N4053">
        <v>0</v>
      </c>
      <c r="O4053" t="b">
        <v>0</v>
      </c>
      <c r="P4053" t="s">
        <v>8269</v>
      </c>
      <c r="Q4053" s="7">
        <f t="shared" si="380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9">
        <f t="shared" si="378"/>
        <v>41865.878657407404</v>
      </c>
      <c r="L4054" s="9">
        <f t="shared" si="379"/>
        <v>41925.878657407404</v>
      </c>
      <c r="M4054" t="b">
        <v>0</v>
      </c>
      <c r="N4054">
        <v>13</v>
      </c>
      <c r="O4054" t="b">
        <v>0</v>
      </c>
      <c r="P4054" t="s">
        <v>8269</v>
      </c>
      <c r="Q4054" s="7">
        <f t="shared" si="380"/>
        <v>37.533333333333339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9">
        <f t="shared" si="378"/>
        <v>41928.690138888887</v>
      </c>
      <c r="L4055" s="9">
        <f t="shared" si="379"/>
        <v>41958.833333333328</v>
      </c>
      <c r="M4055" t="b">
        <v>0</v>
      </c>
      <c r="N4055">
        <v>2</v>
      </c>
      <c r="O4055" t="b">
        <v>0</v>
      </c>
      <c r="P4055" t="s">
        <v>8269</v>
      </c>
      <c r="Q4055" s="7">
        <f t="shared" si="380"/>
        <v>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9">
        <f t="shared" si="378"/>
        <v>42613.841261574074</v>
      </c>
      <c r="L4056" s="9">
        <f t="shared" si="379"/>
        <v>42644.166666666672</v>
      </c>
      <c r="M4056" t="b">
        <v>0</v>
      </c>
      <c r="N4056">
        <v>0</v>
      </c>
      <c r="O4056" t="b">
        <v>0</v>
      </c>
      <c r="P4056" t="s">
        <v>8269</v>
      </c>
      <c r="Q4056" s="7">
        <f t="shared" si="380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9">
        <f t="shared" si="378"/>
        <v>41779.648506944446</v>
      </c>
      <c r="L4057" s="9">
        <f t="shared" si="379"/>
        <v>41809.648506944446</v>
      </c>
      <c r="M4057" t="b">
        <v>0</v>
      </c>
      <c r="N4057">
        <v>21</v>
      </c>
      <c r="O4057" t="b">
        <v>0</v>
      </c>
      <c r="P4057" t="s">
        <v>8269</v>
      </c>
      <c r="Q4057" s="7">
        <f t="shared" si="380"/>
        <v>17.62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9">
        <f t="shared" si="378"/>
        <v>42534.933321759258</v>
      </c>
      <c r="L4058" s="9">
        <f t="shared" si="379"/>
        <v>42554.832638888889</v>
      </c>
      <c r="M4058" t="b">
        <v>0</v>
      </c>
      <c r="N4058">
        <v>9</v>
      </c>
      <c r="O4058" t="b">
        <v>0</v>
      </c>
      <c r="P4058" t="s">
        <v>8269</v>
      </c>
      <c r="Q4058" s="7">
        <f t="shared" si="380"/>
        <v>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9">
        <f t="shared" si="378"/>
        <v>42310.968518518523</v>
      </c>
      <c r="L4059" s="9">
        <f t="shared" si="379"/>
        <v>42333.958333333328</v>
      </c>
      <c r="M4059" t="b">
        <v>0</v>
      </c>
      <c r="N4059">
        <v>6</v>
      </c>
      <c r="O4059" t="b">
        <v>0</v>
      </c>
      <c r="P4059" t="s">
        <v>8269</v>
      </c>
      <c r="Q4059" s="7">
        <f t="shared" si="380"/>
        <v>22.142857142857142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9">
        <f t="shared" si="378"/>
        <v>42446.060694444444</v>
      </c>
      <c r="L4060" s="9">
        <f t="shared" si="379"/>
        <v>42461.165972222225</v>
      </c>
      <c r="M4060" t="b">
        <v>0</v>
      </c>
      <c r="N4060">
        <v>4</v>
      </c>
      <c r="O4060" t="b">
        <v>0</v>
      </c>
      <c r="P4060" t="s">
        <v>8269</v>
      </c>
      <c r="Q4060" s="7">
        <f t="shared" si="380"/>
        <v>2.5333333333333332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9">
        <f t="shared" si="378"/>
        <v>41866.640648148146</v>
      </c>
      <c r="L4061" s="9">
        <f t="shared" si="379"/>
        <v>41898.125</v>
      </c>
      <c r="M4061" t="b">
        <v>0</v>
      </c>
      <c r="N4061">
        <v>7</v>
      </c>
      <c r="O4061" t="b">
        <v>0</v>
      </c>
      <c r="P4061" t="s">
        <v>8269</v>
      </c>
      <c r="Q4061" s="7">
        <f t="shared" si="380"/>
        <v>2.5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9">
        <f t="shared" si="378"/>
        <v>41779.695092592592</v>
      </c>
      <c r="L4062" s="9">
        <f t="shared" si="379"/>
        <v>41813.666666666664</v>
      </c>
      <c r="M4062" t="b">
        <v>0</v>
      </c>
      <c r="N4062">
        <v>5</v>
      </c>
      <c r="O4062" t="b">
        <v>0</v>
      </c>
      <c r="P4062" t="s">
        <v>8269</v>
      </c>
      <c r="Q4062" s="7">
        <f t="shared" si="380"/>
        <v>2.85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9">
        <f t="shared" si="378"/>
        <v>42421.141469907408</v>
      </c>
      <c r="L4063" s="9">
        <f t="shared" si="379"/>
        <v>42481.099803240737</v>
      </c>
      <c r="M4063" t="b">
        <v>0</v>
      </c>
      <c r="N4063">
        <v>0</v>
      </c>
      <c r="O4063" t="b">
        <v>0</v>
      </c>
      <c r="P4063" t="s">
        <v>8269</v>
      </c>
      <c r="Q4063" s="7">
        <f t="shared" si="380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9">
        <f t="shared" si="378"/>
        <v>42523.739212962959</v>
      </c>
      <c r="L4064" s="9">
        <f t="shared" si="379"/>
        <v>42553.739212962959</v>
      </c>
      <c r="M4064" t="b">
        <v>0</v>
      </c>
      <c r="N4064">
        <v>3</v>
      </c>
      <c r="O4064" t="b">
        <v>0</v>
      </c>
      <c r="P4064" t="s">
        <v>8269</v>
      </c>
      <c r="Q4064" s="7">
        <f t="shared" si="380"/>
        <v>2.4500000000000002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9">
        <f t="shared" si="378"/>
        <v>41787.681527777779</v>
      </c>
      <c r="L4065" s="9">
        <f t="shared" si="379"/>
        <v>41817.681527777779</v>
      </c>
      <c r="M4065" t="b">
        <v>0</v>
      </c>
      <c r="N4065">
        <v>9</v>
      </c>
      <c r="O4065" t="b">
        <v>0</v>
      </c>
      <c r="P4065" t="s">
        <v>8269</v>
      </c>
      <c r="Q4065" s="7">
        <f t="shared" si="380"/>
        <v>1.4210526315789473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9">
        <f t="shared" si="378"/>
        <v>42093.588263888887</v>
      </c>
      <c r="L4066" s="9">
        <f t="shared" si="379"/>
        <v>42123.588263888887</v>
      </c>
      <c r="M4066" t="b">
        <v>0</v>
      </c>
      <c r="N4066">
        <v>6</v>
      </c>
      <c r="O4066" t="b">
        <v>0</v>
      </c>
      <c r="P4066" t="s">
        <v>8269</v>
      </c>
      <c r="Q4066" s="7">
        <f t="shared" si="380"/>
        <v>19.25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9">
        <f t="shared" si="378"/>
        <v>41833.951516203706</v>
      </c>
      <c r="L4067" s="9">
        <f t="shared" si="379"/>
        <v>41863.951516203706</v>
      </c>
      <c r="M4067" t="b">
        <v>0</v>
      </c>
      <c r="N4067">
        <v>4</v>
      </c>
      <c r="O4067" t="b">
        <v>0</v>
      </c>
      <c r="P4067" t="s">
        <v>8269</v>
      </c>
      <c r="Q4067" s="7">
        <f t="shared" si="380"/>
        <v>0.67500000000000004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9">
        <f t="shared" si="378"/>
        <v>42479.039212962962</v>
      </c>
      <c r="L4068" s="9">
        <f t="shared" si="379"/>
        <v>42509.039212962962</v>
      </c>
      <c r="M4068" t="b">
        <v>0</v>
      </c>
      <c r="N4068">
        <v>1</v>
      </c>
      <c r="O4068" t="b">
        <v>0</v>
      </c>
      <c r="P4068" t="s">
        <v>8269</v>
      </c>
      <c r="Q4068" s="7">
        <f t="shared" si="380"/>
        <v>0.16666666666666669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9">
        <f t="shared" si="378"/>
        <v>42235.117476851854</v>
      </c>
      <c r="L4069" s="9">
        <f t="shared" si="379"/>
        <v>42275.117476851854</v>
      </c>
      <c r="M4069" t="b">
        <v>0</v>
      </c>
      <c r="N4069">
        <v>17</v>
      </c>
      <c r="O4069" t="b">
        <v>0</v>
      </c>
      <c r="P4069" t="s">
        <v>8269</v>
      </c>
      <c r="Q4069" s="7">
        <f t="shared" si="380"/>
        <v>60.9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9">
        <f t="shared" si="378"/>
        <v>42718.963599537034</v>
      </c>
      <c r="L4070" s="9">
        <f t="shared" si="379"/>
        <v>42748.961805555555</v>
      </c>
      <c r="M4070" t="b">
        <v>0</v>
      </c>
      <c r="N4070">
        <v>1</v>
      </c>
      <c r="O4070" t="b">
        <v>0</v>
      </c>
      <c r="P4070" t="s">
        <v>8269</v>
      </c>
      <c r="Q4070" s="7">
        <f t="shared" si="380"/>
        <v>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9">
        <f t="shared" si="378"/>
        <v>42022.661527777775</v>
      </c>
      <c r="L4071" s="9">
        <f t="shared" si="379"/>
        <v>42063.5</v>
      </c>
      <c r="M4071" t="b">
        <v>0</v>
      </c>
      <c r="N4071">
        <v>13</v>
      </c>
      <c r="O4071" t="b">
        <v>0</v>
      </c>
      <c r="P4071" t="s">
        <v>8269</v>
      </c>
      <c r="Q4071" s="7">
        <f t="shared" si="380"/>
        <v>34.4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9">
        <f t="shared" si="378"/>
        <v>42031.666898148149</v>
      </c>
      <c r="L4072" s="9">
        <f t="shared" si="379"/>
        <v>42064.125</v>
      </c>
      <c r="M4072" t="b">
        <v>0</v>
      </c>
      <c r="N4072">
        <v>6</v>
      </c>
      <c r="O4072" t="b">
        <v>0</v>
      </c>
      <c r="P4072" t="s">
        <v>8269</v>
      </c>
      <c r="Q4072" s="7">
        <f t="shared" si="380"/>
        <v>16.5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9">
        <f t="shared" si="378"/>
        <v>42700.804756944446</v>
      </c>
      <c r="L4073" s="9">
        <f t="shared" si="379"/>
        <v>42730.804756944446</v>
      </c>
      <c r="M4073" t="b">
        <v>0</v>
      </c>
      <c r="N4073">
        <v>0</v>
      </c>
      <c r="O4073" t="b">
        <v>0</v>
      </c>
      <c r="P4073" t="s">
        <v>8269</v>
      </c>
      <c r="Q4073" s="7">
        <f t="shared" si="380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9">
        <f t="shared" si="378"/>
        <v>41812.77443287037</v>
      </c>
      <c r="L4074" s="9">
        <f t="shared" si="379"/>
        <v>41872.77443287037</v>
      </c>
      <c r="M4074" t="b">
        <v>0</v>
      </c>
      <c r="N4074">
        <v>2</v>
      </c>
      <c r="O4074" t="b">
        <v>0</v>
      </c>
      <c r="P4074" t="s">
        <v>8269</v>
      </c>
      <c r="Q4074" s="7">
        <f t="shared" si="380"/>
        <v>0.4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9">
        <f t="shared" si="378"/>
        <v>42078.345208333332</v>
      </c>
      <c r="L4075" s="9">
        <f t="shared" si="379"/>
        <v>42133.166666666672</v>
      </c>
      <c r="M4075" t="b">
        <v>0</v>
      </c>
      <c r="N4075">
        <v>2</v>
      </c>
      <c r="O4075" t="b">
        <v>0</v>
      </c>
      <c r="P4075" t="s">
        <v>8269</v>
      </c>
      <c r="Q4075" s="7">
        <f t="shared" si="380"/>
        <v>1.0571428571428572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9">
        <f t="shared" si="378"/>
        <v>42283.552951388891</v>
      </c>
      <c r="L4076" s="9">
        <f t="shared" si="379"/>
        <v>42313.594618055555</v>
      </c>
      <c r="M4076" t="b">
        <v>0</v>
      </c>
      <c r="N4076">
        <v>21</v>
      </c>
      <c r="O4076" t="b">
        <v>0</v>
      </c>
      <c r="P4076" t="s">
        <v>8269</v>
      </c>
      <c r="Q4076" s="7">
        <f t="shared" si="380"/>
        <v>26.727272727272727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9">
        <f t="shared" si="378"/>
        <v>41779.045937499999</v>
      </c>
      <c r="L4077" s="9">
        <f t="shared" si="379"/>
        <v>41820.727777777778</v>
      </c>
      <c r="M4077" t="b">
        <v>0</v>
      </c>
      <c r="N4077">
        <v>13</v>
      </c>
      <c r="O4077" t="b">
        <v>0</v>
      </c>
      <c r="P4077" t="s">
        <v>8269</v>
      </c>
      <c r="Q4077" s="7">
        <f t="shared" si="380"/>
        <v>28.799999999999997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9">
        <f t="shared" si="378"/>
        <v>41905.795706018514</v>
      </c>
      <c r="L4078" s="9">
        <f t="shared" si="379"/>
        <v>41933.827083333337</v>
      </c>
      <c r="M4078" t="b">
        <v>0</v>
      </c>
      <c r="N4078">
        <v>0</v>
      </c>
      <c r="O4078" t="b">
        <v>0</v>
      </c>
      <c r="P4078" t="s">
        <v>8269</v>
      </c>
      <c r="Q4078" s="7">
        <f t="shared" si="380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9">
        <f t="shared" si="378"/>
        <v>42695.7105787037</v>
      </c>
      <c r="L4079" s="9">
        <f t="shared" si="379"/>
        <v>42725.7105787037</v>
      </c>
      <c r="M4079" t="b">
        <v>0</v>
      </c>
      <c r="N4079">
        <v>6</v>
      </c>
      <c r="O4079" t="b">
        <v>0</v>
      </c>
      <c r="P4079" t="s">
        <v>8269</v>
      </c>
      <c r="Q4079" s="7">
        <f t="shared" si="380"/>
        <v>8.9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9">
        <f t="shared" si="378"/>
        <v>42732.787523148145</v>
      </c>
      <c r="L4080" s="9">
        <f t="shared" si="379"/>
        <v>42762.787523148145</v>
      </c>
      <c r="M4080" t="b">
        <v>0</v>
      </c>
      <c r="N4080">
        <v>0</v>
      </c>
      <c r="O4080" t="b">
        <v>0</v>
      </c>
      <c r="P4080" t="s">
        <v>8269</v>
      </c>
      <c r="Q4080" s="7">
        <f t="shared" si="380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9">
        <f t="shared" si="378"/>
        <v>42510.938900462963</v>
      </c>
      <c r="L4081" s="9">
        <f t="shared" si="379"/>
        <v>42540.938900462963</v>
      </c>
      <c r="M4081" t="b">
        <v>0</v>
      </c>
      <c r="N4081">
        <v>1</v>
      </c>
      <c r="O4081" t="b">
        <v>0</v>
      </c>
      <c r="P4081" t="s">
        <v>8269</v>
      </c>
      <c r="Q4081" s="7">
        <f t="shared" si="380"/>
        <v>0.16666666666666669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9">
        <f t="shared" si="378"/>
        <v>42511.698101851856</v>
      </c>
      <c r="L4082" s="9">
        <f t="shared" si="379"/>
        <v>42535.787499999999</v>
      </c>
      <c r="M4082" t="b">
        <v>0</v>
      </c>
      <c r="N4082">
        <v>0</v>
      </c>
      <c r="O4082" t="b">
        <v>0</v>
      </c>
      <c r="P4082" t="s">
        <v>8269</v>
      </c>
      <c r="Q4082" s="7">
        <f t="shared" si="380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9">
        <f t="shared" si="378"/>
        <v>42041.581307870365</v>
      </c>
      <c r="L4083" s="9">
        <f t="shared" si="379"/>
        <v>42071.539641203708</v>
      </c>
      <c r="M4083" t="b">
        <v>0</v>
      </c>
      <c r="N4083">
        <v>12</v>
      </c>
      <c r="O4083" t="b">
        <v>0</v>
      </c>
      <c r="P4083" t="s">
        <v>8269</v>
      </c>
      <c r="Q4083" s="7">
        <f t="shared" si="380"/>
        <v>15.737410071942445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9">
        <f t="shared" si="378"/>
        <v>42307.189270833333</v>
      </c>
      <c r="L4084" s="9">
        <f t="shared" si="379"/>
        <v>42322.958333333328</v>
      </c>
      <c r="M4084" t="b">
        <v>0</v>
      </c>
      <c r="N4084">
        <v>2</v>
      </c>
      <c r="O4084" t="b">
        <v>0</v>
      </c>
      <c r="P4084" t="s">
        <v>8269</v>
      </c>
      <c r="Q4084" s="7">
        <f t="shared" si="380"/>
        <v>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9">
        <f t="shared" si="378"/>
        <v>42353.761759259258</v>
      </c>
      <c r="L4085" s="9">
        <f t="shared" si="379"/>
        <v>42383.761759259258</v>
      </c>
      <c r="M4085" t="b">
        <v>0</v>
      </c>
      <c r="N4085">
        <v>6</v>
      </c>
      <c r="O4085" t="b">
        <v>0</v>
      </c>
      <c r="P4085" t="s">
        <v>8269</v>
      </c>
      <c r="Q4085" s="7">
        <f t="shared" si="380"/>
        <v>21.685714285714287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9">
        <f t="shared" si="378"/>
        <v>42622.436412037037</v>
      </c>
      <c r="L4086" s="9">
        <f t="shared" si="379"/>
        <v>42652.436412037037</v>
      </c>
      <c r="M4086" t="b">
        <v>0</v>
      </c>
      <c r="N4086">
        <v>1</v>
      </c>
      <c r="O4086" t="b">
        <v>0</v>
      </c>
      <c r="P4086" t="s">
        <v>8269</v>
      </c>
      <c r="Q4086" s="7">
        <f t="shared" si="380"/>
        <v>0.33333333333333337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9">
        <f t="shared" si="378"/>
        <v>42058.603877314818</v>
      </c>
      <c r="L4087" s="9">
        <f t="shared" si="379"/>
        <v>42087.165972222225</v>
      </c>
      <c r="M4087" t="b">
        <v>0</v>
      </c>
      <c r="N4087">
        <v>1</v>
      </c>
      <c r="O4087" t="b">
        <v>0</v>
      </c>
      <c r="P4087" t="s">
        <v>8269</v>
      </c>
      <c r="Q4087" s="7">
        <f t="shared" si="380"/>
        <v>0.2857142857142857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9">
        <f t="shared" si="378"/>
        <v>42304.940960648149</v>
      </c>
      <c r="L4088" s="9">
        <f t="shared" si="379"/>
        <v>42329.166666666672</v>
      </c>
      <c r="M4088" t="b">
        <v>0</v>
      </c>
      <c r="N4088">
        <v>5</v>
      </c>
      <c r="O4088" t="b">
        <v>0</v>
      </c>
      <c r="P4088" t="s">
        <v>8269</v>
      </c>
      <c r="Q4088" s="7">
        <f t="shared" si="380"/>
        <v>4.7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9">
        <f t="shared" si="378"/>
        <v>42538.742893518516</v>
      </c>
      <c r="L4089" s="9">
        <f t="shared" si="379"/>
        <v>42568.742893518516</v>
      </c>
      <c r="M4089" t="b">
        <v>0</v>
      </c>
      <c r="N4089">
        <v>0</v>
      </c>
      <c r="O4089" t="b">
        <v>0</v>
      </c>
      <c r="P4089" t="s">
        <v>8269</v>
      </c>
      <c r="Q4089" s="7">
        <f t="shared" si="380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9">
        <f t="shared" si="378"/>
        <v>41990.612546296295</v>
      </c>
      <c r="L4090" s="9">
        <f t="shared" si="379"/>
        <v>42020.43472222222</v>
      </c>
      <c r="M4090" t="b">
        <v>0</v>
      </c>
      <c r="N4090">
        <v>3</v>
      </c>
      <c r="O4090" t="b">
        <v>0</v>
      </c>
      <c r="P4090" t="s">
        <v>8269</v>
      </c>
      <c r="Q4090" s="7">
        <f t="shared" si="380"/>
        <v>10.8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9">
        <f t="shared" si="378"/>
        <v>42122.732499999998</v>
      </c>
      <c r="L4091" s="9">
        <f t="shared" si="379"/>
        <v>42155.732638888891</v>
      </c>
      <c r="M4091" t="b">
        <v>0</v>
      </c>
      <c r="N4091">
        <v>8</v>
      </c>
      <c r="O4091" t="b">
        <v>0</v>
      </c>
      <c r="P4091" t="s">
        <v>8269</v>
      </c>
      <c r="Q4091" s="7">
        <f t="shared" si="380"/>
        <v>4.8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9">
        <f t="shared" si="378"/>
        <v>42209.67288194444</v>
      </c>
      <c r="L4092" s="9">
        <f t="shared" si="379"/>
        <v>42223.625</v>
      </c>
      <c r="M4092" t="b">
        <v>0</v>
      </c>
      <c r="N4092">
        <v>3</v>
      </c>
      <c r="O4092" t="b">
        <v>0</v>
      </c>
      <c r="P4092" t="s">
        <v>8269</v>
      </c>
      <c r="Q4092" s="7">
        <f t="shared" si="380"/>
        <v>3.2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9">
        <f t="shared" si="378"/>
        <v>41990.506377314814</v>
      </c>
      <c r="L4093" s="9">
        <f t="shared" si="379"/>
        <v>42020.506377314814</v>
      </c>
      <c r="M4093" t="b">
        <v>0</v>
      </c>
      <c r="N4093">
        <v>8</v>
      </c>
      <c r="O4093" t="b">
        <v>0</v>
      </c>
      <c r="P4093" t="s">
        <v>8269</v>
      </c>
      <c r="Q4093" s="7">
        <f t="shared" si="380"/>
        <v>12.75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9">
        <f t="shared" si="378"/>
        <v>42039.194988425923</v>
      </c>
      <c r="L4094" s="9">
        <f t="shared" si="379"/>
        <v>42099.153321759259</v>
      </c>
      <c r="M4094" t="b">
        <v>0</v>
      </c>
      <c r="N4094">
        <v>1</v>
      </c>
      <c r="O4094" t="b">
        <v>0</v>
      </c>
      <c r="P4094" t="s">
        <v>8269</v>
      </c>
      <c r="Q4094" s="7">
        <f t="shared" si="380"/>
        <v>1.8181818181818181E-2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9">
        <f t="shared" si="378"/>
        <v>42178.815891203703</v>
      </c>
      <c r="L4095" s="9">
        <f t="shared" si="379"/>
        <v>42238.815891203703</v>
      </c>
      <c r="M4095" t="b">
        <v>0</v>
      </c>
      <c r="N4095">
        <v>4</v>
      </c>
      <c r="O4095" t="b">
        <v>0</v>
      </c>
      <c r="P4095" t="s">
        <v>8269</v>
      </c>
      <c r="Q4095" s="7">
        <f t="shared" si="380"/>
        <v>2.4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9">
        <f t="shared" si="378"/>
        <v>41890.086805555555</v>
      </c>
      <c r="L4096" s="9">
        <f t="shared" si="379"/>
        <v>41934.207638888889</v>
      </c>
      <c r="M4096" t="b">
        <v>0</v>
      </c>
      <c r="N4096">
        <v>8</v>
      </c>
      <c r="O4096" t="b">
        <v>0</v>
      </c>
      <c r="P4096" t="s">
        <v>8269</v>
      </c>
      <c r="Q4096" s="7">
        <f t="shared" si="380"/>
        <v>36.5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9">
        <f t="shared" si="378"/>
        <v>42693.031828703708</v>
      </c>
      <c r="L4097" s="9">
        <f t="shared" si="379"/>
        <v>42723.031828703708</v>
      </c>
      <c r="M4097" t="b">
        <v>0</v>
      </c>
      <c r="N4097">
        <v>1</v>
      </c>
      <c r="O4097" t="b">
        <v>0</v>
      </c>
      <c r="P4097" t="s">
        <v>8269</v>
      </c>
      <c r="Q4097" s="7">
        <f t="shared" si="380"/>
        <v>2.666666666666667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9">
        <f t="shared" si="378"/>
        <v>42750.530312499999</v>
      </c>
      <c r="L4098" s="9">
        <f t="shared" si="379"/>
        <v>42794.368750000001</v>
      </c>
      <c r="M4098" t="b">
        <v>0</v>
      </c>
      <c r="N4098">
        <v>5</v>
      </c>
      <c r="O4098" t="b">
        <v>0</v>
      </c>
      <c r="P4098" t="s">
        <v>8269</v>
      </c>
      <c r="Q4098" s="7">
        <f t="shared" si="380"/>
        <v>11.428571428571429</v>
      </c>
      <c r="R4098" s="6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9">
        <f t="shared" ref="K4099:K4115" si="384">(J4099/86400)+DATE(1970,1,1)</f>
        <v>42344.824502314819</v>
      </c>
      <c r="L4099" s="9">
        <f t="shared" ref="L4099:L4115" si="385">(I4099/86400)+DATE(1970,1,1)</f>
        <v>42400.996527777781</v>
      </c>
      <c r="M4099" t="b">
        <v>0</v>
      </c>
      <c r="N4099">
        <v>0</v>
      </c>
      <c r="O4099" t="b">
        <v>0</v>
      </c>
      <c r="P4099" t="s">
        <v>8269</v>
      </c>
      <c r="Q4099" s="7">
        <f t="shared" ref="Q4099:Q4115" si="386">(E4099/D4099)*100</f>
        <v>0</v>
      </c>
      <c r="R4099" s="6" t="e">
        <f t="shared" ref="R4099:R4115" si="387">E4099/N4099</f>
        <v>#DIV/0!</v>
      </c>
      <c r="S4099" t="str">
        <f t="shared" ref="S4099:S4115" si="388">LEFT(P4099,FIND("/",P4099)-1)</f>
        <v>theater</v>
      </c>
      <c r="T4099" t="str">
        <f t="shared" ref="T4099:T4115" si="389">RIGHT(P4099, LEN(P4099) - FIND("/",P4099))</f>
        <v>plays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9">
        <f t="shared" si="384"/>
        <v>42495.722187499996</v>
      </c>
      <c r="L4100" s="9">
        <f t="shared" si="385"/>
        <v>42525.722187499996</v>
      </c>
      <c r="M4100" t="b">
        <v>0</v>
      </c>
      <c r="N4100">
        <v>0</v>
      </c>
      <c r="O4100" t="b">
        <v>0</v>
      </c>
      <c r="P4100" t="s">
        <v>8269</v>
      </c>
      <c r="Q4100" s="7">
        <f t="shared" si="386"/>
        <v>0</v>
      </c>
      <c r="R4100" s="6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9">
        <f t="shared" si="384"/>
        <v>42570.850381944445</v>
      </c>
      <c r="L4101" s="9">
        <f t="shared" si="385"/>
        <v>42615.850381944445</v>
      </c>
      <c r="M4101" t="b">
        <v>0</v>
      </c>
      <c r="N4101">
        <v>1</v>
      </c>
      <c r="O4101" t="b">
        <v>0</v>
      </c>
      <c r="P4101" t="s">
        <v>8269</v>
      </c>
      <c r="Q4101" s="7">
        <f t="shared" si="386"/>
        <v>1.1111111111111112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9">
        <f t="shared" si="384"/>
        <v>41927.124884259261</v>
      </c>
      <c r="L4102" s="9">
        <f t="shared" si="385"/>
        <v>41937.124884259261</v>
      </c>
      <c r="M4102" t="b">
        <v>0</v>
      </c>
      <c r="N4102">
        <v>0</v>
      </c>
      <c r="O4102" t="b">
        <v>0</v>
      </c>
      <c r="P4102" t="s">
        <v>8269</v>
      </c>
      <c r="Q4102" s="7">
        <f t="shared" si="386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9">
        <f t="shared" si="384"/>
        <v>42730.903726851851</v>
      </c>
      <c r="L4103" s="9">
        <f t="shared" si="385"/>
        <v>42760.903726851851</v>
      </c>
      <c r="M4103" t="b">
        <v>0</v>
      </c>
      <c r="N4103">
        <v>0</v>
      </c>
      <c r="O4103" t="b">
        <v>0</v>
      </c>
      <c r="P4103" t="s">
        <v>8269</v>
      </c>
      <c r="Q4103" s="7">
        <f t="shared" si="386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9">
        <f t="shared" si="384"/>
        <v>42475.848067129627</v>
      </c>
      <c r="L4104" s="9">
        <f t="shared" si="385"/>
        <v>42505.848067129627</v>
      </c>
      <c r="M4104" t="b">
        <v>0</v>
      </c>
      <c r="N4104">
        <v>6</v>
      </c>
      <c r="O4104" t="b">
        <v>0</v>
      </c>
      <c r="P4104" t="s">
        <v>8269</v>
      </c>
      <c r="Q4104" s="7">
        <f t="shared" si="386"/>
        <v>27.400000000000002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9">
        <f t="shared" si="384"/>
        <v>42188.83293981482</v>
      </c>
      <c r="L4105" s="9">
        <f t="shared" si="385"/>
        <v>42242.772222222222</v>
      </c>
      <c r="M4105" t="b">
        <v>0</v>
      </c>
      <c r="N4105">
        <v>6</v>
      </c>
      <c r="O4105" t="b">
        <v>0</v>
      </c>
      <c r="P4105" t="s">
        <v>8269</v>
      </c>
      <c r="Q4105" s="7">
        <f t="shared" si="386"/>
        <v>10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9">
        <f t="shared" si="384"/>
        <v>42640.278171296297</v>
      </c>
      <c r="L4106" s="9">
        <f t="shared" si="385"/>
        <v>42670.278171296297</v>
      </c>
      <c r="M4106" t="b">
        <v>0</v>
      </c>
      <c r="N4106">
        <v>14</v>
      </c>
      <c r="O4106" t="b">
        <v>0</v>
      </c>
      <c r="P4106" t="s">
        <v>8269</v>
      </c>
      <c r="Q4106" s="7">
        <f t="shared" si="386"/>
        <v>21.366666666666667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9">
        <f t="shared" si="384"/>
        <v>42697.010520833333</v>
      </c>
      <c r="L4107" s="9">
        <f t="shared" si="385"/>
        <v>42730.010520833333</v>
      </c>
      <c r="M4107" t="b">
        <v>0</v>
      </c>
      <c r="N4107">
        <v>6</v>
      </c>
      <c r="O4107" t="b">
        <v>0</v>
      </c>
      <c r="P4107" t="s">
        <v>8269</v>
      </c>
      <c r="Q4107" s="7">
        <f t="shared" si="386"/>
        <v>6.9696969696969706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9">
        <f t="shared" si="384"/>
        <v>42053.049375000002</v>
      </c>
      <c r="L4108" s="9">
        <f t="shared" si="385"/>
        <v>42096.041666666672</v>
      </c>
      <c r="M4108" t="b">
        <v>0</v>
      </c>
      <c r="N4108">
        <v>33</v>
      </c>
      <c r="O4108" t="b">
        <v>0</v>
      </c>
      <c r="P4108" t="s">
        <v>8269</v>
      </c>
      <c r="Q4108" s="7">
        <f t="shared" si="386"/>
        <v>70.599999999999994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9">
        <f t="shared" si="384"/>
        <v>41883.916678240741</v>
      </c>
      <c r="L4109" s="9">
        <f t="shared" si="385"/>
        <v>41906.916678240741</v>
      </c>
      <c r="M4109" t="b">
        <v>0</v>
      </c>
      <c r="N4109">
        <v>4</v>
      </c>
      <c r="O4109" t="b">
        <v>0</v>
      </c>
      <c r="P4109" t="s">
        <v>8269</v>
      </c>
      <c r="Q4109" s="7">
        <f t="shared" si="386"/>
        <v>2.0500000000000003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9">
        <f t="shared" si="384"/>
        <v>42767.031678240739</v>
      </c>
      <c r="L4110" s="9">
        <f t="shared" si="385"/>
        <v>42797.208333333328</v>
      </c>
      <c r="M4110" t="b">
        <v>0</v>
      </c>
      <c r="N4110">
        <v>1</v>
      </c>
      <c r="O4110" t="b">
        <v>0</v>
      </c>
      <c r="P4110" t="s">
        <v>8269</v>
      </c>
      <c r="Q4110" s="7">
        <f t="shared" si="386"/>
        <v>1.9666666666666666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9">
        <f t="shared" si="384"/>
        <v>42307.539398148147</v>
      </c>
      <c r="L4111" s="9">
        <f t="shared" si="385"/>
        <v>42337.581064814818</v>
      </c>
      <c r="M4111" t="b">
        <v>0</v>
      </c>
      <c r="N4111">
        <v>0</v>
      </c>
      <c r="O4111" t="b">
        <v>0</v>
      </c>
      <c r="P4111" t="s">
        <v>8269</v>
      </c>
      <c r="Q4111" s="7">
        <f t="shared" si="386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9">
        <f t="shared" si="384"/>
        <v>42512.626747685186</v>
      </c>
      <c r="L4112" s="9">
        <f t="shared" si="385"/>
        <v>42572.626747685186</v>
      </c>
      <c r="M4112" t="b">
        <v>0</v>
      </c>
      <c r="N4112">
        <v>6</v>
      </c>
      <c r="O4112" t="b">
        <v>0</v>
      </c>
      <c r="P4112" t="s">
        <v>8269</v>
      </c>
      <c r="Q4112" s="7">
        <f t="shared" si="386"/>
        <v>28.666666666666668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9">
        <f t="shared" si="384"/>
        <v>42029.135879629626</v>
      </c>
      <c r="L4113" s="9">
        <f t="shared" si="385"/>
        <v>42059.135879629626</v>
      </c>
      <c r="M4113" t="b">
        <v>0</v>
      </c>
      <c r="N4113">
        <v>6</v>
      </c>
      <c r="O4113" t="b">
        <v>0</v>
      </c>
      <c r="P4113" t="s">
        <v>8269</v>
      </c>
      <c r="Q4113" s="7">
        <f t="shared" si="386"/>
        <v>3.1333333333333333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9">
        <f t="shared" si="384"/>
        <v>42400.946597222224</v>
      </c>
      <c r="L4114" s="9">
        <f t="shared" si="385"/>
        <v>42428</v>
      </c>
      <c r="M4114" t="b">
        <v>0</v>
      </c>
      <c r="N4114">
        <v>1</v>
      </c>
      <c r="O4114" t="b">
        <v>0</v>
      </c>
      <c r="P4114" t="s">
        <v>8269</v>
      </c>
      <c r="Q4114" s="7">
        <f t="shared" si="386"/>
        <v>0.04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9">
        <f t="shared" si="384"/>
        <v>42358.573182870372</v>
      </c>
      <c r="L4115" s="9">
        <f t="shared" si="385"/>
        <v>42377.273611111115</v>
      </c>
      <c r="M4115" t="b">
        <v>0</v>
      </c>
      <c r="N4115">
        <v>3</v>
      </c>
      <c r="O4115" t="b">
        <v>0</v>
      </c>
      <c r="P4115" t="s">
        <v>8269</v>
      </c>
      <c r="Q4115" s="7">
        <f t="shared" si="386"/>
        <v>0.2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3" priority="5" operator="containsText" text="failed">
      <formula>NOT(ISERROR(SEARCH("failed",F1)))</formula>
    </cfRule>
  </conditionalFormatting>
  <conditionalFormatting sqref="Q1:Q1048576 R1">
    <cfRule type="colorScale" priority="1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8BB1CEB8-03BA-43A0-9DB0-3CDEE7947D61}">
            <xm:f>NOT(ISERROR(SEARCH($F$1683,F1)))</xm:f>
            <xm:f>$F$1683</xm:f>
            <x14:dxf>
              <font>
                <color theme="9" tint="-0.499984740745262"/>
              </font>
              <fill>
                <patternFill>
                  <bgColor theme="8" tint="0.39994506668294322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  <vertical/>
                <horizontal/>
              </border>
            </x14:dxf>
          </x14:cfRule>
          <x14:cfRule type="containsText" priority="3" operator="containsText" id="{0ECC13F7-6800-450A-82AD-C744B8EFF648}">
            <xm:f>NOT(ISERROR(SEARCH($F$127,F1)))</xm:f>
            <xm:f>$F$127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4" operator="containsText" id="{AF877D65-2EF7-4D4B-B728-5EB6D977517C}">
            <xm:f>NOT(ISERROR(SEARCH($F$2,F1)))</xm:f>
            <xm:f>$F$2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3E934-9EE1-4042-A584-3DE2C773FF3A}">
  <sheetPr codeName="Sheet2"/>
  <dimension ref="A2:F15"/>
  <sheetViews>
    <sheetView topLeftCell="F1" workbookViewId="0">
      <selection activeCell="A19" sqref="A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2" spans="1:6" x14ac:dyDescent="0.3">
      <c r="A2" s="8" t="s">
        <v>8222</v>
      </c>
      <c r="B2" t="s">
        <v>8308</v>
      </c>
    </row>
    <row r="4" spans="1:6" x14ac:dyDescent="0.3">
      <c r="A4" s="8" t="s">
        <v>8310</v>
      </c>
      <c r="B4" s="8" t="s">
        <v>8354</v>
      </c>
    </row>
    <row r="5" spans="1:6" x14ac:dyDescent="0.3">
      <c r="A5" s="8" t="s">
        <v>8311</v>
      </c>
      <c r="B5" t="s">
        <v>8218</v>
      </c>
      <c r="C5" t="s">
        <v>8220</v>
      </c>
      <c r="D5" t="s">
        <v>8219</v>
      </c>
      <c r="E5" t="s">
        <v>8221</v>
      </c>
      <c r="F5" t="s">
        <v>8312</v>
      </c>
    </row>
    <row r="6" spans="1:6" x14ac:dyDescent="0.3">
      <c r="A6" s="6" t="s">
        <v>8356</v>
      </c>
      <c r="B6">
        <v>300</v>
      </c>
      <c r="C6">
        <v>180</v>
      </c>
      <c r="D6">
        <v>40</v>
      </c>
      <c r="F6">
        <v>520</v>
      </c>
    </row>
    <row r="7" spans="1:6" x14ac:dyDescent="0.3">
      <c r="A7" s="6" t="s">
        <v>8357</v>
      </c>
      <c r="B7">
        <v>34</v>
      </c>
      <c r="C7">
        <v>140</v>
      </c>
      <c r="D7">
        <v>20</v>
      </c>
      <c r="E7">
        <v>6</v>
      </c>
      <c r="F7">
        <v>200</v>
      </c>
    </row>
    <row r="8" spans="1:6" x14ac:dyDescent="0.3">
      <c r="A8" s="6" t="s">
        <v>8358</v>
      </c>
      <c r="B8">
        <v>80</v>
      </c>
      <c r="C8">
        <v>140</v>
      </c>
      <c r="F8">
        <v>220</v>
      </c>
    </row>
    <row r="9" spans="1:6" x14ac:dyDescent="0.3">
      <c r="A9" s="6" t="s">
        <v>8359</v>
      </c>
      <c r="D9">
        <v>24</v>
      </c>
      <c r="F9">
        <v>24</v>
      </c>
    </row>
    <row r="10" spans="1:6" x14ac:dyDescent="0.3">
      <c r="A10" s="6" t="s">
        <v>8360</v>
      </c>
      <c r="B10">
        <v>540</v>
      </c>
      <c r="C10">
        <v>120</v>
      </c>
      <c r="D10">
        <v>20</v>
      </c>
      <c r="E10">
        <v>20</v>
      </c>
      <c r="F10">
        <v>700</v>
      </c>
    </row>
    <row r="11" spans="1:6" x14ac:dyDescent="0.3">
      <c r="A11" s="6" t="s">
        <v>8361</v>
      </c>
      <c r="B11">
        <v>103</v>
      </c>
      <c r="C11">
        <v>117</v>
      </c>
      <c r="F11">
        <v>220</v>
      </c>
    </row>
    <row r="12" spans="1:6" x14ac:dyDescent="0.3">
      <c r="A12" s="6" t="s">
        <v>8362</v>
      </c>
      <c r="B12">
        <v>80</v>
      </c>
      <c r="C12">
        <v>127</v>
      </c>
      <c r="D12">
        <v>30</v>
      </c>
      <c r="F12">
        <v>237</v>
      </c>
    </row>
    <row r="13" spans="1:6" x14ac:dyDescent="0.3">
      <c r="A13" s="6" t="s">
        <v>8363</v>
      </c>
      <c r="B13">
        <v>209</v>
      </c>
      <c r="C13">
        <v>213</v>
      </c>
      <c r="D13">
        <v>178</v>
      </c>
      <c r="F13">
        <v>600</v>
      </c>
    </row>
    <row r="14" spans="1:6" x14ac:dyDescent="0.3">
      <c r="A14" s="6" t="s">
        <v>8364</v>
      </c>
      <c r="B14">
        <v>839</v>
      </c>
      <c r="C14">
        <v>493</v>
      </c>
      <c r="D14">
        <v>37</v>
      </c>
      <c r="E14">
        <v>24</v>
      </c>
      <c r="F14">
        <v>1393</v>
      </c>
    </row>
    <row r="15" spans="1:6" x14ac:dyDescent="0.3">
      <c r="A15" s="6" t="s">
        <v>8312</v>
      </c>
      <c r="B15">
        <v>2185</v>
      </c>
      <c r="C15">
        <v>1530</v>
      </c>
      <c r="D15">
        <v>349</v>
      </c>
      <c r="E15">
        <v>50</v>
      </c>
      <c r="F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63767-9626-4E8C-8787-4C506AFE3EF4}">
  <sheetPr codeName="Sheet4"/>
  <dimension ref="A1:F47"/>
  <sheetViews>
    <sheetView topLeftCell="H1" zoomScale="80" zoomScaleNormal="80" workbookViewId="0">
      <selection activeCell="G24" sqref="G24"/>
    </sheetView>
  </sheetViews>
  <sheetFormatPr defaultRowHeight="14.4" x14ac:dyDescent="0.3"/>
  <cols>
    <col min="1" max="1" width="23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8" t="s">
        <v>8222</v>
      </c>
      <c r="B1" t="s">
        <v>8308</v>
      </c>
    </row>
    <row r="2" spans="1:6" x14ac:dyDescent="0.3">
      <c r="A2" s="8" t="s">
        <v>8365</v>
      </c>
      <c r="B2" t="s">
        <v>8308</v>
      </c>
    </row>
    <row r="4" spans="1:6" x14ac:dyDescent="0.3">
      <c r="A4" s="8" t="s">
        <v>8310</v>
      </c>
      <c r="B4" s="8" t="s">
        <v>8354</v>
      </c>
    </row>
    <row r="5" spans="1:6" x14ac:dyDescent="0.3">
      <c r="A5" s="8" t="s">
        <v>8311</v>
      </c>
      <c r="B5" t="s">
        <v>8218</v>
      </c>
      <c r="C5" t="s">
        <v>8220</v>
      </c>
      <c r="D5" t="s">
        <v>8219</v>
      </c>
      <c r="E5" t="s">
        <v>8221</v>
      </c>
      <c r="F5" t="s">
        <v>8312</v>
      </c>
    </row>
    <row r="6" spans="1:6" x14ac:dyDescent="0.3">
      <c r="A6" s="6" t="s">
        <v>8324</v>
      </c>
      <c r="C6">
        <v>100</v>
      </c>
      <c r="F6">
        <v>100</v>
      </c>
    </row>
    <row r="7" spans="1:6" x14ac:dyDescent="0.3">
      <c r="A7" s="6" t="s">
        <v>8313</v>
      </c>
      <c r="D7">
        <v>20</v>
      </c>
      <c r="F7">
        <v>20</v>
      </c>
    </row>
    <row r="8" spans="1:6" x14ac:dyDescent="0.3">
      <c r="A8" s="6" t="s">
        <v>8314</v>
      </c>
      <c r="D8">
        <v>24</v>
      </c>
      <c r="F8">
        <v>24</v>
      </c>
    </row>
    <row r="9" spans="1:6" x14ac:dyDescent="0.3">
      <c r="A9" s="6" t="s">
        <v>8325</v>
      </c>
      <c r="C9">
        <v>40</v>
      </c>
      <c r="F9">
        <v>40</v>
      </c>
    </row>
    <row r="10" spans="1:6" x14ac:dyDescent="0.3">
      <c r="A10" s="6" t="s">
        <v>8342</v>
      </c>
      <c r="B10">
        <v>40</v>
      </c>
      <c r="F10">
        <v>40</v>
      </c>
    </row>
    <row r="11" spans="1:6" x14ac:dyDescent="0.3">
      <c r="A11" s="6" t="s">
        <v>8343</v>
      </c>
      <c r="B11">
        <v>180</v>
      </c>
      <c r="F11">
        <v>180</v>
      </c>
    </row>
    <row r="12" spans="1:6" x14ac:dyDescent="0.3">
      <c r="A12" s="6" t="s">
        <v>8326</v>
      </c>
      <c r="C12">
        <v>80</v>
      </c>
      <c r="F12">
        <v>80</v>
      </c>
    </row>
    <row r="13" spans="1:6" x14ac:dyDescent="0.3">
      <c r="A13" s="6" t="s">
        <v>8344</v>
      </c>
      <c r="B13">
        <v>40</v>
      </c>
      <c r="F13">
        <v>40</v>
      </c>
    </row>
    <row r="14" spans="1:6" x14ac:dyDescent="0.3">
      <c r="A14" s="6" t="s">
        <v>8327</v>
      </c>
      <c r="C14">
        <v>40</v>
      </c>
      <c r="E14">
        <v>20</v>
      </c>
      <c r="F14">
        <v>60</v>
      </c>
    </row>
    <row r="15" spans="1:6" x14ac:dyDescent="0.3">
      <c r="A15" s="6" t="s">
        <v>8328</v>
      </c>
      <c r="C15">
        <v>40</v>
      </c>
      <c r="F15">
        <v>40</v>
      </c>
    </row>
    <row r="16" spans="1:6" x14ac:dyDescent="0.3">
      <c r="A16" s="6" t="s">
        <v>8315</v>
      </c>
      <c r="C16">
        <v>120</v>
      </c>
      <c r="D16">
        <v>20</v>
      </c>
      <c r="F16">
        <v>140</v>
      </c>
    </row>
    <row r="17" spans="1:6" x14ac:dyDescent="0.3">
      <c r="A17" s="6" t="s">
        <v>8329</v>
      </c>
      <c r="C17">
        <v>20</v>
      </c>
      <c r="F17">
        <v>20</v>
      </c>
    </row>
    <row r="18" spans="1:6" x14ac:dyDescent="0.3">
      <c r="A18" s="6" t="s">
        <v>8345</v>
      </c>
      <c r="B18">
        <v>140</v>
      </c>
      <c r="F18">
        <v>140</v>
      </c>
    </row>
    <row r="19" spans="1:6" x14ac:dyDescent="0.3">
      <c r="A19" s="6" t="s">
        <v>8330</v>
      </c>
      <c r="B19">
        <v>140</v>
      </c>
      <c r="C19">
        <v>20</v>
      </c>
      <c r="F19">
        <v>160</v>
      </c>
    </row>
    <row r="20" spans="1:6" x14ac:dyDescent="0.3">
      <c r="A20" s="6" t="s">
        <v>8331</v>
      </c>
      <c r="C20">
        <v>60</v>
      </c>
      <c r="F20">
        <v>60</v>
      </c>
    </row>
    <row r="21" spans="1:6" x14ac:dyDescent="0.3">
      <c r="A21" s="6" t="s">
        <v>8332</v>
      </c>
      <c r="B21">
        <v>9</v>
      </c>
      <c r="C21">
        <v>11</v>
      </c>
      <c r="F21">
        <v>20</v>
      </c>
    </row>
    <row r="22" spans="1:6" x14ac:dyDescent="0.3">
      <c r="A22" s="6" t="s">
        <v>8346</v>
      </c>
      <c r="B22">
        <v>20</v>
      </c>
      <c r="F22">
        <v>20</v>
      </c>
    </row>
    <row r="23" spans="1:6" x14ac:dyDescent="0.3">
      <c r="A23" s="6" t="s">
        <v>8333</v>
      </c>
      <c r="C23">
        <v>40</v>
      </c>
      <c r="F23">
        <v>40</v>
      </c>
    </row>
    <row r="24" spans="1:6" x14ac:dyDescent="0.3">
      <c r="A24" s="6" t="s">
        <v>8316</v>
      </c>
      <c r="B24">
        <v>60</v>
      </c>
      <c r="C24">
        <v>60</v>
      </c>
      <c r="D24">
        <v>20</v>
      </c>
      <c r="F24">
        <v>140</v>
      </c>
    </row>
    <row r="25" spans="1:6" x14ac:dyDescent="0.3">
      <c r="A25" s="6" t="s">
        <v>8334</v>
      </c>
      <c r="C25">
        <v>20</v>
      </c>
      <c r="F25">
        <v>20</v>
      </c>
    </row>
    <row r="26" spans="1:6" x14ac:dyDescent="0.3">
      <c r="A26" s="6" t="s">
        <v>8347</v>
      </c>
      <c r="B26">
        <v>60</v>
      </c>
      <c r="F26">
        <v>60</v>
      </c>
    </row>
    <row r="27" spans="1:6" x14ac:dyDescent="0.3">
      <c r="A27" s="6" t="s">
        <v>8335</v>
      </c>
      <c r="C27">
        <v>20</v>
      </c>
      <c r="F27">
        <v>20</v>
      </c>
    </row>
    <row r="28" spans="1:6" x14ac:dyDescent="0.3">
      <c r="A28" s="6" t="s">
        <v>8336</v>
      </c>
      <c r="B28">
        <v>103</v>
      </c>
      <c r="C28">
        <v>57</v>
      </c>
      <c r="F28">
        <v>160</v>
      </c>
    </row>
    <row r="29" spans="1:6" x14ac:dyDescent="0.3">
      <c r="A29" s="6" t="s">
        <v>8337</v>
      </c>
      <c r="C29">
        <v>20</v>
      </c>
      <c r="F29">
        <v>20</v>
      </c>
    </row>
    <row r="30" spans="1:6" x14ac:dyDescent="0.3">
      <c r="A30" s="6" t="s">
        <v>8338</v>
      </c>
      <c r="B30">
        <v>694</v>
      </c>
      <c r="C30">
        <v>353</v>
      </c>
      <c r="E30">
        <v>19</v>
      </c>
      <c r="F30">
        <v>1066</v>
      </c>
    </row>
    <row r="31" spans="1:6" x14ac:dyDescent="0.3">
      <c r="A31" s="6" t="s">
        <v>8348</v>
      </c>
      <c r="B31">
        <v>40</v>
      </c>
      <c r="F31">
        <v>40</v>
      </c>
    </row>
    <row r="32" spans="1:6" x14ac:dyDescent="0.3">
      <c r="A32" s="6" t="s">
        <v>8349</v>
      </c>
      <c r="B32">
        <v>20</v>
      </c>
      <c r="F32">
        <v>20</v>
      </c>
    </row>
    <row r="33" spans="1:6" x14ac:dyDescent="0.3">
      <c r="A33" s="6" t="s">
        <v>8339</v>
      </c>
      <c r="C33">
        <v>20</v>
      </c>
      <c r="F33">
        <v>20</v>
      </c>
    </row>
    <row r="34" spans="1:6" x14ac:dyDescent="0.3">
      <c r="A34" s="6" t="s">
        <v>8350</v>
      </c>
      <c r="B34">
        <v>260</v>
      </c>
      <c r="F34">
        <v>260</v>
      </c>
    </row>
    <row r="35" spans="1:6" x14ac:dyDescent="0.3">
      <c r="A35" s="6" t="s">
        <v>8317</v>
      </c>
      <c r="D35">
        <v>40</v>
      </c>
      <c r="F35">
        <v>40</v>
      </c>
    </row>
    <row r="36" spans="1:6" x14ac:dyDescent="0.3">
      <c r="A36" s="6" t="s">
        <v>8351</v>
      </c>
      <c r="B36">
        <v>60</v>
      </c>
      <c r="F36">
        <v>60</v>
      </c>
    </row>
    <row r="37" spans="1:6" x14ac:dyDescent="0.3">
      <c r="A37" s="6" t="s">
        <v>8341</v>
      </c>
      <c r="B37">
        <v>34</v>
      </c>
      <c r="E37">
        <v>6</v>
      </c>
      <c r="F37">
        <v>40</v>
      </c>
    </row>
    <row r="38" spans="1:6" x14ac:dyDescent="0.3">
      <c r="A38" s="6" t="s">
        <v>8318</v>
      </c>
      <c r="B38">
        <v>40</v>
      </c>
      <c r="C38">
        <v>2</v>
      </c>
      <c r="D38">
        <v>18</v>
      </c>
      <c r="F38">
        <v>60</v>
      </c>
    </row>
    <row r="39" spans="1:6" x14ac:dyDescent="0.3">
      <c r="A39" s="6" t="s">
        <v>8319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 x14ac:dyDescent="0.3">
      <c r="A40" s="6" t="s">
        <v>8352</v>
      </c>
      <c r="B40">
        <v>80</v>
      </c>
      <c r="F40">
        <v>80</v>
      </c>
    </row>
    <row r="41" spans="1:6" x14ac:dyDescent="0.3">
      <c r="A41" s="6" t="s">
        <v>8353</v>
      </c>
      <c r="B41">
        <v>60</v>
      </c>
      <c r="F41">
        <v>60</v>
      </c>
    </row>
    <row r="42" spans="1:6" x14ac:dyDescent="0.3">
      <c r="A42" s="6" t="s">
        <v>8320</v>
      </c>
      <c r="C42">
        <v>47</v>
      </c>
      <c r="D42">
        <v>10</v>
      </c>
      <c r="F42">
        <v>57</v>
      </c>
    </row>
    <row r="43" spans="1:6" x14ac:dyDescent="0.3">
      <c r="A43" s="6" t="s">
        <v>8340</v>
      </c>
      <c r="C43">
        <v>100</v>
      </c>
      <c r="F43">
        <v>100</v>
      </c>
    </row>
    <row r="44" spans="1:6" x14ac:dyDescent="0.3">
      <c r="A44" s="6" t="s">
        <v>8321</v>
      </c>
      <c r="B44">
        <v>20</v>
      </c>
      <c r="C44">
        <v>120</v>
      </c>
      <c r="D44">
        <v>60</v>
      </c>
      <c r="F44">
        <v>200</v>
      </c>
    </row>
    <row r="45" spans="1:6" x14ac:dyDescent="0.3">
      <c r="A45" s="6" t="s">
        <v>8322</v>
      </c>
      <c r="C45">
        <v>60</v>
      </c>
      <c r="D45">
        <v>100</v>
      </c>
      <c r="F45">
        <v>160</v>
      </c>
    </row>
    <row r="46" spans="1:6" x14ac:dyDescent="0.3">
      <c r="A46" s="6" t="s">
        <v>8323</v>
      </c>
      <c r="D46">
        <v>20</v>
      </c>
      <c r="F46">
        <v>20</v>
      </c>
    </row>
    <row r="47" spans="1:6" x14ac:dyDescent="0.3">
      <c r="A47" s="6" t="s">
        <v>8312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2CF8B-B53B-40B2-AE63-FB34C4CC8AAD}">
  <dimension ref="A1:E18"/>
  <sheetViews>
    <sheetView workbookViewId="0">
      <selection activeCell="Q22" sqref="Q2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8" t="s">
        <v>8379</v>
      </c>
      <c r="B1" t="s">
        <v>8308</v>
      </c>
    </row>
    <row r="2" spans="1:5" x14ac:dyDescent="0.3">
      <c r="A2" s="8" t="s">
        <v>8309</v>
      </c>
      <c r="B2" t="s">
        <v>8308</v>
      </c>
    </row>
    <row r="4" spans="1:5" x14ac:dyDescent="0.3">
      <c r="A4" s="8" t="s">
        <v>8380</v>
      </c>
      <c r="B4" s="8" t="s">
        <v>8354</v>
      </c>
    </row>
    <row r="5" spans="1:5" x14ac:dyDescent="0.3">
      <c r="A5" s="8" t="s">
        <v>8311</v>
      </c>
      <c r="B5" t="s">
        <v>8219</v>
      </c>
      <c r="C5" t="s">
        <v>8220</v>
      </c>
      <c r="D5" t="s">
        <v>8218</v>
      </c>
      <c r="E5" t="s">
        <v>8312</v>
      </c>
    </row>
    <row r="6" spans="1:5" x14ac:dyDescent="0.3">
      <c r="A6" s="10" t="s">
        <v>8373</v>
      </c>
      <c r="B6">
        <v>34</v>
      </c>
      <c r="C6">
        <v>149</v>
      </c>
      <c r="D6">
        <v>182</v>
      </c>
      <c r="E6">
        <v>365</v>
      </c>
    </row>
    <row r="7" spans="1:5" x14ac:dyDescent="0.3">
      <c r="A7" s="10" t="s">
        <v>8374</v>
      </c>
      <c r="B7">
        <v>27</v>
      </c>
      <c r="C7">
        <v>106</v>
      </c>
      <c r="D7">
        <v>202</v>
      </c>
      <c r="E7">
        <v>335</v>
      </c>
    </row>
    <row r="8" spans="1:5" x14ac:dyDescent="0.3">
      <c r="A8" s="10" t="s">
        <v>8375</v>
      </c>
      <c r="B8">
        <v>28</v>
      </c>
      <c r="C8">
        <v>108</v>
      </c>
      <c r="D8">
        <v>180</v>
      </c>
      <c r="E8">
        <v>316</v>
      </c>
    </row>
    <row r="9" spans="1:5" x14ac:dyDescent="0.3">
      <c r="A9" s="10" t="s">
        <v>8376</v>
      </c>
      <c r="B9">
        <v>27</v>
      </c>
      <c r="C9">
        <v>102</v>
      </c>
      <c r="D9">
        <v>192</v>
      </c>
      <c r="E9">
        <v>321</v>
      </c>
    </row>
    <row r="10" spans="1:5" x14ac:dyDescent="0.3">
      <c r="A10" s="10" t="s">
        <v>8367</v>
      </c>
      <c r="B10">
        <v>26</v>
      </c>
      <c r="C10">
        <v>126</v>
      </c>
      <c r="D10">
        <v>234</v>
      </c>
      <c r="E10">
        <v>386</v>
      </c>
    </row>
    <row r="11" spans="1:5" x14ac:dyDescent="0.3">
      <c r="A11" s="10" t="s">
        <v>8377</v>
      </c>
      <c r="B11">
        <v>27</v>
      </c>
      <c r="C11">
        <v>147</v>
      </c>
      <c r="D11">
        <v>211</v>
      </c>
      <c r="E11">
        <v>385</v>
      </c>
    </row>
    <row r="12" spans="1:5" x14ac:dyDescent="0.3">
      <c r="A12" s="10" t="s">
        <v>8368</v>
      </c>
      <c r="B12">
        <v>43</v>
      </c>
      <c r="C12">
        <v>150</v>
      </c>
      <c r="D12">
        <v>194</v>
      </c>
      <c r="E12">
        <v>387</v>
      </c>
    </row>
    <row r="13" spans="1:5" x14ac:dyDescent="0.3">
      <c r="A13" s="10" t="s">
        <v>8369</v>
      </c>
      <c r="B13">
        <v>33</v>
      </c>
      <c r="C13">
        <v>134</v>
      </c>
      <c r="D13">
        <v>166</v>
      </c>
      <c r="E13">
        <v>333</v>
      </c>
    </row>
    <row r="14" spans="1:5" x14ac:dyDescent="0.3">
      <c r="A14" s="10" t="s">
        <v>8370</v>
      </c>
      <c r="B14">
        <v>24</v>
      </c>
      <c r="C14">
        <v>127</v>
      </c>
      <c r="D14">
        <v>147</v>
      </c>
      <c r="E14">
        <v>298</v>
      </c>
    </row>
    <row r="15" spans="1:5" x14ac:dyDescent="0.3">
      <c r="A15" s="10" t="s">
        <v>8371</v>
      </c>
      <c r="B15">
        <v>20</v>
      </c>
      <c r="C15">
        <v>149</v>
      </c>
      <c r="D15">
        <v>183</v>
      </c>
      <c r="E15">
        <v>352</v>
      </c>
    </row>
    <row r="16" spans="1:5" x14ac:dyDescent="0.3">
      <c r="A16" s="10" t="s">
        <v>8372</v>
      </c>
      <c r="B16">
        <v>37</v>
      </c>
      <c r="C16">
        <v>114</v>
      </c>
      <c r="D16">
        <v>183</v>
      </c>
      <c r="E16">
        <v>334</v>
      </c>
    </row>
    <row r="17" spans="1:5" x14ac:dyDescent="0.3">
      <c r="A17" s="10" t="s">
        <v>8378</v>
      </c>
      <c r="B17">
        <v>23</v>
      </c>
      <c r="C17">
        <v>118</v>
      </c>
      <c r="D17">
        <v>111</v>
      </c>
      <c r="E17">
        <v>252</v>
      </c>
    </row>
    <row r="18" spans="1:5" x14ac:dyDescent="0.3">
      <c r="A18" s="10" t="s">
        <v>8312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701B6-31C1-4597-BBA5-B855386095B4}">
  <dimension ref="A1:H13"/>
  <sheetViews>
    <sheetView tabSelected="1" topLeftCell="A8" workbookViewId="0">
      <selection activeCell="J25" sqref="J25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COUNTIFS(Sheet1!$F:$F,Sheet1!$F$13, Sheet1!$D:$D, "&lt;1000")</f>
        <v>322</v>
      </c>
      <c r="C2">
        <f>COUNTIFS(Sheet1!$F:$F,Sheet1!$F$163, Sheet1!$D:$D, "&lt;1000")</f>
        <v>113</v>
      </c>
      <c r="D2">
        <f>COUNTIFS(Sheet1!$F:$F,Sheet1!$F$150, Sheet1!$D:$D, "&lt;1000")</f>
        <v>18</v>
      </c>
      <c r="E2">
        <f>SUM(B2:D2)</f>
        <v>453</v>
      </c>
      <c r="F2" s="11">
        <f>B2/$E2</f>
        <v>0.71081677704194257</v>
      </c>
      <c r="G2" s="11">
        <f>C2/$E2</f>
        <v>0.24944812362030905</v>
      </c>
      <c r="H2" s="11">
        <f>D2/$E2</f>
        <v>3.9735099337748346E-2</v>
      </c>
    </row>
    <row r="3" spans="1:8" x14ac:dyDescent="0.3">
      <c r="A3" t="s">
        <v>8391</v>
      </c>
      <c r="B3">
        <f>COUNTIFS(Sheet1!$F:$F,Sheet1!$F$13, Sheet1!$D:$D, "&gt;1000", Sheet1!$D:$D, "&lt;4999")</f>
        <v>815</v>
      </c>
      <c r="C3">
        <f>COUNTIFS(Sheet1!$F:$F,Sheet1!$F$163, Sheet1!$D:$D, "&gt;1000", Sheet1!$D:$D, "&lt;4999")</f>
        <v>357</v>
      </c>
      <c r="D3">
        <f>COUNTIFS(Sheet1!$F:$F,Sheet1!$F$150, Sheet1!$D:$D, "&gt;1000", Sheet1!$D:$D, "&lt;4999")</f>
        <v>52</v>
      </c>
      <c r="E3">
        <f t="shared" ref="E3:E13" si="0">SUM(B3:D3)</f>
        <v>1224</v>
      </c>
      <c r="F3" s="11">
        <f t="shared" ref="F3:F13" si="1">B3/$E3</f>
        <v>0.66584967320261434</v>
      </c>
      <c r="G3" s="11">
        <f t="shared" ref="G3:G13" si="2">C3/$E3</f>
        <v>0.29166666666666669</v>
      </c>
      <c r="H3" s="11">
        <f t="shared" ref="H3:H13" si="3">D3/$E3</f>
        <v>4.2483660130718956E-2</v>
      </c>
    </row>
    <row r="4" spans="1:8" x14ac:dyDescent="0.3">
      <c r="A4" t="s">
        <v>8392</v>
      </c>
      <c r="B4">
        <f>COUNTIFS(Sheet1!$F:$F,Sheet1!$F$13, Sheet1!$D:$D, "&gt;5000", Sheet1!$D:$D, "&lt;9999")</f>
        <v>230</v>
      </c>
      <c r="C4">
        <f>COUNTIFS(Sheet1!$F:$F,Sheet1!$F$163, Sheet1!$D:$D, "&gt;5000", Sheet1!$D:$D, "&lt;9999")</f>
        <v>160</v>
      </c>
      <c r="D4">
        <f>COUNTIFS(Sheet1!$F:$F,Sheet1!$F$150, Sheet1!$D:$D, "&gt;5000", Sheet1!$D:$D, "&lt;9999")</f>
        <v>27</v>
      </c>
      <c r="E4">
        <f t="shared" si="0"/>
        <v>417</v>
      </c>
      <c r="F4" s="11">
        <f t="shared" si="1"/>
        <v>0.55155875299760193</v>
      </c>
      <c r="G4" s="11">
        <f t="shared" si="2"/>
        <v>0.38369304556354916</v>
      </c>
      <c r="H4" s="11">
        <f t="shared" si="3"/>
        <v>6.4748201438848921E-2</v>
      </c>
    </row>
    <row r="5" spans="1:8" x14ac:dyDescent="0.3">
      <c r="A5" t="s">
        <v>8393</v>
      </c>
      <c r="B5">
        <f>COUNTIFS(Sheet1!$F:$F,Sheet1!$F$13, Sheet1!$D:$D, "&gt;10000", Sheet1!$D:$D, "&lt;14999")</f>
        <v>65</v>
      </c>
      <c r="C5">
        <f>COUNTIFS(Sheet1!$F:$F,Sheet1!$F$163, Sheet1!$D:$D, "&gt;10000", Sheet1!$D:$D, "&lt;14999")</f>
        <v>59</v>
      </c>
      <c r="D5">
        <f>COUNTIFS(Sheet1!$F:$F,Sheet1!$F$150, Sheet1!$D:$D, "&gt;10000", Sheet1!$D:$D, "&lt;14999")</f>
        <v>12</v>
      </c>
      <c r="E5">
        <f t="shared" si="0"/>
        <v>136</v>
      </c>
      <c r="F5" s="11">
        <f t="shared" si="1"/>
        <v>0.47794117647058826</v>
      </c>
      <c r="G5" s="11">
        <f t="shared" si="2"/>
        <v>0.43382352941176472</v>
      </c>
      <c r="H5" s="11">
        <f t="shared" si="3"/>
        <v>8.8235294117647065E-2</v>
      </c>
    </row>
    <row r="6" spans="1:8" x14ac:dyDescent="0.3">
      <c r="A6" t="s">
        <v>8394</v>
      </c>
      <c r="B6">
        <f>COUNTIFS(Sheet1!$F:$F,Sheet1!$F$13, Sheet1!$D:$D, "&gt;15000", Sheet1!$D:$D, "&lt;19999")</f>
        <v>38</v>
      </c>
      <c r="C6">
        <f>COUNTIFS(Sheet1!$F:$F,Sheet1!$F$163, Sheet1!$D:$D, "&gt;15000", Sheet1!$D:$D, "&lt;19999")</f>
        <v>32</v>
      </c>
      <c r="D6">
        <f>COUNTIFS(Sheet1!$F:$F,Sheet1!$F$150, Sheet1!$D:$D, "&gt;15000", Sheet1!$D:$D, "&lt;19999")</f>
        <v>4</v>
      </c>
      <c r="E6">
        <f t="shared" si="0"/>
        <v>74</v>
      </c>
      <c r="F6" s="11">
        <f t="shared" si="1"/>
        <v>0.51351351351351349</v>
      </c>
      <c r="G6" s="11">
        <f t="shared" si="2"/>
        <v>0.43243243243243246</v>
      </c>
      <c r="H6" s="11">
        <f t="shared" si="3"/>
        <v>5.4054054054054057E-2</v>
      </c>
    </row>
    <row r="7" spans="1:8" x14ac:dyDescent="0.3">
      <c r="A7" t="s">
        <v>8395</v>
      </c>
      <c r="B7">
        <f>COUNTIFS(Sheet1!$F:$F,Sheet1!$F$13, Sheet1!$D:$D, "&gt;20000", Sheet1!$D:$D, "&lt;24999")</f>
        <v>18</v>
      </c>
      <c r="C7">
        <f>COUNTIFS(Sheet1!$F:$F,Sheet1!$F$163, Sheet1!$D:$D, "&gt;20000", Sheet1!$D:$D, "&lt;24999")</f>
        <v>16</v>
      </c>
      <c r="D7">
        <f>COUNTIFS(Sheet1!$F:$F,Sheet1!$F$150, Sheet1!$D:$D, "&gt;20000", Sheet1!$D:$D, "&lt;24999")</f>
        <v>1</v>
      </c>
      <c r="E7">
        <f t="shared" si="0"/>
        <v>35</v>
      </c>
      <c r="F7" s="11">
        <f t="shared" si="1"/>
        <v>0.51428571428571423</v>
      </c>
      <c r="G7" s="11">
        <f t="shared" si="2"/>
        <v>0.45714285714285713</v>
      </c>
      <c r="H7" s="11">
        <f t="shared" si="3"/>
        <v>2.8571428571428571E-2</v>
      </c>
    </row>
    <row r="8" spans="1:8" x14ac:dyDescent="0.3">
      <c r="A8" t="s">
        <v>8396</v>
      </c>
      <c r="B8">
        <f>COUNTIFS(Sheet1!$F:$F,Sheet1!$F$13, Sheet1!$D:$D, "&gt;25000", Sheet1!$D:$D, "&lt;29999")</f>
        <v>8</v>
      </c>
      <c r="C8">
        <f>COUNTIFS(Sheet1!$F:$F,Sheet1!$F$163, Sheet1!$D:$D, "&gt;25000", Sheet1!$D:$D, "&lt;29999")</f>
        <v>15</v>
      </c>
      <c r="D8">
        <f>COUNTIFS(Sheet1!$F:$F,Sheet1!$F$150, Sheet1!$D:$D, "&gt;25000", Sheet1!$D:$D, "&lt;29999")</f>
        <v>1</v>
      </c>
      <c r="E8">
        <f t="shared" si="0"/>
        <v>24</v>
      </c>
      <c r="F8" s="11">
        <f t="shared" si="1"/>
        <v>0.33333333333333331</v>
      </c>
      <c r="G8" s="11">
        <f t="shared" si="2"/>
        <v>0.625</v>
      </c>
      <c r="H8" s="11">
        <f t="shared" si="3"/>
        <v>4.1666666666666664E-2</v>
      </c>
    </row>
    <row r="9" spans="1:8" x14ac:dyDescent="0.3">
      <c r="A9" t="s">
        <v>8397</v>
      </c>
      <c r="B9">
        <f>COUNTIFS(Sheet1!$F:$F,Sheet1!$F$13, Sheet1!$D:$D, "&gt;30000", Sheet1!$D:$D, "&lt;34999")</f>
        <v>6</v>
      </c>
      <c r="C9">
        <f>COUNTIFS(Sheet1!$F:$F,Sheet1!$F$163, Sheet1!$D:$D, "&gt;30000", Sheet1!$D:$D, "&lt;34999")</f>
        <v>6</v>
      </c>
      <c r="D9">
        <f>COUNTIFS(Sheet1!$F:$F,Sheet1!$F$150, Sheet1!$D:$D, "&gt;30000", Sheet1!$D:$D, "&lt;34999")</f>
        <v>1</v>
      </c>
      <c r="E9">
        <f t="shared" si="0"/>
        <v>13</v>
      </c>
      <c r="F9" s="11">
        <f t="shared" si="1"/>
        <v>0.46153846153846156</v>
      </c>
      <c r="G9" s="11">
        <f t="shared" si="2"/>
        <v>0.46153846153846156</v>
      </c>
      <c r="H9" s="11">
        <f t="shared" si="3"/>
        <v>7.6923076923076927E-2</v>
      </c>
    </row>
    <row r="10" spans="1:8" x14ac:dyDescent="0.3">
      <c r="A10" t="s">
        <v>8398</v>
      </c>
      <c r="B10">
        <f>COUNTIFS(Sheet1!$F:$F,Sheet1!$F$13, Sheet1!$D:$D, "&gt;35000", Sheet1!$D:$D, "&lt;39999")</f>
        <v>4</v>
      </c>
      <c r="C10">
        <f>COUNTIFS(Sheet1!$F:$F,Sheet1!$F$163, Sheet1!$D:$D, "&gt;35000", Sheet1!$D:$D, "&lt;39999")</f>
        <v>8</v>
      </c>
      <c r="D10">
        <f>COUNTIFS(Sheet1!$F:$F,Sheet1!$F$150, Sheet1!$D:$D, "&gt;35000", Sheet1!$D:$D, "&lt;39999")</f>
        <v>2</v>
      </c>
      <c r="E10">
        <f t="shared" si="0"/>
        <v>14</v>
      </c>
      <c r="F10" s="11">
        <f t="shared" si="1"/>
        <v>0.2857142857142857</v>
      </c>
      <c r="G10" s="11">
        <f t="shared" si="2"/>
        <v>0.5714285714285714</v>
      </c>
      <c r="H10" s="11">
        <f t="shared" si="3"/>
        <v>0.14285714285714285</v>
      </c>
    </row>
    <row r="11" spans="1:8" x14ac:dyDescent="0.3">
      <c r="A11" t="s">
        <v>8399</v>
      </c>
      <c r="B11">
        <f>COUNTIFS(Sheet1!$F:$F,Sheet1!$F$13, Sheet1!$D:$D, "&gt;40000", Sheet1!$D:$D, "&lt;44999")</f>
        <v>5</v>
      </c>
      <c r="C11">
        <f>COUNTIFS(Sheet1!$F:$F,Sheet1!$F$163, Sheet1!$D:$D, "&gt;40000", Sheet1!$D:$D, "&lt;44999")</f>
        <v>3</v>
      </c>
      <c r="D11">
        <f>COUNTIFS(Sheet1!$F:$F,Sheet1!$F$150, Sheet1!$D:$D, "&gt;40000", Sheet1!$D:$D, "&lt;44999")</f>
        <v>0</v>
      </c>
      <c r="E11">
        <f t="shared" si="0"/>
        <v>8</v>
      </c>
      <c r="F11" s="11">
        <f t="shared" si="1"/>
        <v>0.625</v>
      </c>
      <c r="G11" s="11">
        <f t="shared" si="2"/>
        <v>0.375</v>
      </c>
      <c r="H11" s="11">
        <f t="shared" si="3"/>
        <v>0</v>
      </c>
    </row>
    <row r="12" spans="1:8" x14ac:dyDescent="0.3">
      <c r="A12" t="s">
        <v>8400</v>
      </c>
      <c r="B12">
        <f>COUNTIFS(Sheet1!$F:$F,Sheet1!$F$13, Sheet1!$D:$D, "&gt;45000", Sheet1!$D:$D, "&lt;49999")</f>
        <v>3</v>
      </c>
      <c r="C12">
        <f>COUNTIFS(Sheet1!$F:$F,Sheet1!$F$163, Sheet1!$D:$D, "&gt;45000", Sheet1!$D:$D, "&lt;49999")</f>
        <v>5</v>
      </c>
      <c r="D12">
        <f>COUNTIFS(Sheet1!$F:$F,Sheet1!$F$150, Sheet1!$D:$D, "&gt;45000", Sheet1!$D:$D, "&lt;49999")</f>
        <v>2</v>
      </c>
      <c r="E12">
        <f t="shared" si="0"/>
        <v>10</v>
      </c>
      <c r="F12" s="11">
        <f t="shared" si="1"/>
        <v>0.3</v>
      </c>
      <c r="G12" s="11">
        <f t="shared" si="2"/>
        <v>0.5</v>
      </c>
      <c r="H12" s="11">
        <f t="shared" si="3"/>
        <v>0.2</v>
      </c>
    </row>
    <row r="13" spans="1:8" x14ac:dyDescent="0.3">
      <c r="A13" t="s">
        <v>8401</v>
      </c>
      <c r="B13">
        <f>COUNTIFS(Sheet1!$F:$F,Sheet1!$F$13, Sheet1!$D:$D, "&gt;=50000")</f>
        <v>86</v>
      </c>
      <c r="C13">
        <f>COUNTIFS(Sheet1!$F:$F,Sheet1!$F$163, Sheet1!$D:$D, "&gt;=50000")</f>
        <v>258</v>
      </c>
      <c r="D13">
        <f>COUNTIFS(Sheet1!$F:$F,Sheet1!$F$150, Sheet1!$D:$D, 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Chart_1</vt:lpstr>
      <vt:lpstr>Chart_2</vt:lpstr>
      <vt:lpstr>Chart_3</vt:lpstr>
      <vt:lpstr>Sheet11</vt:lpstr>
      <vt:lpstr>ChartArea</vt:lpstr>
      <vt:lpstr>Table_zone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Austin</cp:lastModifiedBy>
  <dcterms:created xsi:type="dcterms:W3CDTF">2017-04-20T15:17:24Z</dcterms:created>
  <dcterms:modified xsi:type="dcterms:W3CDTF">2019-03-02T22:18:42Z</dcterms:modified>
</cp:coreProperties>
</file>