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APPS\billman advance\"/>
    </mc:Choice>
  </mc:AlternateContent>
  <xr:revisionPtr revIDLastSave="0" documentId="13_ncr:1_{D908324F-CAD0-45DF-B4AB-71F867C2BCB6}" xr6:coauthVersionLast="47" xr6:coauthVersionMax="47" xr10:uidLastSave="{00000000-0000-0000-0000-000000000000}"/>
  <bookViews>
    <workbookView xWindow="-120" yWindow="-120" windowWidth="29040" windowHeight="15990" xr2:uid="{AFDB4832-0DB3-4261-BED5-0029AE39DDBF}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Sheet1!$A$1:$O$29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2" l="1"/>
  <c r="O18" i="2"/>
  <c r="O19" i="2"/>
  <c r="O20" i="2"/>
  <c r="O10" i="2"/>
  <c r="O11" i="2"/>
  <c r="O12" i="2"/>
  <c r="O13" i="2"/>
  <c r="O14" i="2"/>
  <c r="O15" i="2"/>
  <c r="O16" i="2"/>
  <c r="O3" i="2"/>
  <c r="O4" i="2"/>
  <c r="O5" i="2"/>
  <c r="O6" i="2"/>
  <c r="O7" i="2"/>
  <c r="O8" i="2"/>
  <c r="O9" i="2"/>
  <c r="O2" i="2"/>
  <c r="I2" i="2"/>
  <c r="I3" i="2"/>
  <c r="J3" i="2" s="1"/>
  <c r="I4" i="2"/>
  <c r="J4" i="2" s="1"/>
  <c r="I5" i="2"/>
  <c r="J5" i="2" s="1"/>
  <c r="I6" i="2"/>
  <c r="I7" i="2"/>
  <c r="J7" i="2" s="1"/>
  <c r="I8" i="2"/>
  <c r="I9" i="2"/>
  <c r="J9" i="2" s="1"/>
  <c r="I10" i="2"/>
  <c r="I11" i="2"/>
  <c r="J11" i="2" s="1"/>
  <c r="I12" i="2"/>
  <c r="J12" i="2" s="1"/>
  <c r="I13" i="2"/>
  <c r="J13" i="2" s="1"/>
  <c r="I14" i="2"/>
  <c r="I15" i="2"/>
  <c r="J15" i="2" s="1"/>
  <c r="I16" i="2"/>
  <c r="I17" i="2"/>
  <c r="J17" i="2" s="1"/>
  <c r="I18" i="2"/>
  <c r="J18" i="2" s="1"/>
  <c r="I21" i="2"/>
  <c r="J21" i="2" s="1"/>
  <c r="I19" i="2"/>
  <c r="J19" i="2" s="1"/>
  <c r="I20" i="2"/>
  <c r="J20" i="2" s="1"/>
  <c r="I23" i="2"/>
  <c r="I24" i="2"/>
  <c r="I25" i="2"/>
  <c r="I26" i="2"/>
  <c r="I27" i="2"/>
  <c r="I28" i="2"/>
  <c r="I29" i="2"/>
  <c r="I22" i="2"/>
  <c r="J22" i="2" s="1"/>
  <c r="J16" i="2"/>
  <c r="J14" i="2"/>
  <c r="J10" i="2"/>
  <c r="J8" i="2"/>
  <c r="J6" i="2"/>
  <c r="J2" i="2"/>
</calcChain>
</file>

<file path=xl/sharedStrings.xml><?xml version="1.0" encoding="utf-8"?>
<sst xmlns="http://schemas.openxmlformats.org/spreadsheetml/2006/main" count="181" uniqueCount="81">
  <si>
    <t>idpel</t>
  </si>
  <si>
    <t>NAMA</t>
  </si>
  <si>
    <t>TARIF</t>
  </si>
  <si>
    <t>DAYA</t>
  </si>
  <si>
    <t>GOL</t>
  </si>
  <si>
    <t>ALAMAT</t>
  </si>
  <si>
    <t>KDDK</t>
  </si>
  <si>
    <t>BACA</t>
  </si>
  <si>
    <t>KDDK1</t>
  </si>
  <si>
    <t>PTGS</t>
  </si>
  <si>
    <t>BAG</t>
  </si>
  <si>
    <t>LBR</t>
  </si>
  <si>
    <t>NO</t>
  </si>
  <si>
    <t>RPTAG</t>
  </si>
  <si>
    <t>LNS</t>
  </si>
  <si>
    <t>B2</t>
  </si>
  <si>
    <t>0</t>
  </si>
  <si>
    <t>lunas</t>
  </si>
  <si>
    <t>P1</t>
  </si>
  <si>
    <t>R3</t>
  </si>
  <si>
    <t>RUDI H SIRAIT</t>
  </si>
  <si>
    <t>JL IRIATI WASIOR NO 0 WASIOR</t>
  </si>
  <si>
    <t>DEAARA</t>
  </si>
  <si>
    <t>SUPRAYITNO</t>
  </si>
  <si>
    <t>KP IRIATI, WASIOR NO 0 IRIATI</t>
  </si>
  <si>
    <t>DARMADJI  2</t>
  </si>
  <si>
    <t>DS DSWASIOR I NO 0 Manokwuari</t>
  </si>
  <si>
    <t>JAMALUDDIN AS</t>
  </si>
  <si>
    <t xml:space="preserve">JL SANDUAY NO   </t>
  </si>
  <si>
    <t>TSEL BTS RAS005</t>
  </si>
  <si>
    <t>JL WASIOR NO 0 WASIOR</t>
  </si>
  <si>
    <t>BTS TELKOMSEL RESIE</t>
  </si>
  <si>
    <t>JL RAYA WASIOR RESIE NO 0 WASIOR</t>
  </si>
  <si>
    <t>SITE TELKOMSEL</t>
  </si>
  <si>
    <t xml:space="preserve">JL LISDES WASIOR MANOKWARI NO 0 </t>
  </si>
  <si>
    <t>WONDIBOI EX MISOL</t>
  </si>
  <si>
    <t>JL WONDIBOY NO 0 WASIOR</t>
  </si>
  <si>
    <t>DTS RAS 004 RASIEI</t>
  </si>
  <si>
    <t>KP RASIEI,WASIOR NO   RASIEI</t>
  </si>
  <si>
    <t>TSEL BTS RAS 052</t>
  </si>
  <si>
    <t xml:space="preserve">JL WASIOR RAYA NO   </t>
  </si>
  <si>
    <t>TSEL BTS RAS 049</t>
  </si>
  <si>
    <t xml:space="preserve">KP URIYEMI WASIOR NO   </t>
  </si>
  <si>
    <t>TSEL DMT RAS031</t>
  </si>
  <si>
    <t>JL IRIATI NO 0 WASIOR</t>
  </si>
  <si>
    <t>DMT SOBEI</t>
  </si>
  <si>
    <t>L</t>
  </si>
  <si>
    <t>JL KP SOBEI TELUK DUAIRI NO 0 WASIOR</t>
  </si>
  <si>
    <t>DMT TSEL RAS055</t>
  </si>
  <si>
    <t>DK KAMPUNG ISEY NO 0 WASIOR</t>
  </si>
  <si>
    <t>DMT TSEL RAS006</t>
  </si>
  <si>
    <t>DK KAMPUNG MANIWAK NO 0 WASIOR</t>
  </si>
  <si>
    <t>DMT TSEL RAS027</t>
  </si>
  <si>
    <t>DK WASIOR NO 0 WASIOR</t>
  </si>
  <si>
    <t>TSEL TBG RAS059</t>
  </si>
  <si>
    <t>JL MANIWAK NO 0 WASIOR</t>
  </si>
  <si>
    <t>PTT_RASIEI_RAS001</t>
  </si>
  <si>
    <t>JL JALAN RAYA RASIEI WASIOR NO 00 ISUI</t>
  </si>
  <si>
    <t>GEDUNG SATU PINTU</t>
  </si>
  <si>
    <t xml:space="preserve">KP ISEI PERUMAHAN PEMDA NO 00 </t>
  </si>
  <si>
    <t>TSEL BTS RAS 051</t>
  </si>
  <si>
    <t>B1</t>
  </si>
  <si>
    <t xml:space="preserve">KP DOTIR RADO WASIOR NO   </t>
  </si>
  <si>
    <t>TSEL BTS RAS 050</t>
  </si>
  <si>
    <t xml:space="preserve">DS RAMIKI WASIOR NO   </t>
  </si>
  <si>
    <t>SPEL UNDURARA 3</t>
  </si>
  <si>
    <t>R1</t>
  </si>
  <si>
    <t>KP LISDES UNDURARA NO 0 NAIKERE</t>
  </si>
  <si>
    <t>0  0 0</t>
  </si>
  <si>
    <t>LISDES</t>
  </si>
  <si>
    <t>SPEL OYAA 1</t>
  </si>
  <si>
    <t>KP LISDES OYAA NO 0 NAIKERE</t>
  </si>
  <si>
    <t>SPEL INYORA 1</t>
  </si>
  <si>
    <t>KP LISDES URERE NO 0 NAIKERE</t>
  </si>
  <si>
    <t>SPEL OYAA 2</t>
  </si>
  <si>
    <t>SPEL INYORA 2</t>
  </si>
  <si>
    <t>SPEL UNDURARA 1</t>
  </si>
  <si>
    <t>KP UNDURARA NO 0 NAIKERE</t>
  </si>
  <si>
    <t>SPEL UNDURARA 2</t>
  </si>
  <si>
    <t>TANGGAL</t>
  </si>
  <si>
    <t>12/09/2023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</si>
</sst>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3"/>
      <name val="Calibri"/>
      <family val="2"/>
      <scheme val="minor"/>
    </font>
    <font>
      <sz val="9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0" fontId="4" fillId="0" borderId="1" xfId="2" applyFont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4" fillId="3" borderId="1" xfId="0" applyFont="1" applyFill="1" applyBorder="1"/>
    <xf numFmtId="0" fontId="5" fillId="3" borderId="1" xfId="0" applyFont="1" applyFill="1" applyBorder="1"/>
    <xf numFmtId="0" fontId="2" fillId="2" borderId="3" xfId="1" applyFont="1" applyFill="1" applyBorder="1" applyAlignment="1">
      <alignment horizontal="center" vertical="center"/>
    </xf>
    <xf numFmtId="14" fontId="0" fillId="0" borderId="1" xfId="0" quotePrefix="1" applyNumberFormat="1" applyBorder="1"/>
    <xf numFmtId="0" fontId="0" fillId="0" borderId="1" xfId="0" applyBorder="1"/>
  </cellXfs>
  <cellStyles count="3">
    <cellStyle name="Normal" xfId="0" builtinId="0"/>
    <cellStyle name="Normal 2" xfId="1" xr:uid="{15CC70B9-751C-424F-9086-BBC6732F895D}"/>
    <cellStyle name="Normal 2 4" xfId="2" xr:uid="{4A7D5451-36AF-4D1D-999A-A041640C7749}"/>
  </cellStyles>
  <dxfs count="3"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LNT-MNK\Downloads\GV%20-%202023-09-12T180119.832.xls" TargetMode="External"/><Relationship Id="rId1" Type="http://schemas.openxmlformats.org/officeDocument/2006/relationships/externalLinkPath" Target="file:///C:\Users\PLNT-MNK\Downloads\GV%20-%202023-09-12T180119.83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 refreshError="1">
        <row r="2">
          <cell r="C2">
            <v>424100604185</v>
          </cell>
          <cell r="D2" t="str">
            <v>TSEL BTS RAS005</v>
          </cell>
          <cell r="E2" t="str">
            <v>B2</v>
          </cell>
          <cell r="F2">
            <v>13200</v>
          </cell>
          <cell r="G2" t="str">
            <v>0</v>
          </cell>
          <cell r="J2" t="str">
            <v xml:space="preserve"> </v>
          </cell>
          <cell r="L2" t="str">
            <v>blm lunas</v>
          </cell>
        </row>
        <row r="3">
          <cell r="C3">
            <v>424100726098</v>
          </cell>
          <cell r="D3" t="str">
            <v>BTS TELKOMSEL RESIE</v>
          </cell>
          <cell r="E3" t="str">
            <v>B2</v>
          </cell>
          <cell r="F3">
            <v>13200</v>
          </cell>
          <cell r="G3" t="str">
            <v>0</v>
          </cell>
          <cell r="J3" t="str">
            <v xml:space="preserve"> </v>
          </cell>
          <cell r="K3" t="str">
            <v>GD424100028 - WSR005</v>
          </cell>
          <cell r="L3" t="str">
            <v>blm lunas</v>
          </cell>
        </row>
        <row r="4">
          <cell r="C4">
            <v>424100840431</v>
          </cell>
          <cell r="D4" t="str">
            <v>DTS RAS 004 RASIEI</v>
          </cell>
          <cell r="E4" t="str">
            <v>B2</v>
          </cell>
          <cell r="F4">
            <v>10600</v>
          </cell>
          <cell r="G4" t="str">
            <v>0</v>
          </cell>
          <cell r="J4" t="str">
            <v xml:space="preserve"> </v>
          </cell>
          <cell r="K4" t="str">
            <v>GD424100028 - WSR005</v>
          </cell>
          <cell r="L4" t="str">
            <v>blm lunas</v>
          </cell>
        </row>
        <row r="5">
          <cell r="C5">
            <v>424100870048</v>
          </cell>
          <cell r="D5" t="str">
            <v>SUPRAYITNO</v>
          </cell>
          <cell r="E5" t="str">
            <v>R3</v>
          </cell>
          <cell r="F5">
            <v>23000</v>
          </cell>
          <cell r="G5" t="str">
            <v>0</v>
          </cell>
          <cell r="J5" t="str">
            <v xml:space="preserve"> </v>
          </cell>
          <cell r="K5" t="str">
            <v>GD424100035 - WSR007</v>
          </cell>
          <cell r="L5" t="str">
            <v>blm lunas</v>
          </cell>
        </row>
        <row r="6">
          <cell r="C6">
            <v>424100882075</v>
          </cell>
          <cell r="D6" t="str">
            <v>PTT_RASIEI_RAS001</v>
          </cell>
          <cell r="E6" t="str">
            <v>B2</v>
          </cell>
          <cell r="F6">
            <v>7700</v>
          </cell>
          <cell r="G6" t="str">
            <v>0</v>
          </cell>
          <cell r="J6" t="str">
            <v xml:space="preserve"> </v>
          </cell>
          <cell r="K6" t="str">
            <v>GD424100033 - WSR035</v>
          </cell>
          <cell r="L6" t="str">
            <v>blm lunas</v>
          </cell>
        </row>
        <row r="7">
          <cell r="C7">
            <v>424100888905</v>
          </cell>
          <cell r="D7" t="str">
            <v>TSEL BTS RAS 051</v>
          </cell>
          <cell r="E7" t="str">
            <v>B1</v>
          </cell>
          <cell r="F7">
            <v>5500</v>
          </cell>
          <cell r="G7" t="str">
            <v>0</v>
          </cell>
          <cell r="J7" t="str">
            <v xml:space="preserve"> </v>
          </cell>
          <cell r="L7" t="str">
            <v>blm lunas</v>
          </cell>
        </row>
        <row r="8">
          <cell r="C8">
            <v>424100888913</v>
          </cell>
          <cell r="D8" t="str">
            <v>TSEL BTS RAS 052</v>
          </cell>
          <cell r="E8" t="str">
            <v>B2</v>
          </cell>
          <cell r="F8">
            <v>10600</v>
          </cell>
          <cell r="G8" t="str">
            <v>0</v>
          </cell>
          <cell r="J8" t="str">
            <v>PLN</v>
          </cell>
          <cell r="L8" t="str">
            <v>blm lunas</v>
          </cell>
        </row>
        <row r="9">
          <cell r="C9">
            <v>424100888921</v>
          </cell>
          <cell r="D9" t="str">
            <v>TSEL BTS RAS 050</v>
          </cell>
          <cell r="E9" t="str">
            <v>B1</v>
          </cell>
          <cell r="F9">
            <v>5500</v>
          </cell>
          <cell r="G9" t="str">
            <v>0</v>
          </cell>
          <cell r="J9" t="str">
            <v xml:space="preserve"> </v>
          </cell>
          <cell r="K9" t="str">
            <v>GD424500054 - WSR027</v>
          </cell>
          <cell r="L9" t="str">
            <v>blm lunas</v>
          </cell>
        </row>
        <row r="10">
          <cell r="C10">
            <v>424100888939</v>
          </cell>
          <cell r="D10" t="str">
            <v>TSEL BTS RAS 049</v>
          </cell>
          <cell r="E10" t="str">
            <v>B2</v>
          </cell>
          <cell r="F10">
            <v>10600</v>
          </cell>
          <cell r="G10" t="str">
            <v>0</v>
          </cell>
          <cell r="J10" t="str">
            <v>PLN</v>
          </cell>
          <cell r="K10" t="str">
            <v>GD424500061 - WSR039</v>
          </cell>
          <cell r="L10" t="str">
            <v>blm lunas</v>
          </cell>
        </row>
        <row r="11">
          <cell r="C11">
            <v>424140002350</v>
          </cell>
          <cell r="D11" t="str">
            <v>SITE TELKOMSEL</v>
          </cell>
          <cell r="E11" t="str">
            <v>B2</v>
          </cell>
          <cell r="F11">
            <v>13200</v>
          </cell>
          <cell r="G11" t="str">
            <v>0</v>
          </cell>
          <cell r="J11" t="str">
            <v xml:space="preserve"> </v>
          </cell>
          <cell r="L11" t="str">
            <v>blm lunas</v>
          </cell>
        </row>
        <row r="12">
          <cell r="C12">
            <v>424140006095</v>
          </cell>
          <cell r="D12" t="str">
            <v>DARMADJI  2</v>
          </cell>
          <cell r="E12" t="str">
            <v>B2</v>
          </cell>
          <cell r="F12">
            <v>16500</v>
          </cell>
          <cell r="G12" t="str">
            <v>0</v>
          </cell>
          <cell r="L12" t="str">
            <v>blm lunas</v>
          </cell>
        </row>
        <row r="13">
          <cell r="C13">
            <v>424500002466</v>
          </cell>
          <cell r="D13" t="str">
            <v>WONDIBOI EX MISOL</v>
          </cell>
          <cell r="E13" t="str">
            <v>B2</v>
          </cell>
          <cell r="F13">
            <v>13200</v>
          </cell>
          <cell r="G13" t="str">
            <v>0</v>
          </cell>
          <cell r="J13" t="str">
            <v xml:space="preserve"> </v>
          </cell>
          <cell r="K13" t="str">
            <v>GD424500055 - WSR030</v>
          </cell>
          <cell r="L13" t="str">
            <v>blm lunas</v>
          </cell>
        </row>
        <row r="14">
          <cell r="C14">
            <v>424500015973</v>
          </cell>
          <cell r="D14" t="str">
            <v>TSEL DMT RAS031</v>
          </cell>
          <cell r="E14" t="str">
            <v>B2</v>
          </cell>
          <cell r="F14">
            <v>10600</v>
          </cell>
          <cell r="G14" t="str">
            <v>0</v>
          </cell>
          <cell r="J14" t="str">
            <v xml:space="preserve"> </v>
          </cell>
          <cell r="K14" t="str">
            <v>GD424500063 - WSR041</v>
          </cell>
          <cell r="L14" t="str">
            <v>blm lunas</v>
          </cell>
        </row>
        <row r="15">
          <cell r="C15">
            <v>424500026129</v>
          </cell>
          <cell r="D15" t="str">
            <v>DMT SOBEI</v>
          </cell>
          <cell r="E15" t="str">
            <v>L</v>
          </cell>
          <cell r="F15">
            <v>10600</v>
          </cell>
          <cell r="G15" t="str">
            <v>0</v>
          </cell>
          <cell r="J15" t="str">
            <v xml:space="preserve"> </v>
          </cell>
          <cell r="K15" t="str">
            <v>GD424500100 - WSR060</v>
          </cell>
          <cell r="L15" t="str">
            <v>blm lunas</v>
          </cell>
        </row>
        <row r="16">
          <cell r="C16">
            <v>424500028866</v>
          </cell>
          <cell r="D16" t="str">
            <v>DMT TSEL RAS055</v>
          </cell>
          <cell r="E16" t="str">
            <v>B2</v>
          </cell>
          <cell r="F16">
            <v>10600</v>
          </cell>
          <cell r="G16" t="str">
            <v>0</v>
          </cell>
          <cell r="J16" t="str">
            <v xml:space="preserve"> </v>
          </cell>
          <cell r="K16" t="str">
            <v>GD424100034 - WSR033</v>
          </cell>
          <cell r="L16" t="str">
            <v>blm lunas</v>
          </cell>
        </row>
        <row r="17">
          <cell r="C17">
            <v>424500028874</v>
          </cell>
          <cell r="D17" t="str">
            <v>DMT TSEL RAS006</v>
          </cell>
          <cell r="E17" t="str">
            <v>B2</v>
          </cell>
          <cell r="F17">
            <v>10600</v>
          </cell>
          <cell r="G17" t="str">
            <v>0</v>
          </cell>
          <cell r="J17" t="str">
            <v xml:space="preserve"> </v>
          </cell>
          <cell r="K17" t="str">
            <v>GD424500045 - WSR008</v>
          </cell>
          <cell r="L17" t="str">
            <v>blm lunas</v>
          </cell>
        </row>
        <row r="18">
          <cell r="C18">
            <v>424500028882</v>
          </cell>
          <cell r="D18" t="str">
            <v>DMT TSEL RAS027</v>
          </cell>
          <cell r="E18" t="str">
            <v>B2</v>
          </cell>
          <cell r="F18">
            <v>10600</v>
          </cell>
          <cell r="G18" t="str">
            <v>0</v>
          </cell>
          <cell r="J18" t="str">
            <v xml:space="preserve"> </v>
          </cell>
          <cell r="L18" t="str">
            <v>blm lunas</v>
          </cell>
        </row>
        <row r="19">
          <cell r="C19">
            <v>424500029707</v>
          </cell>
          <cell r="D19" t="str">
            <v>TSEL TBG RAS059</v>
          </cell>
          <cell r="E19" t="str">
            <v>B2</v>
          </cell>
          <cell r="F19">
            <v>10600</v>
          </cell>
          <cell r="G19" t="str">
            <v>0</v>
          </cell>
          <cell r="J19" t="str">
            <v xml:space="preserve"> </v>
          </cell>
          <cell r="K19" t="str">
            <v>GD424500045 - WSR008</v>
          </cell>
          <cell r="L19" t="str">
            <v>blm lunas</v>
          </cell>
        </row>
        <row r="20">
          <cell r="C20">
            <v>424500031781</v>
          </cell>
          <cell r="D20" t="str">
            <v>JAMALUDDIN AS</v>
          </cell>
          <cell r="E20" t="str">
            <v>B2</v>
          </cell>
          <cell r="F20">
            <v>16500</v>
          </cell>
          <cell r="G20" t="str">
            <v>0</v>
          </cell>
          <cell r="J20" t="str">
            <v xml:space="preserve"> </v>
          </cell>
          <cell r="L20" t="str">
            <v>blm lunas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1CD2-87A3-4ECB-82A5-1B02BF637F9B}">
  <dimension ref="A1:P29"/>
  <sheetViews>
    <sheetView tabSelected="1" workbookViewId="0">
      <selection activeCell="I12" sqref="I12"/>
    </sheetView>
  </sheetViews>
  <sheetFormatPr defaultRowHeight="15" x14ac:dyDescent="0.25"/>
  <cols>
    <col min="1" max="1" width="11.28515625" bestFit="1" customWidth="1"/>
    <col min="2" max="2" width="20.140625" bestFit="1" customWidth="1"/>
    <col min="3" max="4" width="6" bestFit="1" customWidth="1"/>
    <col min="5" max="5" width="4.7109375" bestFit="1" customWidth="1"/>
    <col min="6" max="6" width="36.7109375" bestFit="1" customWidth="1"/>
    <col min="7" max="7" width="8.28515625" bestFit="1" customWidth="1"/>
    <col min="8" max="8" width="5.85546875" bestFit="1" customWidth="1"/>
    <col min="9" max="9" width="6.85546875" bestFit="1" customWidth="1"/>
    <col min="10" max="10" width="6" bestFit="1" customWidth="1"/>
    <col min="11" max="11" width="4.85546875" bestFit="1" customWidth="1"/>
    <col min="12" max="12" width="4.140625" bestFit="1" customWidth="1"/>
    <col min="13" max="13" width="3.85546875" bestFit="1" customWidth="1"/>
    <col min="14" max="14" width="7.85546875" bestFit="1" customWidth="1"/>
    <col min="15" max="15" width="8.85546875" bestFit="1" customWidth="1"/>
    <col min="16" max="16" width="26.42578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0" t="s">
        <v>79</v>
      </c>
    </row>
    <row r="2" spans="1:16" x14ac:dyDescent="0.25">
      <c r="A2" s="5">
        <v>424100870048</v>
      </c>
      <c r="B2" s="6" t="s">
        <v>23</v>
      </c>
      <c r="C2" s="6" t="s">
        <v>19</v>
      </c>
      <c r="D2" s="7">
        <v>23000</v>
      </c>
      <c r="E2" s="6" t="s">
        <v>16</v>
      </c>
      <c r="F2" s="6" t="s">
        <v>24</v>
      </c>
      <c r="G2" s="6" t="s">
        <v>22</v>
      </c>
      <c r="H2" s="8"/>
      <c r="I2" s="4" t="str">
        <f t="shared" ref="I2:I29" si="0">MID(G2,5,2)</f>
        <v>RA</v>
      </c>
      <c r="J2" s="9" t="str">
        <f t="shared" ref="J2:J22" si="1">IF(I2="RA","RICKY",IF(I2="O","LISDES"))</f>
        <v>RICKY</v>
      </c>
      <c r="K2" s="8"/>
      <c r="L2" s="4">
        <v>1</v>
      </c>
      <c r="M2" s="3"/>
      <c r="N2" s="7">
        <v>1891917</v>
      </c>
      <c r="O2" s="9" t="str">
        <f>_xlfn.IFNA(VLOOKUP(B2,[1]Sheet!$C$2:$L$20,10,0),"blm lunas")</f>
        <v>blm lunas</v>
      </c>
      <c r="P2" s="12"/>
    </row>
    <row r="3" spans="1:16" x14ac:dyDescent="0.25">
      <c r="A3" s="5">
        <v>424140006095</v>
      </c>
      <c r="B3" s="6" t="s">
        <v>25</v>
      </c>
      <c r="C3" s="6" t="s">
        <v>15</v>
      </c>
      <c r="D3" s="7">
        <v>16500</v>
      </c>
      <c r="E3" s="6" t="s">
        <v>16</v>
      </c>
      <c r="F3" s="6" t="s">
        <v>26</v>
      </c>
      <c r="G3" s="6" t="s">
        <v>22</v>
      </c>
      <c r="H3" s="8"/>
      <c r="I3" s="4" t="str">
        <f t="shared" si="0"/>
        <v>RA</v>
      </c>
      <c r="J3" s="9" t="str">
        <f t="shared" si="1"/>
        <v>RICKY</v>
      </c>
      <c r="K3" s="8"/>
      <c r="L3" s="4">
        <v>1</v>
      </c>
      <c r="M3" s="3"/>
      <c r="N3" s="7">
        <v>7551735</v>
      </c>
      <c r="O3" s="9" t="str">
        <f>_xlfn.IFNA(VLOOKUP(B3,[1]Sheet!$C$2:$L$20,10,0),"blm lunas")</f>
        <v>blm lunas</v>
      </c>
      <c r="P3" s="12"/>
    </row>
    <row r="4" spans="1:16" x14ac:dyDescent="0.25">
      <c r="A4" s="5">
        <v>424500031781</v>
      </c>
      <c r="B4" s="6" t="s">
        <v>27</v>
      </c>
      <c r="C4" s="6" t="s">
        <v>15</v>
      </c>
      <c r="D4" s="7">
        <v>16500</v>
      </c>
      <c r="E4" s="6" t="s">
        <v>16</v>
      </c>
      <c r="F4" s="6" t="s">
        <v>28</v>
      </c>
      <c r="G4" s="6" t="s">
        <v>22</v>
      </c>
      <c r="H4" s="8"/>
      <c r="I4" s="4" t="str">
        <f t="shared" si="0"/>
        <v>RA</v>
      </c>
      <c r="J4" s="9" t="str">
        <f t="shared" si="1"/>
        <v>RICKY</v>
      </c>
      <c r="K4" s="8"/>
      <c r="L4" s="4">
        <v>1</v>
      </c>
      <c r="M4" s="3"/>
      <c r="N4" s="7">
        <v>2927251</v>
      </c>
      <c r="O4" s="9" t="str">
        <f>_xlfn.IFNA(VLOOKUP(B4,[1]Sheet!$C$2:$L$20,10,0),"blm lunas")</f>
        <v>blm lunas</v>
      </c>
      <c r="P4" s="12"/>
    </row>
    <row r="5" spans="1:16" x14ac:dyDescent="0.25">
      <c r="A5" s="5">
        <v>424100604185</v>
      </c>
      <c r="B5" s="6" t="s">
        <v>29</v>
      </c>
      <c r="C5" s="6" t="s">
        <v>15</v>
      </c>
      <c r="D5" s="7">
        <v>13200</v>
      </c>
      <c r="E5" s="6" t="s">
        <v>16</v>
      </c>
      <c r="F5" s="6" t="s">
        <v>30</v>
      </c>
      <c r="G5" s="6" t="s">
        <v>22</v>
      </c>
      <c r="H5" s="8"/>
      <c r="I5" s="4" t="str">
        <f t="shared" si="0"/>
        <v>RA</v>
      </c>
      <c r="J5" s="9" t="str">
        <f t="shared" si="1"/>
        <v>RICKY</v>
      </c>
      <c r="K5" s="8"/>
      <c r="L5" s="4">
        <v>1</v>
      </c>
      <c r="M5" s="3"/>
      <c r="N5" s="7">
        <v>4700765</v>
      </c>
      <c r="O5" s="9" t="str">
        <f>_xlfn.IFNA(VLOOKUP(B5,[1]Sheet!$C$2:$L$20,10,0),"blm lunas")</f>
        <v>blm lunas</v>
      </c>
      <c r="P5" s="12"/>
    </row>
    <row r="6" spans="1:16" x14ac:dyDescent="0.25">
      <c r="A6" s="5">
        <v>424100726098</v>
      </c>
      <c r="B6" s="6" t="s">
        <v>31</v>
      </c>
      <c r="C6" s="6" t="s">
        <v>15</v>
      </c>
      <c r="D6" s="7">
        <v>13200</v>
      </c>
      <c r="E6" s="6" t="s">
        <v>16</v>
      </c>
      <c r="F6" s="6" t="s">
        <v>32</v>
      </c>
      <c r="G6" s="6" t="s">
        <v>22</v>
      </c>
      <c r="H6" s="8"/>
      <c r="I6" s="4" t="str">
        <f t="shared" si="0"/>
        <v>RA</v>
      </c>
      <c r="J6" s="9" t="str">
        <f t="shared" si="1"/>
        <v>RICKY</v>
      </c>
      <c r="K6" s="8"/>
      <c r="L6" s="4">
        <v>1</v>
      </c>
      <c r="M6" s="3"/>
      <c r="N6" s="7">
        <v>6609358</v>
      </c>
      <c r="O6" s="9" t="str">
        <f>_xlfn.IFNA(VLOOKUP(B6,[1]Sheet!$C$2:$L$20,10,0),"blm lunas")</f>
        <v>blm lunas</v>
      </c>
      <c r="P6" s="12"/>
    </row>
    <row r="7" spans="1:16" x14ac:dyDescent="0.25">
      <c r="A7" s="5">
        <v>424140002350</v>
      </c>
      <c r="B7" s="6" t="s">
        <v>33</v>
      </c>
      <c r="C7" s="6" t="s">
        <v>15</v>
      </c>
      <c r="D7" s="7">
        <v>13200</v>
      </c>
      <c r="E7" s="6" t="s">
        <v>16</v>
      </c>
      <c r="F7" s="6" t="s">
        <v>34</v>
      </c>
      <c r="G7" s="6" t="s">
        <v>22</v>
      </c>
      <c r="H7" s="8"/>
      <c r="I7" s="4" t="str">
        <f t="shared" si="0"/>
        <v>RA</v>
      </c>
      <c r="J7" s="9" t="str">
        <f t="shared" si="1"/>
        <v>RICKY</v>
      </c>
      <c r="K7" s="8"/>
      <c r="L7" s="4">
        <v>1</v>
      </c>
      <c r="M7" s="3"/>
      <c r="N7" s="7">
        <v>5061507</v>
      </c>
      <c r="O7" s="9" t="str">
        <f>_xlfn.IFNA(VLOOKUP(B7,[1]Sheet!$C$2:$L$20,10,0),"blm lunas")</f>
        <v>blm lunas</v>
      </c>
      <c r="P7" s="12"/>
    </row>
    <row r="8" spans="1:16" x14ac:dyDescent="0.25">
      <c r="A8" s="5">
        <v>424500002466</v>
      </c>
      <c r="B8" s="6" t="s">
        <v>35</v>
      </c>
      <c r="C8" s="6" t="s">
        <v>15</v>
      </c>
      <c r="D8" s="7">
        <v>13200</v>
      </c>
      <c r="E8" s="6" t="s">
        <v>16</v>
      </c>
      <c r="F8" s="6" t="s">
        <v>36</v>
      </c>
      <c r="G8" s="6" t="s">
        <v>22</v>
      </c>
      <c r="H8" s="8"/>
      <c r="I8" s="4" t="str">
        <f t="shared" si="0"/>
        <v>RA</v>
      </c>
      <c r="J8" s="9" t="str">
        <f t="shared" si="1"/>
        <v>RICKY</v>
      </c>
      <c r="K8" s="8"/>
      <c r="L8" s="4">
        <v>1</v>
      </c>
      <c r="M8" s="3"/>
      <c r="N8" s="7">
        <v>4009476</v>
      </c>
      <c r="O8" s="9" t="str">
        <f>_xlfn.IFNA(VLOOKUP(B8,[1]Sheet!$C$2:$L$20,10,0),"blm lunas")</f>
        <v>blm lunas</v>
      </c>
      <c r="P8" s="12"/>
    </row>
    <row r="9" spans="1:16" x14ac:dyDescent="0.25">
      <c r="A9" s="5">
        <v>424100840431</v>
      </c>
      <c r="B9" s="6" t="s">
        <v>37</v>
      </c>
      <c r="C9" s="6" t="s">
        <v>15</v>
      </c>
      <c r="D9" s="7">
        <v>10600</v>
      </c>
      <c r="E9" s="6" t="s">
        <v>16</v>
      </c>
      <c r="F9" s="6" t="s">
        <v>38</v>
      </c>
      <c r="G9" s="6" t="s">
        <v>22</v>
      </c>
      <c r="H9" s="8"/>
      <c r="I9" s="4" t="str">
        <f t="shared" si="0"/>
        <v>RA</v>
      </c>
      <c r="J9" s="9" t="str">
        <f t="shared" si="1"/>
        <v>RICKY</v>
      </c>
      <c r="K9" s="8"/>
      <c r="L9" s="4">
        <v>1</v>
      </c>
      <c r="M9" s="3"/>
      <c r="N9" s="7">
        <v>673808</v>
      </c>
      <c r="O9" s="9" t="str">
        <f>_xlfn.IFNA(VLOOKUP(B9,[1]Sheet!$C$2:$L$20,10,0),"blm lunas")</f>
        <v>blm lunas</v>
      </c>
      <c r="P9" s="12"/>
    </row>
    <row r="10" spans="1:16" x14ac:dyDescent="0.25">
      <c r="A10" s="5">
        <v>424100888913</v>
      </c>
      <c r="B10" s="6" t="s">
        <v>39</v>
      </c>
      <c r="C10" s="6" t="s">
        <v>15</v>
      </c>
      <c r="D10" s="7">
        <v>10600</v>
      </c>
      <c r="E10" s="6" t="s">
        <v>16</v>
      </c>
      <c r="F10" s="6" t="s">
        <v>40</v>
      </c>
      <c r="G10" s="6" t="s">
        <v>22</v>
      </c>
      <c r="H10" s="8"/>
      <c r="I10" s="4" t="str">
        <f t="shared" si="0"/>
        <v>RA</v>
      </c>
      <c r="J10" s="9" t="str">
        <f t="shared" si="1"/>
        <v>RICKY</v>
      </c>
      <c r="K10" s="8"/>
      <c r="L10" s="4">
        <v>1</v>
      </c>
      <c r="M10" s="3"/>
      <c r="N10" s="7">
        <v>4069865</v>
      </c>
      <c r="O10" s="9" t="str">
        <f>_xlfn.IFNA(VLOOKUP(B10,[1]Sheet!$C$2:$L$20,10,0),"blm lunas")</f>
        <v>blm lunas</v>
      </c>
      <c r="P10" s="12"/>
    </row>
    <row r="11" spans="1:16" x14ac:dyDescent="0.25">
      <c r="A11" s="5">
        <v>424100888939</v>
      </c>
      <c r="B11" s="6" t="s">
        <v>41</v>
      </c>
      <c r="C11" s="6" t="s">
        <v>15</v>
      </c>
      <c r="D11" s="7">
        <v>10600</v>
      </c>
      <c r="E11" s="6" t="s">
        <v>16</v>
      </c>
      <c r="F11" s="6" t="s">
        <v>42</v>
      </c>
      <c r="G11" s="6" t="s">
        <v>22</v>
      </c>
      <c r="H11" s="8"/>
      <c r="I11" s="4" t="str">
        <f t="shared" si="0"/>
        <v>RA</v>
      </c>
      <c r="J11" s="9" t="str">
        <f t="shared" si="1"/>
        <v>RICKY</v>
      </c>
      <c r="K11" s="8"/>
      <c r="L11" s="4">
        <v>1</v>
      </c>
      <c r="M11" s="3"/>
      <c r="N11" s="7">
        <v>2822366</v>
      </c>
      <c r="O11" s="9" t="str">
        <f>_xlfn.IFNA(VLOOKUP(B11,[1]Sheet!$C$2:$L$20,10,0),"blm lunas")</f>
        <v>blm lunas</v>
      </c>
      <c r="P11" s="12"/>
    </row>
    <row r="12" spans="1:16" x14ac:dyDescent="0.25">
      <c r="A12" s="5">
        <v>424500015973</v>
      </c>
      <c r="B12" s="6" t="s">
        <v>43</v>
      </c>
      <c r="C12" s="6" t="s">
        <v>15</v>
      </c>
      <c r="D12" s="7">
        <v>10600</v>
      </c>
      <c r="E12" s="6" t="s">
        <v>16</v>
      </c>
      <c r="F12" s="6" t="s">
        <v>44</v>
      </c>
      <c r="G12" s="6" t="s">
        <v>22</v>
      </c>
      <c r="H12" s="8"/>
      <c r="I12" s="4" t="str">
        <f t="shared" si="0"/>
        <v>RA</v>
      </c>
      <c r="J12" s="9" t="str">
        <f t="shared" si="1"/>
        <v>RICKY</v>
      </c>
      <c r="K12" s="8"/>
      <c r="L12" s="4">
        <v>1</v>
      </c>
      <c r="M12" s="3"/>
      <c r="N12" s="7">
        <v>3326133</v>
      </c>
      <c r="O12" s="9" t="str">
        <f>_xlfn.IFNA(VLOOKUP(B12,[1]Sheet!$C$2:$L$20,10,0),"blm lunas")</f>
        <v>blm lunas</v>
      </c>
      <c r="P12" s="12"/>
    </row>
    <row r="13" spans="1:16" x14ac:dyDescent="0.25">
      <c r="A13" s="5">
        <v>424500026129</v>
      </c>
      <c r="B13" s="6" t="s">
        <v>45</v>
      </c>
      <c r="C13" s="6" t="s">
        <v>46</v>
      </c>
      <c r="D13" s="7">
        <v>10600</v>
      </c>
      <c r="E13" s="6" t="s">
        <v>16</v>
      </c>
      <c r="F13" s="6" t="s">
        <v>47</v>
      </c>
      <c r="G13" s="6" t="s">
        <v>22</v>
      </c>
      <c r="H13" s="8"/>
      <c r="I13" s="4" t="str">
        <f t="shared" si="0"/>
        <v>RA</v>
      </c>
      <c r="J13" s="9" t="str">
        <f t="shared" si="1"/>
        <v>RICKY</v>
      </c>
      <c r="K13" s="8"/>
      <c r="L13" s="4">
        <v>1</v>
      </c>
      <c r="M13" s="3"/>
      <c r="N13" s="7">
        <v>2595875</v>
      </c>
      <c r="O13" s="9" t="str">
        <f>_xlfn.IFNA(VLOOKUP(B13,[1]Sheet!$C$2:$L$20,10,0),"blm lunas")</f>
        <v>blm lunas</v>
      </c>
      <c r="P13" s="12"/>
    </row>
    <row r="14" spans="1:16" x14ac:dyDescent="0.25">
      <c r="A14" s="5">
        <v>424500028866</v>
      </c>
      <c r="B14" s="6" t="s">
        <v>48</v>
      </c>
      <c r="C14" s="6" t="s">
        <v>15</v>
      </c>
      <c r="D14" s="7">
        <v>10600</v>
      </c>
      <c r="E14" s="6" t="s">
        <v>16</v>
      </c>
      <c r="F14" s="6" t="s">
        <v>49</v>
      </c>
      <c r="G14" s="6" t="s">
        <v>22</v>
      </c>
      <c r="H14" s="8"/>
      <c r="I14" s="4" t="str">
        <f t="shared" si="0"/>
        <v>RA</v>
      </c>
      <c r="J14" s="9" t="str">
        <f t="shared" si="1"/>
        <v>RICKY</v>
      </c>
      <c r="K14" s="8"/>
      <c r="L14" s="4">
        <v>1</v>
      </c>
      <c r="M14" s="3"/>
      <c r="N14" s="7">
        <v>2698411</v>
      </c>
      <c r="O14" s="9" t="str">
        <f>_xlfn.IFNA(VLOOKUP(B14,[1]Sheet!$C$2:$L$20,10,0),"blm lunas")</f>
        <v>blm lunas</v>
      </c>
      <c r="P14" s="12"/>
    </row>
    <row r="15" spans="1:16" x14ac:dyDescent="0.25">
      <c r="A15" s="5">
        <v>424500028874</v>
      </c>
      <c r="B15" s="6" t="s">
        <v>50</v>
      </c>
      <c r="C15" s="6" t="s">
        <v>15</v>
      </c>
      <c r="D15" s="7">
        <v>10600</v>
      </c>
      <c r="E15" s="6" t="s">
        <v>16</v>
      </c>
      <c r="F15" s="6" t="s">
        <v>51</v>
      </c>
      <c r="G15" s="6" t="s">
        <v>22</v>
      </c>
      <c r="H15" s="8"/>
      <c r="I15" s="4" t="str">
        <f t="shared" si="0"/>
        <v>RA</v>
      </c>
      <c r="J15" s="9" t="str">
        <f t="shared" si="1"/>
        <v>RICKY</v>
      </c>
      <c r="K15" s="8"/>
      <c r="L15" s="4">
        <v>1</v>
      </c>
      <c r="M15" s="3"/>
      <c r="N15" s="7">
        <v>2337669</v>
      </c>
      <c r="O15" s="9" t="str">
        <f>_xlfn.IFNA(VLOOKUP(B15,[1]Sheet!$C$2:$L$20,10,0),"blm lunas")</f>
        <v>blm lunas</v>
      </c>
      <c r="P15" s="12"/>
    </row>
    <row r="16" spans="1:16" x14ac:dyDescent="0.25">
      <c r="A16" s="5">
        <v>424500028882</v>
      </c>
      <c r="B16" s="6" t="s">
        <v>52</v>
      </c>
      <c r="C16" s="6" t="s">
        <v>15</v>
      </c>
      <c r="D16" s="7">
        <v>10600</v>
      </c>
      <c r="E16" s="6" t="s">
        <v>16</v>
      </c>
      <c r="F16" s="6" t="s">
        <v>53</v>
      </c>
      <c r="G16" s="6" t="s">
        <v>22</v>
      </c>
      <c r="H16" s="8"/>
      <c r="I16" s="4" t="str">
        <f t="shared" si="0"/>
        <v>RA</v>
      </c>
      <c r="J16" s="9" t="str">
        <f t="shared" si="1"/>
        <v>RICKY</v>
      </c>
      <c r="K16" s="8"/>
      <c r="L16" s="4">
        <v>1</v>
      </c>
      <c r="M16" s="3"/>
      <c r="N16" s="7">
        <v>2666628</v>
      </c>
      <c r="O16" s="9" t="str">
        <f>_xlfn.IFNA(VLOOKUP(B16,[1]Sheet!$C$2:$L$20,10,0),"blm lunas")</f>
        <v>blm lunas</v>
      </c>
      <c r="P16" s="12"/>
    </row>
    <row r="17" spans="1:16" x14ac:dyDescent="0.25">
      <c r="A17" s="5">
        <v>424500029707</v>
      </c>
      <c r="B17" s="6" t="s">
        <v>54</v>
      </c>
      <c r="C17" s="6" t="s">
        <v>15</v>
      </c>
      <c r="D17" s="7">
        <v>10600</v>
      </c>
      <c r="E17" s="6" t="s">
        <v>16</v>
      </c>
      <c r="F17" s="6" t="s">
        <v>55</v>
      </c>
      <c r="G17" s="6" t="s">
        <v>22</v>
      </c>
      <c r="H17" s="8"/>
      <c r="I17" s="4" t="str">
        <f t="shared" si="0"/>
        <v>RA</v>
      </c>
      <c r="J17" s="9" t="str">
        <f t="shared" si="1"/>
        <v>RICKY</v>
      </c>
      <c r="K17" s="8"/>
      <c r="L17" s="4">
        <v>1</v>
      </c>
      <c r="M17" s="3"/>
      <c r="N17" s="7">
        <v>2820777</v>
      </c>
      <c r="O17" s="9" t="str">
        <f>_xlfn.IFNA(VLOOKUP(B17,[1]Sheet!$C$2:$L$20,10,0),"blm lunas")</f>
        <v>blm lunas</v>
      </c>
      <c r="P17" s="12"/>
    </row>
    <row r="18" spans="1:16" x14ac:dyDescent="0.25">
      <c r="A18" s="5">
        <v>424100882075</v>
      </c>
      <c r="B18" s="6" t="s">
        <v>56</v>
      </c>
      <c r="C18" s="6" t="s">
        <v>15</v>
      </c>
      <c r="D18" s="7">
        <v>7700</v>
      </c>
      <c r="E18" s="6" t="s">
        <v>16</v>
      </c>
      <c r="F18" s="6" t="s">
        <v>57</v>
      </c>
      <c r="G18" s="6" t="s">
        <v>22</v>
      </c>
      <c r="H18" s="8"/>
      <c r="I18" s="4" t="str">
        <f t="shared" si="0"/>
        <v>RA</v>
      </c>
      <c r="J18" s="9" t="str">
        <f t="shared" si="1"/>
        <v>RICKY</v>
      </c>
      <c r="K18" s="8"/>
      <c r="L18" s="4">
        <v>1</v>
      </c>
      <c r="M18" s="3"/>
      <c r="N18" s="7">
        <v>2140612</v>
      </c>
      <c r="O18" s="9" t="str">
        <f>_xlfn.IFNA(VLOOKUP(B18,[1]Sheet!$C$2:$L$20,10,0),"blm lunas")</f>
        <v>blm lunas</v>
      </c>
      <c r="P18" s="12"/>
    </row>
    <row r="19" spans="1:16" x14ac:dyDescent="0.25">
      <c r="A19" s="5">
        <v>424100888905</v>
      </c>
      <c r="B19" s="6" t="s">
        <v>60</v>
      </c>
      <c r="C19" s="6" t="s">
        <v>61</v>
      </c>
      <c r="D19" s="7">
        <v>5500</v>
      </c>
      <c r="E19" s="6" t="s">
        <v>16</v>
      </c>
      <c r="F19" s="6" t="s">
        <v>62</v>
      </c>
      <c r="G19" s="6" t="s">
        <v>22</v>
      </c>
      <c r="H19" s="8"/>
      <c r="I19" s="4" t="str">
        <f t="shared" si="0"/>
        <v>RA</v>
      </c>
      <c r="J19" s="9" t="str">
        <f t="shared" si="1"/>
        <v>RICKY</v>
      </c>
      <c r="K19" s="8"/>
      <c r="L19" s="4">
        <v>1</v>
      </c>
      <c r="M19" s="3"/>
      <c r="N19" s="7">
        <v>2198570</v>
      </c>
      <c r="O19" s="9" t="str">
        <f>_xlfn.IFNA(VLOOKUP(B19,[1]Sheet!$C$2:$L$20,10,0),"blm lunas")</f>
        <v>blm lunas</v>
      </c>
      <c r="P19" s="12"/>
    </row>
    <row r="20" spans="1:16" x14ac:dyDescent="0.25">
      <c r="A20" s="5">
        <v>424100888921</v>
      </c>
      <c r="B20" s="6" t="s">
        <v>63</v>
      </c>
      <c r="C20" s="6" t="s">
        <v>61</v>
      </c>
      <c r="D20" s="7">
        <v>5500</v>
      </c>
      <c r="E20" s="6" t="s">
        <v>16</v>
      </c>
      <c r="F20" s="6" t="s">
        <v>64</v>
      </c>
      <c r="G20" s="6" t="s">
        <v>22</v>
      </c>
      <c r="H20" s="8"/>
      <c r="I20" s="4" t="str">
        <f t="shared" si="0"/>
        <v>RA</v>
      </c>
      <c r="J20" s="9" t="str">
        <f t="shared" si="1"/>
        <v>RICKY</v>
      </c>
      <c r="K20" s="8"/>
      <c r="L20" s="4">
        <v>1</v>
      </c>
      <c r="M20" s="3"/>
      <c r="N20" s="7">
        <v>2092090</v>
      </c>
      <c r="O20" s="9" t="str">
        <f>_xlfn.IFNA(VLOOKUP(B20,[1]Sheet!$C$2:$L$20,10,0),"blm lunas")</f>
        <v>blm lunas</v>
      </c>
      <c r="P20" s="12"/>
    </row>
    <row r="21" spans="1:16" x14ac:dyDescent="0.25">
      <c r="A21" s="5">
        <v>424500023898</v>
      </c>
      <c r="B21" s="6" t="s">
        <v>58</v>
      </c>
      <c r="C21" s="6" t="s">
        <v>18</v>
      </c>
      <c r="D21" s="7">
        <v>7700</v>
      </c>
      <c r="E21" s="6" t="s">
        <v>16</v>
      </c>
      <c r="F21" s="6" t="s">
        <v>59</v>
      </c>
      <c r="G21" s="6" t="s">
        <v>22</v>
      </c>
      <c r="H21" s="8"/>
      <c r="I21" s="4" t="str">
        <f t="shared" si="0"/>
        <v>RA</v>
      </c>
      <c r="J21" s="9" t="str">
        <f t="shared" si="1"/>
        <v>RICKY</v>
      </c>
      <c r="K21" s="8"/>
      <c r="L21" s="4">
        <v>1</v>
      </c>
      <c r="M21" s="3"/>
      <c r="N21" s="7">
        <v>4828365</v>
      </c>
      <c r="O21" s="9" t="s">
        <v>17</v>
      </c>
      <c r="P21" s="11" t="s">
        <v>80</v>
      </c>
    </row>
    <row r="22" spans="1:16" x14ac:dyDescent="0.25">
      <c r="A22" s="5">
        <v>424100851657</v>
      </c>
      <c r="B22" s="6" t="s">
        <v>20</v>
      </c>
      <c r="C22" s="6" t="s">
        <v>19</v>
      </c>
      <c r="D22" s="7">
        <v>33000</v>
      </c>
      <c r="E22" s="6" t="s">
        <v>16</v>
      </c>
      <c r="F22" s="6" t="s">
        <v>21</v>
      </c>
      <c r="G22" s="6" t="s">
        <v>22</v>
      </c>
      <c r="H22" s="8"/>
      <c r="I22" s="4" t="str">
        <f t="shared" si="0"/>
        <v>RA</v>
      </c>
      <c r="J22" s="9" t="str">
        <f t="shared" si="1"/>
        <v>RICKY</v>
      </c>
      <c r="K22" s="8"/>
      <c r="L22" s="4">
        <v>1</v>
      </c>
      <c r="M22" s="3"/>
      <c r="N22" s="7">
        <v>12801284</v>
      </c>
      <c r="O22" s="9" t="s">
        <v>17</v>
      </c>
      <c r="P22" s="11" t="s">
        <v>80</v>
      </c>
    </row>
    <row r="23" spans="1:16" x14ac:dyDescent="0.25">
      <c r="A23" s="5">
        <v>424500029602</v>
      </c>
      <c r="B23" s="6" t="s">
        <v>65</v>
      </c>
      <c r="C23" s="6" t="s">
        <v>66</v>
      </c>
      <c r="D23" s="7">
        <v>450</v>
      </c>
      <c r="E23" s="6" t="s">
        <v>16</v>
      </c>
      <c r="F23" s="6" t="s">
        <v>67</v>
      </c>
      <c r="G23" s="6" t="s">
        <v>68</v>
      </c>
      <c r="H23" s="8"/>
      <c r="I23" s="4" t="str">
        <f t="shared" si="0"/>
        <v xml:space="preserve"> 0</v>
      </c>
      <c r="J23" s="9" t="s">
        <v>69</v>
      </c>
      <c r="K23" s="8"/>
      <c r="L23" s="4">
        <v>1</v>
      </c>
      <c r="M23" s="3"/>
      <c r="N23" s="7">
        <v>59345</v>
      </c>
      <c r="O23" s="9" t="s">
        <v>17</v>
      </c>
      <c r="P23" s="11" t="s">
        <v>80</v>
      </c>
    </row>
    <row r="24" spans="1:16" x14ac:dyDescent="0.25">
      <c r="A24" s="5">
        <v>424500029610</v>
      </c>
      <c r="B24" s="6" t="s">
        <v>70</v>
      </c>
      <c r="C24" s="6" t="s">
        <v>66</v>
      </c>
      <c r="D24" s="7">
        <v>450</v>
      </c>
      <c r="E24" s="6" t="s">
        <v>16</v>
      </c>
      <c r="F24" s="6" t="s">
        <v>71</v>
      </c>
      <c r="G24" s="6" t="s">
        <v>68</v>
      </c>
      <c r="H24" s="8"/>
      <c r="I24" s="4" t="str">
        <f t="shared" si="0"/>
        <v xml:space="preserve"> 0</v>
      </c>
      <c r="J24" s="9" t="s">
        <v>69</v>
      </c>
      <c r="K24" s="8"/>
      <c r="L24" s="4">
        <v>1</v>
      </c>
      <c r="M24" s="3"/>
      <c r="N24" s="7">
        <v>59345</v>
      </c>
      <c r="O24" s="9" t="s">
        <v>17</v>
      </c>
      <c r="P24" s="11" t="s">
        <v>80</v>
      </c>
    </row>
    <row r="25" spans="1:16" x14ac:dyDescent="0.25">
      <c r="A25" s="5">
        <v>424500029628</v>
      </c>
      <c r="B25" s="6" t="s">
        <v>72</v>
      </c>
      <c r="C25" s="6" t="s">
        <v>66</v>
      </c>
      <c r="D25" s="7">
        <v>450</v>
      </c>
      <c r="E25" s="6" t="s">
        <v>16</v>
      </c>
      <c r="F25" s="6" t="s">
        <v>73</v>
      </c>
      <c r="G25" s="6" t="s">
        <v>68</v>
      </c>
      <c r="H25" s="8"/>
      <c r="I25" s="4" t="str">
        <f t="shared" si="0"/>
        <v xml:space="preserve"> 0</v>
      </c>
      <c r="J25" s="9" t="s">
        <v>69</v>
      </c>
      <c r="K25" s="8"/>
      <c r="L25" s="4">
        <v>1</v>
      </c>
      <c r="M25" s="3"/>
      <c r="N25" s="7">
        <v>59345</v>
      </c>
      <c r="O25" s="9" t="s">
        <v>17</v>
      </c>
      <c r="P25" s="11" t="s">
        <v>80</v>
      </c>
    </row>
    <row r="26" spans="1:16" x14ac:dyDescent="0.25">
      <c r="A26" s="5">
        <v>424500029636</v>
      </c>
      <c r="B26" s="6" t="s">
        <v>74</v>
      </c>
      <c r="C26" s="6" t="s">
        <v>66</v>
      </c>
      <c r="D26" s="7">
        <v>450</v>
      </c>
      <c r="E26" s="6" t="s">
        <v>16</v>
      </c>
      <c r="F26" s="6" t="s">
        <v>71</v>
      </c>
      <c r="G26" s="6" t="s">
        <v>68</v>
      </c>
      <c r="H26" s="8"/>
      <c r="I26" s="4" t="str">
        <f t="shared" si="0"/>
        <v xml:space="preserve"> 0</v>
      </c>
      <c r="J26" s="9" t="s">
        <v>69</v>
      </c>
      <c r="K26" s="8"/>
      <c r="L26" s="4">
        <v>1</v>
      </c>
      <c r="M26" s="3"/>
      <c r="N26" s="7">
        <v>59345</v>
      </c>
      <c r="O26" s="9" t="s">
        <v>17</v>
      </c>
      <c r="P26" s="11" t="s">
        <v>80</v>
      </c>
    </row>
    <row r="27" spans="1:16" x14ac:dyDescent="0.25">
      <c r="A27" s="5">
        <v>424500029644</v>
      </c>
      <c r="B27" s="6" t="s">
        <v>75</v>
      </c>
      <c r="C27" s="6" t="s">
        <v>66</v>
      </c>
      <c r="D27" s="7">
        <v>450</v>
      </c>
      <c r="E27" s="6" t="s">
        <v>16</v>
      </c>
      <c r="F27" s="6" t="s">
        <v>73</v>
      </c>
      <c r="G27" s="6" t="s">
        <v>68</v>
      </c>
      <c r="H27" s="8"/>
      <c r="I27" s="4" t="str">
        <f t="shared" si="0"/>
        <v xml:space="preserve"> 0</v>
      </c>
      <c r="J27" s="9" t="s">
        <v>69</v>
      </c>
      <c r="K27" s="8"/>
      <c r="L27" s="4">
        <v>1</v>
      </c>
      <c r="M27" s="3"/>
      <c r="N27" s="7">
        <v>59345</v>
      </c>
      <c r="O27" s="9" t="s">
        <v>17</v>
      </c>
      <c r="P27" s="11" t="s">
        <v>80</v>
      </c>
    </row>
    <row r="28" spans="1:16" x14ac:dyDescent="0.25">
      <c r="A28" s="5">
        <v>424500029651</v>
      </c>
      <c r="B28" s="6" t="s">
        <v>76</v>
      </c>
      <c r="C28" s="6" t="s">
        <v>66</v>
      </c>
      <c r="D28" s="7">
        <v>450</v>
      </c>
      <c r="E28" s="6" t="s">
        <v>16</v>
      </c>
      <c r="F28" s="6" t="s">
        <v>77</v>
      </c>
      <c r="G28" s="6" t="s">
        <v>68</v>
      </c>
      <c r="H28" s="8"/>
      <c r="I28" s="4" t="str">
        <f t="shared" si="0"/>
        <v xml:space="preserve"> 0</v>
      </c>
      <c r="J28" s="9" t="s">
        <v>69</v>
      </c>
      <c r="K28" s="8"/>
      <c r="L28" s="4">
        <v>1</v>
      </c>
      <c r="M28" s="3"/>
      <c r="N28" s="7">
        <v>59345</v>
      </c>
      <c r="O28" s="9" t="s">
        <v>17</v>
      </c>
      <c r="P28" s="11" t="s">
        <v>80</v>
      </c>
    </row>
    <row r="29" spans="1:16" x14ac:dyDescent="0.25">
      <c r="A29" s="5">
        <v>424500029669</v>
      </c>
      <c r="B29" s="6" t="s">
        <v>78</v>
      </c>
      <c r="C29" s="6" t="s">
        <v>66</v>
      </c>
      <c r="D29" s="7">
        <v>450</v>
      </c>
      <c r="E29" s="6" t="s">
        <v>16</v>
      </c>
      <c r="F29" s="6" t="s">
        <v>77</v>
      </c>
      <c r="G29" s="6" t="s">
        <v>68</v>
      </c>
      <c r="H29" s="8"/>
      <c r="I29" s="4" t="str">
        <f t="shared" si="0"/>
        <v xml:space="preserve"> 0</v>
      </c>
      <c r="J29" s="9" t="s">
        <v>69</v>
      </c>
      <c r="K29" s="8"/>
      <c r="L29" s="4">
        <v>1</v>
      </c>
      <c r="M29" s="3"/>
      <c r="N29" s="7">
        <v>59345</v>
      </c>
      <c r="O29" s="9" t="s">
        <v>17</v>
      </c>
      <c r="P29" s="11" t="s">
        <v>80</v>
      </c>
    </row>
  </sheetData>
  <autoFilter ref="A1:O29" xr:uid="{3AC61CD2-87A3-4ECB-82A5-1B02BF637F9B}">
    <sortState xmlns:xlrd2="http://schemas.microsoft.com/office/spreadsheetml/2017/richdata2" ref="A2:O29">
      <sortCondition ref="O1:O29"/>
    </sortState>
  </autoFilter>
  <conditionalFormatting sqref="A2:A29">
    <cfRule type="duplicateValues" dxfId="2" priority="3"/>
  </conditionalFormatting>
  <conditionalFormatting sqref="H2:H29 K2:K29 M2:M29">
    <cfRule type="expression" dxfId="1" priority="4">
      <formula>$O2="lunas"</formula>
    </cfRule>
  </conditionalFormatting>
  <conditionalFormatting sqref="O2:O29">
    <cfRule type="expression" dxfId="0" priority="1">
      <formula>$N2="lunas"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858</dc:creator>
  <cp:lastModifiedBy>Jun 858</cp:lastModifiedBy>
  <dcterms:created xsi:type="dcterms:W3CDTF">2023-10-14T10:51:17Z</dcterms:created>
  <dcterms:modified xsi:type="dcterms:W3CDTF">2023-10-22T19:09:47Z</dcterms:modified>
</cp:coreProperties>
</file>