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APPS\billman advance\"/>
    </mc:Choice>
  </mc:AlternateContent>
  <xr:revisionPtr revIDLastSave="0" documentId="13_ncr:1_{0CCD2B6D-494D-4503-A8B0-683914B51A95}" xr6:coauthVersionLast="47" xr6:coauthVersionMax="47" xr10:uidLastSave="{00000000-0000-0000-0000-000000000000}"/>
  <bookViews>
    <workbookView xWindow="-120" yWindow="-120" windowWidth="29040" windowHeight="15990" xr2:uid="{AFDB4832-0DB3-4261-BED5-0029AE39DDBF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Sheet1!$A$1:$O$132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2" l="1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53" i="2"/>
  <c r="H132" i="2"/>
  <c r="J132" i="2" s="1"/>
  <c r="H131" i="2"/>
  <c r="J131" i="2" s="1"/>
  <c r="H52" i="2"/>
  <c r="J52" i="2" s="1"/>
  <c r="H130" i="2"/>
  <c r="J130" i="2" s="1"/>
  <c r="H129" i="2"/>
  <c r="J129" i="2" s="1"/>
  <c r="H128" i="2"/>
  <c r="J128" i="2" s="1"/>
  <c r="H127" i="2"/>
  <c r="J127" i="2" s="1"/>
  <c r="H126" i="2"/>
  <c r="J126" i="2" s="1"/>
  <c r="H51" i="2"/>
  <c r="J51" i="2" s="1"/>
  <c r="H125" i="2"/>
  <c r="J125" i="2" s="1"/>
  <c r="H50" i="2"/>
  <c r="J50" i="2" s="1"/>
  <c r="H124" i="2"/>
  <c r="J124" i="2" s="1"/>
  <c r="H123" i="2"/>
  <c r="J123" i="2" s="1"/>
  <c r="H122" i="2"/>
  <c r="J122" i="2" s="1"/>
  <c r="H121" i="2"/>
  <c r="J121" i="2" s="1"/>
  <c r="H49" i="2"/>
  <c r="J49" i="2" s="1"/>
  <c r="H48" i="2"/>
  <c r="J48" i="2" s="1"/>
  <c r="H47" i="2"/>
  <c r="J47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46" i="2"/>
  <c r="J46" i="2" s="1"/>
  <c r="H45" i="2"/>
  <c r="J45" i="2" s="1"/>
  <c r="H44" i="2"/>
  <c r="J44" i="2" s="1"/>
  <c r="H43" i="2"/>
  <c r="J43" i="2" s="1"/>
  <c r="H42" i="2"/>
  <c r="J42" i="2" s="1"/>
  <c r="H114" i="2"/>
  <c r="J114" i="2" s="1"/>
  <c r="H113" i="2"/>
  <c r="J113" i="2" s="1"/>
  <c r="H41" i="2"/>
  <c r="J41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40" i="2"/>
  <c r="J40" i="2" s="1"/>
  <c r="H106" i="2"/>
  <c r="J106" i="2" s="1"/>
  <c r="H39" i="2"/>
  <c r="J39" i="2" s="1"/>
  <c r="H105" i="2"/>
  <c r="J105" i="2" s="1"/>
  <c r="H104" i="2"/>
  <c r="J104" i="2" s="1"/>
  <c r="H103" i="2"/>
  <c r="J103" i="2" s="1"/>
  <c r="H102" i="2"/>
  <c r="J102" i="2" s="1"/>
  <c r="H38" i="2"/>
  <c r="J38" i="2" s="1"/>
  <c r="H101" i="2"/>
  <c r="J101" i="2" s="1"/>
  <c r="H37" i="2"/>
  <c r="J37" i="2" s="1"/>
  <c r="H36" i="2"/>
  <c r="J36" i="2" s="1"/>
  <c r="H100" i="2"/>
  <c r="J100" i="2" s="1"/>
  <c r="H99" i="2"/>
  <c r="J99" i="2" s="1"/>
  <c r="H35" i="2"/>
  <c r="J35" i="2" s="1"/>
  <c r="H34" i="2"/>
  <c r="J34" i="2" s="1"/>
  <c r="H98" i="2"/>
  <c r="J98" i="2" s="1"/>
  <c r="H33" i="2"/>
  <c r="J33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32" i="2"/>
  <c r="J32" i="2" s="1"/>
  <c r="H89" i="2"/>
  <c r="J89" i="2" s="1"/>
  <c r="H88" i="2"/>
  <c r="J88" i="2" s="1"/>
  <c r="H31" i="2"/>
  <c r="J31" i="2" s="1"/>
  <c r="H30" i="2"/>
  <c r="J30" i="2" s="1"/>
  <c r="H87" i="2"/>
  <c r="J87" i="2" s="1"/>
  <c r="H29" i="2"/>
  <c r="J29" i="2" s="1"/>
  <c r="H28" i="2"/>
  <c r="J28" i="2" s="1"/>
  <c r="H86" i="2"/>
  <c r="J86" i="2" s="1"/>
  <c r="H27" i="2"/>
  <c r="J27" i="2" s="1"/>
  <c r="H85" i="2"/>
  <c r="J85" i="2" s="1"/>
  <c r="H84" i="2"/>
  <c r="J84" i="2" s="1"/>
  <c r="H26" i="2"/>
  <c r="J26" i="2" s="1"/>
  <c r="H25" i="2"/>
  <c r="J25" i="2" s="1"/>
  <c r="H24" i="2"/>
  <c r="J24" i="2" s="1"/>
  <c r="H83" i="2"/>
  <c r="J83" i="2" s="1"/>
  <c r="H23" i="2"/>
  <c r="J23" i="2" s="1"/>
  <c r="H82" i="2"/>
  <c r="J82" i="2" s="1"/>
  <c r="H81" i="2"/>
  <c r="J81" i="2" s="1"/>
  <c r="H80" i="2"/>
  <c r="J80" i="2" s="1"/>
  <c r="H22" i="2"/>
  <c r="J22" i="2" s="1"/>
  <c r="H79" i="2"/>
  <c r="J79" i="2" s="1"/>
  <c r="H78" i="2"/>
  <c r="J78" i="2" s="1"/>
  <c r="H77" i="2"/>
  <c r="J77" i="2" s="1"/>
  <c r="H76" i="2"/>
  <c r="J76" i="2" s="1"/>
  <c r="H21" i="2"/>
  <c r="J21" i="2" s="1"/>
  <c r="H75" i="2"/>
  <c r="J75" i="2" s="1"/>
  <c r="H74" i="2"/>
  <c r="J74" i="2" s="1"/>
  <c r="H73" i="2"/>
  <c r="J73" i="2" s="1"/>
  <c r="H72" i="2"/>
  <c r="J72" i="2" s="1"/>
  <c r="H71" i="2"/>
  <c r="J71" i="2" s="1"/>
  <c r="H20" i="2"/>
  <c r="J20" i="2" s="1"/>
  <c r="H19" i="2"/>
  <c r="J19" i="2" s="1"/>
  <c r="H18" i="2"/>
  <c r="J18" i="2" s="1"/>
  <c r="H70" i="2"/>
  <c r="J70" i="2" s="1"/>
  <c r="H69" i="2"/>
  <c r="J69" i="2" s="1"/>
  <c r="H68" i="2"/>
  <c r="J68" i="2" s="1"/>
  <c r="H67" i="2"/>
  <c r="J67" i="2" s="1"/>
  <c r="H66" i="2"/>
  <c r="J66" i="2" s="1"/>
  <c r="H17" i="2"/>
  <c r="J17" i="2" s="1"/>
  <c r="H65" i="2"/>
  <c r="J65" i="2" s="1"/>
  <c r="H16" i="2"/>
  <c r="J16" i="2" s="1"/>
  <c r="H64" i="2"/>
  <c r="J64" i="2" s="1"/>
  <c r="H15" i="2"/>
  <c r="J15" i="2" s="1"/>
  <c r="H14" i="2"/>
  <c r="J14" i="2" s="1"/>
  <c r="H63" i="2"/>
  <c r="J63" i="2" s="1"/>
  <c r="H13" i="2"/>
  <c r="J13" i="2" s="1"/>
  <c r="H12" i="2"/>
  <c r="J12" i="2" s="1"/>
  <c r="H62" i="2"/>
  <c r="J62" i="2" s="1"/>
  <c r="H11" i="2"/>
  <c r="J11" i="2" s="1"/>
  <c r="H61" i="2"/>
  <c r="J61" i="2" s="1"/>
  <c r="H10" i="2"/>
  <c r="J10" i="2" s="1"/>
  <c r="H9" i="2"/>
  <c r="J9" i="2" s="1"/>
  <c r="H60" i="2"/>
  <c r="J60" i="2" s="1"/>
  <c r="H59" i="2"/>
  <c r="J59" i="2" s="1"/>
  <c r="H8" i="2"/>
  <c r="J8" i="2" s="1"/>
  <c r="H7" i="2"/>
  <c r="J7" i="2" s="1"/>
  <c r="H6" i="2"/>
  <c r="J6" i="2" s="1"/>
  <c r="H58" i="2"/>
  <c r="J58" i="2" s="1"/>
  <c r="H57" i="2"/>
  <c r="J57" i="2" s="1"/>
  <c r="H5" i="2"/>
  <c r="J5" i="2" s="1"/>
  <c r="H56" i="2"/>
  <c r="J56" i="2" s="1"/>
  <c r="H55" i="2"/>
  <c r="J55" i="2" s="1"/>
  <c r="H54" i="2"/>
  <c r="J54" i="2" s="1"/>
  <c r="H4" i="2"/>
  <c r="J4" i="2" s="1"/>
  <c r="H53" i="2"/>
  <c r="J53" i="2" s="1"/>
  <c r="H3" i="2"/>
  <c r="J3" i="2" s="1"/>
  <c r="H2" i="2"/>
  <c r="J2" i="2" s="1"/>
</calcChain>
</file>

<file path=xl/sharedStrings.xml><?xml version="1.0" encoding="utf-8"?>
<sst xmlns="http://schemas.openxmlformats.org/spreadsheetml/2006/main" count="771" uniqueCount="275">
  <si>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</si>
  <si>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</si>
  <si>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</si>
  <si>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</si>
  <si>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</si>
  <si>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</si>
  <si>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</si>
  <si>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</si>
  <si>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</si>
  <si>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</si>
  <si>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</si>
  <si>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</si>
  <si>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NO</t>
  </si>
  <si>
    <t>RPTAG</t>
  </si>
  <si>
    <t>LNS</t>
  </si>
  <si>
    <t>B2</t>
  </si>
  <si>
    <t>0</t>
  </si>
  <si>
    <t>lunas</t>
  </si>
  <si>
    <t>P1</t>
  </si>
  <si>
    <t>R3</t>
  </si>
  <si>
    <t>B1</t>
  </si>
  <si>
    <t>R1</t>
  </si>
  <si>
    <t>SUGIARTO A</t>
  </si>
  <si>
    <t>DS SP 4 JLR 8 POROS NO 0 PRAFI</t>
  </si>
  <si>
    <t>DBAPAR</t>
  </si>
  <si>
    <t>SUWONO</t>
  </si>
  <si>
    <t>DS SP 4 UDAPI HILIR AIMASI NO 0 PRAFI</t>
  </si>
  <si>
    <t>GEREJA MARANATHA</t>
  </si>
  <si>
    <t>S2</t>
  </si>
  <si>
    <t xml:space="preserve">JL LISDES ORANSBARI MANOKWAR NO   </t>
  </si>
  <si>
    <t>DBAPBT</t>
  </si>
  <si>
    <t>HJ. SAIDAH BARAWASI</t>
  </si>
  <si>
    <t>KP TOBU MANOKWARI SELATAN NO   MANOKWARI</t>
  </si>
  <si>
    <t>H. TUMPER</t>
  </si>
  <si>
    <t>DS SP 3 JLN POROS NO 0 PRAFI</t>
  </si>
  <si>
    <t>ISTANTINI</t>
  </si>
  <si>
    <t>DS SIDOMULYO NO 0 ORANSBARI</t>
  </si>
  <si>
    <t>EKO SULISTIYANTO</t>
  </si>
  <si>
    <t>KP AKEJU NO   ORANSBARI</t>
  </si>
  <si>
    <t>PODO MORO</t>
  </si>
  <si>
    <t>KP JL POROS UDAPI HILIR NO 0 PRAFI</t>
  </si>
  <si>
    <t>DWI PURWANTI</t>
  </si>
  <si>
    <t xml:space="preserve">JL UDAPI HILIR SP4 NO   </t>
  </si>
  <si>
    <t>DBAPAS</t>
  </si>
  <si>
    <t xml:space="preserve">JL MERPATI SP 4 PRAFI NO   </t>
  </si>
  <si>
    <t>S U U D</t>
  </si>
  <si>
    <t xml:space="preserve">JL LISDES SP.IV/JLR.POROS MANOKWARI NO 0 </t>
  </si>
  <si>
    <t>BALAI PENGOBATAN</t>
  </si>
  <si>
    <t xml:space="preserve">JL JL POROS SP.IV MANOKWARI NO 0 </t>
  </si>
  <si>
    <t>TUMPER</t>
  </si>
  <si>
    <t xml:space="preserve">JL SP3 JLN POROS MANOKWARI NO 0 </t>
  </si>
  <si>
    <t>GEREJA SOLAVIDE RANSIKI</t>
  </si>
  <si>
    <t xml:space="preserve">JL RANSIKI 40 MANOKWARI NO 0 </t>
  </si>
  <si>
    <t>CV MARTABE</t>
  </si>
  <si>
    <t xml:space="preserve">JL LISDES RANSIKI MANOKWARI NO 0 </t>
  </si>
  <si>
    <t>KTR STASIUN KLIM-BMG</t>
  </si>
  <si>
    <t xml:space="preserve">JL RANSIKI MANOKWARI NO 0 </t>
  </si>
  <si>
    <t>SPBU ORANSBARE 02</t>
  </si>
  <si>
    <t>JL ORANSBARE NO 00 MANSEL</t>
  </si>
  <si>
    <t>HASNI</t>
  </si>
  <si>
    <t>DS MUARI NO 0 ORANSBARI</t>
  </si>
  <si>
    <t>ABDUL SYUKUR SALEH</t>
  </si>
  <si>
    <t>DS SP 4 JLN POROS NO 0 PRAFI</t>
  </si>
  <si>
    <t>LAB. UPTD BALAI PPTP</t>
  </si>
  <si>
    <t xml:space="preserve">JL RAYA ORANSBARI RANSIKI NO 05 </t>
  </si>
  <si>
    <t>DR.ANNA.D. SIANTURI</t>
  </si>
  <si>
    <t xml:space="preserve">JL SP4 JLN POROS, UDAPI HILIR MANOKWARI NO 0 </t>
  </si>
  <si>
    <t>BRI UNIT MASNI</t>
  </si>
  <si>
    <t>DS DSSUMBER BOGA SP 7JLR 8 POROS NO 0 PRAFI</t>
  </si>
  <si>
    <t>TAMAN MANEKEN</t>
  </si>
  <si>
    <t>JL POROS SP 4 NO 0 PRAFI</t>
  </si>
  <si>
    <t>OSWALT NICO SITUMORANG</t>
  </si>
  <si>
    <t>JL KAMPUNG WARIAB NO   9211012001</t>
  </si>
  <si>
    <t>PUSKESMAS PRAFI SP 4</t>
  </si>
  <si>
    <t>KP BIMIYOURANG NO 0 PRAFI</t>
  </si>
  <si>
    <t>YOSIAS SAROY</t>
  </si>
  <si>
    <t>KP KP HINK NO 0 PEGAF</t>
  </si>
  <si>
    <t>SUYANTO</t>
  </si>
  <si>
    <t>KP MAKWAN NO 1 MASNI</t>
  </si>
  <si>
    <t>PTT_ANGGI_ANG001</t>
  </si>
  <si>
    <t xml:space="preserve">KP IMBAI ANGGI PEGUNUNGAN AR NO   </t>
  </si>
  <si>
    <t>DS SP 3 JLR 9 NO 0 PRAFI</t>
  </si>
  <si>
    <t>PERTA SHOP PRAFI PRIMA PA</t>
  </si>
  <si>
    <t>DS KAMPUNG AIMASI NO 0 PRAFI</t>
  </si>
  <si>
    <t>ELVIERA GERTIE SAIBA</t>
  </si>
  <si>
    <t xml:space="preserve">JL JL. RANSIKI NO   </t>
  </si>
  <si>
    <t>SLAMET PURNOMO</t>
  </si>
  <si>
    <t xml:space="preserve">JL MARUNI-WARMARE, KP DOBUT NO   </t>
  </si>
  <si>
    <t>WIWI SUPARYANI</t>
  </si>
  <si>
    <t xml:space="preserve">JL KOMPLEKS MARUNI 55 MANOKWARI NO 0 </t>
  </si>
  <si>
    <t>SYAMSUDDIN</t>
  </si>
  <si>
    <t xml:space="preserve">JL MARUNI MNK NO 0 </t>
  </si>
  <si>
    <t>GEREJA TEAM</t>
  </si>
  <si>
    <t>DS WARMARE NO 0 WARMARE</t>
  </si>
  <si>
    <t>NURDIN LIKONO</t>
  </si>
  <si>
    <t>R2</t>
  </si>
  <si>
    <t xml:space="preserve">JL SP 4 PRAFI NO 00 </t>
  </si>
  <si>
    <t>BECTH AYEMI</t>
  </si>
  <si>
    <t xml:space="preserve">KP HINGK MARUNI NO 0 </t>
  </si>
  <si>
    <t>SRI SUMARMI-2</t>
  </si>
  <si>
    <t xml:space="preserve">JL KOMP MARUNI-55 MANOKWARI NO 0 </t>
  </si>
  <si>
    <t>K A T M I</t>
  </si>
  <si>
    <t xml:space="preserve">JL MARUNI PERUM 55 NO 0 </t>
  </si>
  <si>
    <t>YUSTUS DOANSIBA</t>
  </si>
  <si>
    <t>DS DSDESA HING NO 0 Manokwuari</t>
  </si>
  <si>
    <t>KANTOR UPTD BALAI PPTP</t>
  </si>
  <si>
    <t xml:space="preserve">JL RAYA ORANSBARI RANSIKI NO 3 </t>
  </si>
  <si>
    <t>SUPARJIANTO 01</t>
  </si>
  <si>
    <t xml:space="preserve">JL KOMPLKS MARUNI 55 NO 0 </t>
  </si>
  <si>
    <t>OSKAR RINGKWANGAN</t>
  </si>
  <si>
    <t xml:space="preserve">JL KOMP MARUNI 55 NO 0 </t>
  </si>
  <si>
    <t>NY SARMINAH -2</t>
  </si>
  <si>
    <t>ASRIYADI - 2</t>
  </si>
  <si>
    <t xml:space="preserve">JL KOMP MARUNI MANOKWARI NO 0 </t>
  </si>
  <si>
    <t>SUGIYANTO -3</t>
  </si>
  <si>
    <t>ASRIYADI-3</t>
  </si>
  <si>
    <t xml:space="preserve">JL KOMP MAKUNI-55 MANOKWARI NO 0 </t>
  </si>
  <si>
    <t>PONI SRI</t>
  </si>
  <si>
    <t xml:space="preserve">JL KOMP MARUMI-55 MANOKWARI NO 0 </t>
  </si>
  <si>
    <t>GRJ.BAHTERA MARUNI</t>
  </si>
  <si>
    <t xml:space="preserve">JL M A R U N I MANOKWARI NO 0 </t>
  </si>
  <si>
    <t>NUNUK IRAWATI</t>
  </si>
  <si>
    <t xml:space="preserve">JL PERUM 55 MARUNI MANOKWARI NO 0 </t>
  </si>
  <si>
    <t>Y A K O B U S</t>
  </si>
  <si>
    <t xml:space="preserve">JL MADRAT WARMARE MANOKWARI NO 0 </t>
  </si>
  <si>
    <t>YUSTUS ISBA</t>
  </si>
  <si>
    <t>DS DSMOWBJA JLR 04 NO 0 Manokwuari</t>
  </si>
  <si>
    <t>POS POLISI MARUNI</t>
  </si>
  <si>
    <t>JL MARUNI NO 0 MANOKWARI</t>
  </si>
  <si>
    <t>ISYE YULIN TUASUUN</t>
  </si>
  <si>
    <t xml:space="preserve">KP KAWANUA NO 112 </t>
  </si>
  <si>
    <t>DEYS KAWENGIAN</t>
  </si>
  <si>
    <t xml:space="preserve">KP KAWANUA DOBUT MARUNI NO 0 </t>
  </si>
  <si>
    <t>YUSTI  BIKYOU</t>
  </si>
  <si>
    <t xml:space="preserve">KP DOGNGEY DOBUT MARUNI NO 0 </t>
  </si>
  <si>
    <t>FERAYATI</t>
  </si>
  <si>
    <t xml:space="preserve">PR PERUMAHAN 55 NO 00 </t>
  </si>
  <si>
    <t>MES PULMON BLOK K-1</t>
  </si>
  <si>
    <t xml:space="preserve">PR PULMON MARUNI NO 0 </t>
  </si>
  <si>
    <t>MES PULMON BLOK K-8</t>
  </si>
  <si>
    <t xml:space="preserve">PR PULMON K-8 NO 0 </t>
  </si>
  <si>
    <t>MES PULMON BLOK K-9</t>
  </si>
  <si>
    <t xml:space="preserve">PR PULMON K-9 NO 0 </t>
  </si>
  <si>
    <t>MES PULMON BLOK K-6</t>
  </si>
  <si>
    <t xml:space="preserve">PR PULMON BLOK K-6 NO 0 </t>
  </si>
  <si>
    <t>MES PULMON BLOK K-7</t>
  </si>
  <si>
    <t xml:space="preserve">PR PULMON BLOK K-7 NO 0 </t>
  </si>
  <si>
    <t>ASTU ZAINUDDIN</t>
  </si>
  <si>
    <t xml:space="preserve">JL MARIPI MARUNI NO 00 </t>
  </si>
  <si>
    <t>GEREJA GPDI MARUNI</t>
  </si>
  <si>
    <t xml:space="preserve">JL POROS DESA HINK NO 0 </t>
  </si>
  <si>
    <t>SUMIATI KAUNANG</t>
  </si>
  <si>
    <t xml:space="preserve">KP BARU KAWANUA DOBUT MARUNI NO 00 </t>
  </si>
  <si>
    <t>YANSEN INDOW</t>
  </si>
  <si>
    <t>MORES INDOW</t>
  </si>
  <si>
    <t>IRWAN MAKMUR</t>
  </si>
  <si>
    <t xml:space="preserve">JL JOMP MARUNI-55 MANOKWARI NO 0 </t>
  </si>
  <si>
    <t>SYAMSUDIN -1</t>
  </si>
  <si>
    <t>SYMSUDIN-2</t>
  </si>
  <si>
    <t>SUGIYANTO-2</t>
  </si>
  <si>
    <t>ABDUL ASIS</t>
  </si>
  <si>
    <t xml:space="preserve">JL MARUNI JL.TRIKORA MANOKWARI NO 0 </t>
  </si>
  <si>
    <t>RMH.GURU TK.METANOIA</t>
  </si>
  <si>
    <t xml:space="preserve">JL KAMP.WARBADERI HINGK MANOKWARI NO 0 </t>
  </si>
  <si>
    <t>SAUDI</t>
  </si>
  <si>
    <t xml:space="preserve">JL JL,PANTAI MARUNI NO 0 </t>
  </si>
  <si>
    <t>MARTINUS SAROI</t>
  </si>
  <si>
    <t>DS DSHINGK WARMARE NO 0 Manokwuari</t>
  </si>
  <si>
    <t>NUR SALIM</t>
  </si>
  <si>
    <t>JL JLMARUNI MANOKWARI NO 0 Manokwuari</t>
  </si>
  <si>
    <t>MESIAS DOWANSIBA</t>
  </si>
  <si>
    <t>DS DSHINGK MARUNI NO 0 Manokwuari</t>
  </si>
  <si>
    <t>GUDANG UPTD BALAI PPTP</t>
  </si>
  <si>
    <t xml:space="preserve">JL RAYA ORANSBARI RANSIKI NO 04 </t>
  </si>
  <si>
    <t>YUSTINUS MUID</t>
  </si>
  <si>
    <t xml:space="preserve">JL PRAFI MULYA SPI MANOKWARI NO 0 </t>
  </si>
  <si>
    <t>RINCE MARGARETA MALELAK</t>
  </si>
  <si>
    <t xml:space="preserve">JL LISDES WARMARE 103 MANOKWARI NO 0 </t>
  </si>
  <si>
    <t>BENNY ULLO</t>
  </si>
  <si>
    <t xml:space="preserve">JL LISDES WARMARE MANOKWARI NO 0 </t>
  </si>
  <si>
    <t>SERINA INDOW</t>
  </si>
  <si>
    <t xml:space="preserve">JL LISDES SUBSAY/WARMARE MANOKWARI NO 0 </t>
  </si>
  <si>
    <t>AGUS IWOW</t>
  </si>
  <si>
    <t>DS DSKAMPUNG MANDRAT NO 0 PRAFI</t>
  </si>
  <si>
    <t>YAFETH MANDACAN</t>
  </si>
  <si>
    <t xml:space="preserve">JL SP3 LOKAL JLR 3 MANOKWARI NO 0 </t>
  </si>
  <si>
    <t>MUSA MANDACAN</t>
  </si>
  <si>
    <t>DS DSSAMBAB SP 7 NO 0 PRAFI</t>
  </si>
  <si>
    <t>JONI IGOMU</t>
  </si>
  <si>
    <t>DS DSJOWEN SP 6 NO 0 PRAFI</t>
  </si>
  <si>
    <t>MARKUS ASKA</t>
  </si>
  <si>
    <t>DS DSKAMPUNG ASKA NO 0 PRAFI</t>
  </si>
  <si>
    <t>MAIKEL RUMERE</t>
  </si>
  <si>
    <t>R1M</t>
  </si>
  <si>
    <t xml:space="preserve">KP MARUNI, PERUM 55 NO 0 </t>
  </si>
  <si>
    <t>HAJRAH SUEBU</t>
  </si>
  <si>
    <t xml:space="preserve">KP MARUNI NO   </t>
  </si>
  <si>
    <t>LUPERUS DOWANSIBA</t>
  </si>
  <si>
    <t xml:space="preserve">DS DS HINGK WARMARE NO 0 </t>
  </si>
  <si>
    <t>DAUD INDOU</t>
  </si>
  <si>
    <t>JL JLDS.HINK WARMARE (MARUNI) NO 0 Manokwuari</t>
  </si>
  <si>
    <t>MARTHEN MANSIM</t>
  </si>
  <si>
    <t xml:space="preserve">DS DS NIMBAY SPI MANOKWARI NO 0 </t>
  </si>
  <si>
    <t>DORTEUS WARIKAR</t>
  </si>
  <si>
    <t>DS DSPKS NIMBAY JALUR 3 NO 0 PRAFI</t>
  </si>
  <si>
    <t>CHARIN HABIB</t>
  </si>
  <si>
    <t xml:space="preserve">JL WARMARE 49 MANOKWARI NO 0 </t>
  </si>
  <si>
    <t>ZETH WONGGOR</t>
  </si>
  <si>
    <t>G MASSA</t>
  </si>
  <si>
    <t xml:space="preserve">JL LISDES PRAFI SP 4 MANOKWARI NO 0 </t>
  </si>
  <si>
    <t>SOLEMAN MANSENI</t>
  </si>
  <si>
    <t xml:space="preserve">JL MASNI PANTAI NO 0 </t>
  </si>
  <si>
    <t>SUSANA ISBA</t>
  </si>
  <si>
    <t>DS DSGENYUM 2 NO 0 PRAFI</t>
  </si>
  <si>
    <t>MARICE ISBA</t>
  </si>
  <si>
    <t xml:space="preserve">JL LISDES MEMBOWI MANOKWARI NO 0 </t>
  </si>
  <si>
    <t>NY SIDIK</t>
  </si>
  <si>
    <t xml:space="preserve">JL LISDES MOKWAM MANOKWARI NO 0 </t>
  </si>
  <si>
    <t>TERESEIA</t>
  </si>
  <si>
    <t>DS DSMOWBJA JLR 01 NO 0 Manokwuari</t>
  </si>
  <si>
    <t>BAHAR DOWANSIBA</t>
  </si>
  <si>
    <t>YESKIEL DOWANSIBA</t>
  </si>
  <si>
    <t>BENI MANDACAN</t>
  </si>
  <si>
    <t>HANS IWOUW</t>
  </si>
  <si>
    <t xml:space="preserve">JL DESA HINGK WARMARE NO 0 </t>
  </si>
  <si>
    <t>YUNUS DOWANSIBA</t>
  </si>
  <si>
    <t>AGABUS DOWANSIBA</t>
  </si>
  <si>
    <t>TIMOTIUS INDOW</t>
  </si>
  <si>
    <t>RMH DINAS DPU-05</t>
  </si>
  <si>
    <t xml:space="preserve">JL MARUNI MANOKWARI NO 0 </t>
  </si>
  <si>
    <t>POS KAMLING</t>
  </si>
  <si>
    <t xml:space="preserve">JL MARUNI-55 MANOKWARI NO 0 </t>
  </si>
  <si>
    <t>HERMAN SAROY</t>
  </si>
  <si>
    <t xml:space="preserve">JL KAMPUNG DOBUT MANOKWARI NO 0 </t>
  </si>
  <si>
    <t>SAKEUS S</t>
  </si>
  <si>
    <t>DS UMBUY NO 0 PRAFI</t>
  </si>
  <si>
    <t>MARTINA B</t>
  </si>
  <si>
    <t>AGUS S</t>
  </si>
  <si>
    <t>YOSEP MMDDGA</t>
  </si>
  <si>
    <t>AGUSTINUS I</t>
  </si>
  <si>
    <t>MIHEL MUID</t>
  </si>
  <si>
    <t>DS SP 1 NO 0 PRAFI</t>
  </si>
  <si>
    <t>ROBERT IWOU</t>
  </si>
  <si>
    <t>MARICE MUID</t>
  </si>
  <si>
    <t>BERNADUS SAYORI</t>
  </si>
  <si>
    <t xml:space="preserve">JL LISDES PRAFI SP 1 MANOKWARI NO 0 </t>
  </si>
  <si>
    <t>RMH JAGA PUSKESMAS</t>
  </si>
  <si>
    <t xml:space="preserve">JL LISDES WARMARE 110 MANOKWARI NO 0 </t>
  </si>
  <si>
    <t>GURU RUMBIAK</t>
  </si>
  <si>
    <t xml:space="preserve">JL LISDES WARMARE 126 MANOKWARI NO 0 </t>
  </si>
  <si>
    <t>YAKOB ULLO</t>
  </si>
  <si>
    <t>AGU ULLO</t>
  </si>
  <si>
    <t xml:space="preserve">JL LISDES WARMARE/SUBSAY MANOKWARI NO 0 </t>
  </si>
  <si>
    <t>MSDIRNO</t>
  </si>
  <si>
    <t xml:space="preserve">JL LISDES PRAFI SP IV 503 MANOKWARI NO 0 </t>
  </si>
  <si>
    <t>ARNOL MANDACAN</t>
  </si>
  <si>
    <t xml:space="preserve">JL LISDES SP3 WASEKI MANOKWARI NO 0 </t>
  </si>
  <si>
    <t>DORKAS INDAY</t>
  </si>
  <si>
    <t xml:space="preserve">JL LIS-DES WASEGI 19 MANOKWARI NO 0 </t>
  </si>
  <si>
    <t>YOSEP INDAY</t>
  </si>
  <si>
    <t xml:space="preserve">JL LISDES WASEGI 77 MANOKWARI NO 0 </t>
  </si>
  <si>
    <t>SIP</t>
  </si>
  <si>
    <t xml:space="preserve">JL LISDES WASEGI 78 MANOKWARI NO 0 </t>
  </si>
  <si>
    <t>MARKUS DOWANSIBA</t>
  </si>
  <si>
    <t xml:space="preserve">JL LISDES WASEGI JLR 6 MANOKWARI NO 0 </t>
  </si>
  <si>
    <t>KAREL IGOMU</t>
  </si>
  <si>
    <t xml:space="preserve">JL LISDES MOKWAMI/MEMBOWI MANOKWARI NO 0 </t>
  </si>
  <si>
    <t>07/09/2023</t>
  </si>
  <si>
    <t>12/09/2023</t>
  </si>
  <si>
    <t>08/09/2023</t>
  </si>
  <si>
    <t>04/09/2023</t>
  </si>
  <si>
    <t>06/09/2023</t>
  </si>
  <si>
    <t>13/09/2023</t>
  </si>
  <si>
    <t>05/09/2023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</si>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</sst>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sz val="9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4" fillId="0" borderId="1" xfId="2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/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/>
    </xf>
    <xf numFmtId="0" fontId="0" fillId="0" borderId="1" xfId="0" applyBorder="1"/>
    <xf numFmtId="0" fontId="5" fillId="3" borderId="0" xfId="0" applyFont="1" applyFill="1" applyAlignment="1">
      <alignment horizontal="center"/>
    </xf>
    <xf numFmtId="0" fontId="4" fillId="3" borderId="0" xfId="0" applyFont="1" applyFill="1"/>
    <xf numFmtId="0" fontId="4" fillId="0" borderId="0" xfId="2" applyFont="1" applyAlignment="1">
      <alignment horizontal="right"/>
    </xf>
    <xf numFmtId="14" fontId="0" fillId="0" borderId="1" xfId="0" quotePrefix="1" applyNumberFormat="1" applyBorder="1"/>
    <xf numFmtId="0" fontId="2" fillId="2" borderId="3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15CC70B9-751C-424F-9086-BBC6732F895D}"/>
    <cellStyle name="Normal 2 4" xfId="2" xr:uid="{4A7D5451-36AF-4D1D-999A-A041640C7749}"/>
  </cellStyles>
  <dxfs count="3"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LNT-MNK\Downloads\GV%20-%202023-09-14T171538.905.xls" TargetMode="External"/><Relationship Id="rId1" Type="http://schemas.openxmlformats.org/officeDocument/2006/relationships/externalLinkPath" Target="file:///C:\Users\PLNT-MNK\Downloads\GV%20-%202023-09-14T171538.9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 refreshError="1">
        <row r="2">
          <cell r="C2">
            <v>424100637823</v>
          </cell>
          <cell r="D2" t="str">
            <v>POS POLISI MARUNI</v>
          </cell>
          <cell r="E2" t="str">
            <v>P1</v>
          </cell>
          <cell r="F2">
            <v>1300</v>
          </cell>
          <cell r="G2" t="str">
            <v>0</v>
          </cell>
          <cell r="J2" t="str">
            <v xml:space="preserve"> </v>
          </cell>
          <cell r="K2" t="str">
            <v>GD424200468 - ORB031</v>
          </cell>
          <cell r="L2" t="str">
            <v>blm lunas</v>
          </cell>
        </row>
        <row r="3">
          <cell r="C3">
            <v>424100883400</v>
          </cell>
          <cell r="D3" t="str">
            <v>FERAYATI</v>
          </cell>
          <cell r="E3" t="str">
            <v>R1</v>
          </cell>
          <cell r="F3">
            <v>1300</v>
          </cell>
          <cell r="G3" t="str">
            <v>0</v>
          </cell>
          <cell r="J3" t="str">
            <v xml:space="preserve"> </v>
          </cell>
          <cell r="K3" t="str">
            <v>GD424200467 - ORB030</v>
          </cell>
          <cell r="L3" t="str">
            <v>blm lunas</v>
          </cell>
        </row>
        <row r="4">
          <cell r="C4">
            <v>424100883865</v>
          </cell>
          <cell r="D4" t="str">
            <v>YOSEP JUNIOR</v>
          </cell>
          <cell r="E4" t="str">
            <v>B2</v>
          </cell>
          <cell r="F4">
            <v>41500</v>
          </cell>
          <cell r="G4" t="str">
            <v>0</v>
          </cell>
          <cell r="J4" t="str">
            <v xml:space="preserve"> </v>
          </cell>
          <cell r="K4" t="str">
            <v>GD424200417 - PRF138</v>
          </cell>
          <cell r="L4" t="str">
            <v>blm lunas</v>
          </cell>
        </row>
        <row r="5">
          <cell r="C5">
            <v>424100884287</v>
          </cell>
          <cell r="D5" t="str">
            <v>PTT_ANGGI_ANG001</v>
          </cell>
          <cell r="E5" t="str">
            <v>B2</v>
          </cell>
          <cell r="F5">
            <v>7700</v>
          </cell>
          <cell r="G5" t="str">
            <v>0</v>
          </cell>
          <cell r="J5" t="str">
            <v xml:space="preserve"> </v>
          </cell>
          <cell r="K5" t="str">
            <v>GD424200436 - PGF001</v>
          </cell>
          <cell r="L5" t="str">
            <v>blm lunas</v>
          </cell>
        </row>
        <row r="6">
          <cell r="C6">
            <v>424100885717</v>
          </cell>
          <cell r="D6" t="str">
            <v>SUPARJIANTO 01</v>
          </cell>
          <cell r="E6" t="str">
            <v>R1</v>
          </cell>
          <cell r="F6">
            <v>2200</v>
          </cell>
          <cell r="G6" t="str">
            <v>0</v>
          </cell>
          <cell r="J6" t="str">
            <v xml:space="preserve"> </v>
          </cell>
          <cell r="K6" t="str">
            <v>GD424200466 - ORB029</v>
          </cell>
          <cell r="L6" t="str">
            <v>blm lunas</v>
          </cell>
        </row>
        <row r="7">
          <cell r="C7">
            <v>424100886959</v>
          </cell>
          <cell r="D7" t="str">
            <v>MES PULMON BLOK K-1</v>
          </cell>
          <cell r="E7" t="str">
            <v>R1</v>
          </cell>
          <cell r="F7">
            <v>1300</v>
          </cell>
          <cell r="G7" t="str">
            <v>0</v>
          </cell>
          <cell r="J7" t="str">
            <v xml:space="preserve"> </v>
          </cell>
          <cell r="K7" t="str">
            <v>GD424200467 - ORB030</v>
          </cell>
          <cell r="L7" t="str">
            <v>blm lunas</v>
          </cell>
        </row>
        <row r="8">
          <cell r="C8">
            <v>424100887002</v>
          </cell>
          <cell r="D8" t="str">
            <v>MES PULMON BLOK K-9</v>
          </cell>
          <cell r="E8" t="str">
            <v>R1</v>
          </cell>
          <cell r="F8">
            <v>1300</v>
          </cell>
          <cell r="G8" t="str">
            <v>0</v>
          </cell>
          <cell r="J8" t="str">
            <v xml:space="preserve"> </v>
          </cell>
          <cell r="K8" t="str">
            <v>GD424200467 - ORB030</v>
          </cell>
          <cell r="L8" t="str">
            <v>blm lunas</v>
          </cell>
        </row>
        <row r="9">
          <cell r="C9">
            <v>424100888357</v>
          </cell>
          <cell r="D9" t="str">
            <v>ASTU ZAINUDDIN</v>
          </cell>
          <cell r="E9" t="str">
            <v>R1</v>
          </cell>
          <cell r="F9">
            <v>1300</v>
          </cell>
          <cell r="G9" t="str">
            <v>0</v>
          </cell>
          <cell r="J9" t="str">
            <v xml:space="preserve"> </v>
          </cell>
          <cell r="K9" t="str">
            <v>GD424200467 - ORB030</v>
          </cell>
          <cell r="L9" t="str">
            <v>blm lunas</v>
          </cell>
        </row>
        <row r="10">
          <cell r="C10">
            <v>424100899516</v>
          </cell>
          <cell r="D10" t="str">
            <v>SLAMET PURNOMO</v>
          </cell>
          <cell r="E10" t="str">
            <v>B1</v>
          </cell>
          <cell r="F10">
            <v>5500</v>
          </cell>
          <cell r="G10" t="str">
            <v>0</v>
          </cell>
          <cell r="J10" t="str">
            <v xml:space="preserve"> </v>
          </cell>
          <cell r="K10" t="str">
            <v>GD424200468 - ORB031</v>
          </cell>
          <cell r="L10" t="str">
            <v>blm lunas</v>
          </cell>
        </row>
        <row r="11">
          <cell r="C11">
            <v>424100899628</v>
          </cell>
          <cell r="D11" t="str">
            <v>YANSEN INDOW</v>
          </cell>
          <cell r="E11" t="str">
            <v>R1</v>
          </cell>
          <cell r="F11">
            <v>1300</v>
          </cell>
          <cell r="G11" t="str">
            <v>0</v>
          </cell>
          <cell r="J11" t="str">
            <v xml:space="preserve"> </v>
          </cell>
          <cell r="K11" t="str">
            <v>GD424200005 - PRF082</v>
          </cell>
          <cell r="L11" t="str">
            <v>blm lunas</v>
          </cell>
        </row>
        <row r="12">
          <cell r="C12">
            <v>424100900347</v>
          </cell>
          <cell r="D12" t="str">
            <v>MAIKEL RUMERE</v>
          </cell>
          <cell r="E12" t="str">
            <v>R1M</v>
          </cell>
          <cell r="F12">
            <v>900</v>
          </cell>
          <cell r="G12" t="str">
            <v>0</v>
          </cell>
          <cell r="J12" t="str">
            <v xml:space="preserve"> </v>
          </cell>
          <cell r="K12" t="str">
            <v>GD424200466 - ORB029</v>
          </cell>
          <cell r="L12" t="str">
            <v>blm lunas</v>
          </cell>
        </row>
        <row r="13">
          <cell r="C13">
            <v>424100900417</v>
          </cell>
          <cell r="D13" t="str">
            <v>HAJRAH SUEBU</v>
          </cell>
          <cell r="E13" t="str">
            <v>R1M</v>
          </cell>
          <cell r="F13">
            <v>900</v>
          </cell>
          <cell r="G13" t="str">
            <v>0</v>
          </cell>
          <cell r="J13" t="str">
            <v xml:space="preserve"> </v>
          </cell>
          <cell r="K13" t="str">
            <v>GD424200468 - ORB031</v>
          </cell>
          <cell r="L13" t="str">
            <v>blm lunas</v>
          </cell>
        </row>
        <row r="14">
          <cell r="C14">
            <v>424100901619</v>
          </cell>
          <cell r="D14" t="str">
            <v>MORES INDOW</v>
          </cell>
          <cell r="E14" t="str">
            <v>R1</v>
          </cell>
          <cell r="F14">
            <v>1300</v>
          </cell>
          <cell r="G14" t="str">
            <v>0</v>
          </cell>
          <cell r="J14" t="str">
            <v xml:space="preserve"> </v>
          </cell>
          <cell r="K14" t="str">
            <v>GD424200005 - PRF082</v>
          </cell>
          <cell r="L14" t="str">
            <v>blm lunas</v>
          </cell>
        </row>
        <row r="15">
          <cell r="C15">
            <v>424110002877</v>
          </cell>
          <cell r="D15" t="str">
            <v>BAHAR DOWANSIBA</v>
          </cell>
          <cell r="E15" t="str">
            <v>R1</v>
          </cell>
          <cell r="F15">
            <v>450</v>
          </cell>
          <cell r="G15" t="str">
            <v>0</v>
          </cell>
          <cell r="K15" t="str">
            <v>GD424200006 - PRF083</v>
          </cell>
          <cell r="L15" t="str">
            <v>blm lunas</v>
          </cell>
        </row>
        <row r="16">
          <cell r="C16">
            <v>424110002911</v>
          </cell>
          <cell r="D16" t="str">
            <v>LUPERUS DOWANSIBA</v>
          </cell>
          <cell r="E16" t="str">
            <v>R1M</v>
          </cell>
          <cell r="F16">
            <v>900</v>
          </cell>
          <cell r="G16" t="str">
            <v>0</v>
          </cell>
          <cell r="J16" t="str">
            <v xml:space="preserve"> </v>
          </cell>
          <cell r="K16" t="str">
            <v>GD424200005 - PRF082</v>
          </cell>
          <cell r="L16" t="str">
            <v>blm lunas</v>
          </cell>
        </row>
        <row r="17">
          <cell r="C17">
            <v>424110003277</v>
          </cell>
          <cell r="D17" t="str">
            <v>TIMOTIUS INDOW</v>
          </cell>
          <cell r="E17" t="str">
            <v>R1</v>
          </cell>
          <cell r="F17">
            <v>450</v>
          </cell>
          <cell r="G17" t="str">
            <v>0</v>
          </cell>
          <cell r="K17" t="str">
            <v>GD424200006 - PRF083</v>
          </cell>
          <cell r="L17" t="str">
            <v>blm lunas</v>
          </cell>
        </row>
        <row r="18">
          <cell r="C18">
            <v>424110085271</v>
          </cell>
          <cell r="D18" t="str">
            <v>SRI SUMARMI-2</v>
          </cell>
          <cell r="E18" t="str">
            <v>B1</v>
          </cell>
          <cell r="F18">
            <v>3500</v>
          </cell>
          <cell r="G18" t="str">
            <v>0</v>
          </cell>
          <cell r="J18" t="str">
            <v xml:space="preserve"> </v>
          </cell>
          <cell r="K18" t="str">
            <v>GD424200466 - ORB029</v>
          </cell>
          <cell r="L18" t="str">
            <v>blm lunas</v>
          </cell>
        </row>
        <row r="19">
          <cell r="C19">
            <v>424110085302</v>
          </cell>
          <cell r="D19" t="str">
            <v>SYAMSUDIN -1</v>
          </cell>
          <cell r="E19" t="str">
            <v>B1</v>
          </cell>
          <cell r="F19">
            <v>1300</v>
          </cell>
          <cell r="G19" t="str">
            <v>0</v>
          </cell>
          <cell r="K19" t="str">
            <v>GD424200466 - ORB029</v>
          </cell>
          <cell r="L19" t="str">
            <v>blm lunas</v>
          </cell>
        </row>
        <row r="20">
          <cell r="C20">
            <v>424110085507</v>
          </cell>
          <cell r="D20" t="str">
            <v>NY SARMINAH -2</v>
          </cell>
          <cell r="E20" t="str">
            <v>B1</v>
          </cell>
          <cell r="F20">
            <v>2200</v>
          </cell>
          <cell r="G20" t="str">
            <v>0</v>
          </cell>
          <cell r="J20" t="str">
            <v xml:space="preserve"> </v>
          </cell>
          <cell r="K20" t="str">
            <v>GD424200466 - ORB029</v>
          </cell>
          <cell r="L20" t="str">
            <v>blm lunas</v>
          </cell>
        </row>
        <row r="21">
          <cell r="C21">
            <v>424110085510</v>
          </cell>
          <cell r="D21" t="str">
            <v>SYMSUDIN-2</v>
          </cell>
          <cell r="E21" t="str">
            <v>B1</v>
          </cell>
          <cell r="F21">
            <v>1300</v>
          </cell>
          <cell r="G21" t="str">
            <v>0</v>
          </cell>
          <cell r="K21" t="str">
            <v>GD424200466 - ORB029</v>
          </cell>
          <cell r="L21" t="str">
            <v>blm lunas</v>
          </cell>
        </row>
        <row r="22">
          <cell r="C22">
            <v>424110085841</v>
          </cell>
          <cell r="D22" t="str">
            <v>ASRIYADI - 2</v>
          </cell>
          <cell r="E22" t="str">
            <v>B1</v>
          </cell>
          <cell r="F22">
            <v>2200</v>
          </cell>
          <cell r="G22" t="str">
            <v>0</v>
          </cell>
          <cell r="K22" t="str">
            <v>GD424200466 - ORB029</v>
          </cell>
          <cell r="L22" t="str">
            <v>blm lunas</v>
          </cell>
        </row>
        <row r="23">
          <cell r="C23">
            <v>424110085865</v>
          </cell>
          <cell r="D23" t="str">
            <v>SUGIYANTO -3</v>
          </cell>
          <cell r="E23" t="str">
            <v>B1</v>
          </cell>
          <cell r="F23">
            <v>2200</v>
          </cell>
          <cell r="G23" t="str">
            <v>0</v>
          </cell>
          <cell r="J23" t="str">
            <v xml:space="preserve"> </v>
          </cell>
          <cell r="K23" t="str">
            <v>GD424200466 - ORB029</v>
          </cell>
          <cell r="L23" t="str">
            <v>blm lunas</v>
          </cell>
        </row>
        <row r="24">
          <cell r="C24">
            <v>424110086336</v>
          </cell>
          <cell r="D24" t="str">
            <v>ASRIYADI-3</v>
          </cell>
          <cell r="E24" t="str">
            <v>B1</v>
          </cell>
          <cell r="F24">
            <v>2200</v>
          </cell>
          <cell r="G24" t="str">
            <v>0</v>
          </cell>
          <cell r="K24" t="str">
            <v>GD424200467 - ORB030</v>
          </cell>
          <cell r="L24" t="str">
            <v>blm lunas</v>
          </cell>
        </row>
        <row r="25">
          <cell r="C25">
            <v>424110086349</v>
          </cell>
          <cell r="D25" t="str">
            <v>SUGIYANTO-2</v>
          </cell>
          <cell r="E25" t="str">
            <v>B1</v>
          </cell>
          <cell r="F25">
            <v>1300</v>
          </cell>
          <cell r="G25" t="str">
            <v>0</v>
          </cell>
          <cell r="K25" t="str">
            <v>GD424200467 - ORB030</v>
          </cell>
          <cell r="L25" t="str">
            <v>blm lunas</v>
          </cell>
        </row>
        <row r="26">
          <cell r="C26">
            <v>424110087829</v>
          </cell>
          <cell r="D26" t="str">
            <v>RMH DINAS DPU-05</v>
          </cell>
          <cell r="E26" t="str">
            <v>R1</v>
          </cell>
          <cell r="F26">
            <v>450</v>
          </cell>
          <cell r="G26" t="str">
            <v>0</v>
          </cell>
          <cell r="K26" t="str">
            <v>GD424200468 - ORB031</v>
          </cell>
          <cell r="L26" t="str">
            <v>blm lunas</v>
          </cell>
        </row>
        <row r="27">
          <cell r="C27">
            <v>424110093259</v>
          </cell>
          <cell r="D27" t="str">
            <v>POS KAMLING</v>
          </cell>
          <cell r="E27" t="str">
            <v>S2</v>
          </cell>
          <cell r="F27">
            <v>450</v>
          </cell>
          <cell r="G27" t="str">
            <v>0</v>
          </cell>
          <cell r="K27" t="str">
            <v>GD424200466 - ORB029</v>
          </cell>
          <cell r="L27" t="str">
            <v>blm lunas</v>
          </cell>
        </row>
        <row r="28">
          <cell r="C28">
            <v>424110107870</v>
          </cell>
          <cell r="D28" t="str">
            <v>WIWI SUPARYANI</v>
          </cell>
          <cell r="E28" t="str">
            <v>B1</v>
          </cell>
          <cell r="F28">
            <v>5500</v>
          </cell>
          <cell r="G28" t="str">
            <v>0</v>
          </cell>
          <cell r="J28" t="str">
            <v xml:space="preserve"> </v>
          </cell>
          <cell r="K28" t="str">
            <v>GD424200466 - ORB029</v>
          </cell>
          <cell r="L28" t="str">
            <v>blm lunas</v>
          </cell>
        </row>
        <row r="29">
          <cell r="C29">
            <v>424110117694</v>
          </cell>
          <cell r="D29" t="str">
            <v>GRJ.BAHTERA MARUNI</v>
          </cell>
          <cell r="E29" t="str">
            <v>S2</v>
          </cell>
          <cell r="F29">
            <v>2200</v>
          </cell>
          <cell r="G29" t="str">
            <v>0</v>
          </cell>
          <cell r="K29" t="str">
            <v>GD424200467 - ORB030</v>
          </cell>
          <cell r="L29" t="str">
            <v>blm lunas</v>
          </cell>
        </row>
        <row r="30">
          <cell r="C30">
            <v>424110119317</v>
          </cell>
          <cell r="D30" t="str">
            <v>ABDUL ASIS</v>
          </cell>
          <cell r="E30" t="str">
            <v>R1</v>
          </cell>
          <cell r="F30">
            <v>1300</v>
          </cell>
          <cell r="G30" t="str">
            <v>0</v>
          </cell>
          <cell r="K30" t="str">
            <v>GD424200468 - ORB031</v>
          </cell>
          <cell r="L30" t="str">
            <v>blm lunas</v>
          </cell>
        </row>
        <row r="31">
          <cell r="C31">
            <v>424110132237</v>
          </cell>
          <cell r="D31" t="str">
            <v>HERMAN SAROY</v>
          </cell>
          <cell r="E31" t="str">
            <v>R1</v>
          </cell>
          <cell r="F31">
            <v>450</v>
          </cell>
          <cell r="G31" t="str">
            <v>0</v>
          </cell>
          <cell r="K31" t="str">
            <v>GD424200417 - PRF138</v>
          </cell>
          <cell r="L31" t="str">
            <v>blm lunas</v>
          </cell>
        </row>
        <row r="32">
          <cell r="C32">
            <v>424110139831</v>
          </cell>
          <cell r="D32" t="str">
            <v>RMH.GURU TK.METANOIA</v>
          </cell>
          <cell r="E32" t="str">
            <v>B1</v>
          </cell>
          <cell r="F32">
            <v>1300</v>
          </cell>
          <cell r="G32" t="str">
            <v>0</v>
          </cell>
          <cell r="K32" t="str">
            <v>GD424200005 - PRF082</v>
          </cell>
          <cell r="L32" t="str">
            <v>blm lunas</v>
          </cell>
        </row>
        <row r="33">
          <cell r="C33">
            <v>424110141224</v>
          </cell>
          <cell r="D33" t="str">
            <v>SAUDI</v>
          </cell>
          <cell r="E33" t="str">
            <v>B1</v>
          </cell>
          <cell r="F33">
            <v>1300</v>
          </cell>
          <cell r="G33" t="str">
            <v>0</v>
          </cell>
          <cell r="K33" t="str">
            <v>GD424200468 - ORB031</v>
          </cell>
          <cell r="L33" t="str">
            <v>blm lunas</v>
          </cell>
        </row>
        <row r="34">
          <cell r="C34">
            <v>424110141554</v>
          </cell>
          <cell r="D34" t="str">
            <v>SYAMSUDDIN</v>
          </cell>
          <cell r="E34" t="str">
            <v>B1</v>
          </cell>
          <cell r="F34">
            <v>5500</v>
          </cell>
          <cell r="G34" t="str">
            <v>0</v>
          </cell>
          <cell r="J34" t="str">
            <v xml:space="preserve"> </v>
          </cell>
          <cell r="K34" t="str">
            <v>GD424200468 - ORB031</v>
          </cell>
          <cell r="L34" t="str">
            <v>blm lunas</v>
          </cell>
        </row>
        <row r="35">
          <cell r="C35">
            <v>424110146935</v>
          </cell>
          <cell r="D35" t="str">
            <v>NUNUK IRAWATI</v>
          </cell>
          <cell r="E35" t="str">
            <v>B1</v>
          </cell>
          <cell r="F35">
            <v>2200</v>
          </cell>
          <cell r="G35" t="str">
            <v>0</v>
          </cell>
          <cell r="K35" t="str">
            <v>GD424200466 - ORB029</v>
          </cell>
          <cell r="L35" t="str">
            <v>blm lunas</v>
          </cell>
        </row>
        <row r="36">
          <cell r="C36">
            <v>424110151437</v>
          </cell>
          <cell r="D36" t="str">
            <v>K A T M I</v>
          </cell>
          <cell r="E36" t="str">
            <v>R2</v>
          </cell>
          <cell r="F36">
            <v>3500</v>
          </cell>
          <cell r="G36" t="str">
            <v>0</v>
          </cell>
          <cell r="K36" t="str">
            <v>GD424200466 - ORB029</v>
          </cell>
          <cell r="L36" t="str">
            <v>blm lunas</v>
          </cell>
        </row>
        <row r="37">
          <cell r="C37">
            <v>424110153600</v>
          </cell>
          <cell r="D37" t="str">
            <v>YUSTUS DOANSIBA</v>
          </cell>
          <cell r="E37" t="str">
            <v>R2</v>
          </cell>
          <cell r="F37">
            <v>3500</v>
          </cell>
          <cell r="G37" t="str">
            <v>0</v>
          </cell>
          <cell r="J37" t="str">
            <v xml:space="preserve"> </v>
          </cell>
          <cell r="K37" t="str">
            <v>GD424200005 - PRF082</v>
          </cell>
          <cell r="L37" t="str">
            <v>blm lunas</v>
          </cell>
        </row>
        <row r="38">
          <cell r="C38">
            <v>424110168190</v>
          </cell>
          <cell r="D38" t="str">
            <v>MARTINUS SAROI</v>
          </cell>
          <cell r="E38" t="str">
            <v>R1</v>
          </cell>
          <cell r="F38">
            <v>1300</v>
          </cell>
          <cell r="G38" t="str">
            <v>0</v>
          </cell>
          <cell r="K38" t="str">
            <v>GD424200006 - PRF083</v>
          </cell>
          <cell r="L38" t="str">
            <v>blm lunas</v>
          </cell>
        </row>
        <row r="39">
          <cell r="C39">
            <v>424110168706</v>
          </cell>
          <cell r="D39" t="str">
            <v>NUR SALIM</v>
          </cell>
          <cell r="E39" t="str">
            <v>B1</v>
          </cell>
          <cell r="F39">
            <v>1300</v>
          </cell>
          <cell r="G39" t="str">
            <v>0</v>
          </cell>
          <cell r="K39" t="str">
            <v>GD424200468 - ORB031</v>
          </cell>
          <cell r="L39" t="str">
            <v>blm lunas</v>
          </cell>
        </row>
        <row r="40">
          <cell r="C40">
            <v>424200020439</v>
          </cell>
          <cell r="D40" t="str">
            <v>SAKEUS S</v>
          </cell>
          <cell r="E40" t="str">
            <v>R1</v>
          </cell>
          <cell r="F40">
            <v>450</v>
          </cell>
          <cell r="G40" t="str">
            <v>0</v>
          </cell>
          <cell r="J40" t="str">
            <v xml:space="preserve"> </v>
          </cell>
          <cell r="K40" t="str">
            <v>GD424200036 - PRF011</v>
          </cell>
          <cell r="L40" t="str">
            <v>blm lunas</v>
          </cell>
        </row>
        <row r="41">
          <cell r="C41">
            <v>424200020454</v>
          </cell>
          <cell r="D41" t="str">
            <v>MARTINA B</v>
          </cell>
          <cell r="E41" t="str">
            <v>R1</v>
          </cell>
          <cell r="F41">
            <v>450</v>
          </cell>
          <cell r="G41" t="str">
            <v>0</v>
          </cell>
          <cell r="J41" t="str">
            <v xml:space="preserve"> </v>
          </cell>
          <cell r="K41" t="str">
            <v>GD424200036 - PRF011</v>
          </cell>
          <cell r="L41" t="str">
            <v>blm lunas</v>
          </cell>
        </row>
        <row r="42">
          <cell r="C42">
            <v>424200020981</v>
          </cell>
          <cell r="D42" t="str">
            <v>MIHEL MUID</v>
          </cell>
          <cell r="E42" t="str">
            <v>R1</v>
          </cell>
          <cell r="F42">
            <v>450</v>
          </cell>
          <cell r="G42" t="str">
            <v>0</v>
          </cell>
          <cell r="J42" t="str">
            <v xml:space="preserve"> </v>
          </cell>
          <cell r="K42" t="str">
            <v>GD424200037 - PRF013</v>
          </cell>
          <cell r="L42" t="str">
            <v>blm lunas</v>
          </cell>
        </row>
        <row r="43">
          <cell r="C43">
            <v>424200021552</v>
          </cell>
          <cell r="D43" t="str">
            <v>ROBERT IWOU</v>
          </cell>
          <cell r="E43" t="str">
            <v>R1</v>
          </cell>
          <cell r="F43">
            <v>450</v>
          </cell>
          <cell r="G43" t="str">
            <v>0</v>
          </cell>
          <cell r="J43" t="str">
            <v xml:space="preserve"> </v>
          </cell>
          <cell r="K43" t="str">
            <v>GD424200009 - PRF003</v>
          </cell>
          <cell r="L43" t="str">
            <v>blm lunas</v>
          </cell>
        </row>
        <row r="44">
          <cell r="C44">
            <v>424200021698</v>
          </cell>
          <cell r="D44" t="str">
            <v>MARICE MUID</v>
          </cell>
          <cell r="E44" t="str">
            <v>R1</v>
          </cell>
          <cell r="F44">
            <v>450</v>
          </cell>
          <cell r="G44" t="str">
            <v>0</v>
          </cell>
          <cell r="J44" t="str">
            <v xml:space="preserve"> </v>
          </cell>
          <cell r="K44" t="str">
            <v>GD424200012 - PRF006</v>
          </cell>
          <cell r="L44" t="str">
            <v>blm lunas</v>
          </cell>
        </row>
        <row r="45">
          <cell r="C45">
            <v>424200115145</v>
          </cell>
          <cell r="D45" t="str">
            <v>TAMAN MANEKEN</v>
          </cell>
          <cell r="E45" t="str">
            <v>B2</v>
          </cell>
          <cell r="F45">
            <v>10600</v>
          </cell>
          <cell r="G45" t="str">
            <v>0</v>
          </cell>
          <cell r="J45" t="str">
            <v xml:space="preserve"> </v>
          </cell>
          <cell r="K45" t="str">
            <v>GD424200381 - PRF120</v>
          </cell>
          <cell r="L45" t="str">
            <v>blm lunas</v>
          </cell>
        </row>
        <row r="46">
          <cell r="C46">
            <v>424200122274</v>
          </cell>
          <cell r="D46" t="str">
            <v>H. TUMPER</v>
          </cell>
          <cell r="E46" t="str">
            <v>B2</v>
          </cell>
          <cell r="F46">
            <v>16500</v>
          </cell>
          <cell r="G46" t="str">
            <v>0</v>
          </cell>
          <cell r="J46" t="str">
            <v xml:space="preserve"> </v>
          </cell>
          <cell r="K46" t="str">
            <v>GD424200379 - PRF119</v>
          </cell>
          <cell r="L46" t="str">
            <v>blm lunas</v>
          </cell>
        </row>
        <row r="47">
          <cell r="C47">
            <v>424200125653</v>
          </cell>
          <cell r="D47" t="str">
            <v>ISTANTINI</v>
          </cell>
          <cell r="E47" t="str">
            <v>B2</v>
          </cell>
          <cell r="F47">
            <v>16500</v>
          </cell>
          <cell r="G47" t="str">
            <v>0</v>
          </cell>
          <cell r="J47" t="str">
            <v xml:space="preserve"> </v>
          </cell>
          <cell r="K47" t="str">
            <v>GD424200132 - ORB017</v>
          </cell>
          <cell r="L47" t="str">
            <v>blm lunas</v>
          </cell>
        </row>
        <row r="48">
          <cell r="C48">
            <v>424200129383</v>
          </cell>
          <cell r="D48" t="str">
            <v>EKO SULISTIYANTO</v>
          </cell>
          <cell r="E48" t="str">
            <v>B2</v>
          </cell>
          <cell r="F48">
            <v>16500</v>
          </cell>
          <cell r="G48" t="str">
            <v>0</v>
          </cell>
          <cell r="J48" t="str">
            <v xml:space="preserve"> </v>
          </cell>
          <cell r="K48" t="str">
            <v>GD424200219 - ORB018</v>
          </cell>
          <cell r="L48" t="str">
            <v>blm lunas</v>
          </cell>
        </row>
        <row r="49">
          <cell r="C49">
            <v>424200134891</v>
          </cell>
          <cell r="D49" t="str">
            <v>KANTOR UPTD BALAI PPTP</v>
          </cell>
          <cell r="E49" t="str">
            <v>P1</v>
          </cell>
          <cell r="F49">
            <v>3500</v>
          </cell>
          <cell r="G49" t="str">
            <v>0</v>
          </cell>
          <cell r="J49" t="str">
            <v xml:space="preserve"> </v>
          </cell>
          <cell r="K49" t="str">
            <v>GD424200219 - ORB018</v>
          </cell>
          <cell r="L49" t="str">
            <v>blm lunas</v>
          </cell>
        </row>
        <row r="50">
          <cell r="C50">
            <v>424200134905</v>
          </cell>
          <cell r="D50" t="str">
            <v>LAB. UPTD BALAI PPTP</v>
          </cell>
          <cell r="E50" t="str">
            <v>P1</v>
          </cell>
          <cell r="F50">
            <v>11000</v>
          </cell>
          <cell r="G50" t="str">
            <v>0</v>
          </cell>
          <cell r="J50" t="str">
            <v xml:space="preserve"> </v>
          </cell>
          <cell r="K50" t="str">
            <v>GD424200219 - ORB018</v>
          </cell>
          <cell r="L50" t="str">
            <v>blm lunas</v>
          </cell>
        </row>
        <row r="51">
          <cell r="C51">
            <v>424200134913</v>
          </cell>
          <cell r="D51" t="str">
            <v>GUDANG UPTD BALAI PPTP</v>
          </cell>
          <cell r="E51" t="str">
            <v>P1</v>
          </cell>
          <cell r="F51">
            <v>1300</v>
          </cell>
          <cell r="G51" t="str">
            <v>0</v>
          </cell>
          <cell r="J51" t="str">
            <v xml:space="preserve"> </v>
          </cell>
          <cell r="K51" t="str">
            <v>GD424200219 - ORB018</v>
          </cell>
          <cell r="L51" t="str">
            <v>blm lunas</v>
          </cell>
        </row>
        <row r="52">
          <cell r="C52">
            <v>424200166175</v>
          </cell>
          <cell r="D52" t="str">
            <v>HASNI</v>
          </cell>
          <cell r="E52" t="str">
            <v>B2</v>
          </cell>
          <cell r="F52">
            <v>13200</v>
          </cell>
          <cell r="G52" t="str">
            <v>0</v>
          </cell>
          <cell r="J52" t="str">
            <v xml:space="preserve"> </v>
          </cell>
          <cell r="K52" t="str">
            <v>GD424200255 - ORB020</v>
          </cell>
          <cell r="L52" t="str">
            <v>blm lunas</v>
          </cell>
        </row>
        <row r="53">
          <cell r="C53">
            <v>424200205653</v>
          </cell>
          <cell r="D53" t="str">
            <v>PERTA SHOP PRAFI PRIMA PA</v>
          </cell>
          <cell r="E53" t="str">
            <v>B2</v>
          </cell>
          <cell r="F53">
            <v>6600</v>
          </cell>
          <cell r="G53" t="str">
            <v>0</v>
          </cell>
          <cell r="J53" t="str">
            <v xml:space="preserve"> </v>
          </cell>
          <cell r="K53" t="str">
            <v>GD424200019 - PRF018</v>
          </cell>
          <cell r="L53" t="str">
            <v>blm lunas</v>
          </cell>
        </row>
        <row r="54">
          <cell r="C54">
            <v>424200211612</v>
          </cell>
          <cell r="D54" t="str">
            <v>GEREJA MARANATHA</v>
          </cell>
          <cell r="E54" t="str">
            <v>S2</v>
          </cell>
          <cell r="F54">
            <v>23000</v>
          </cell>
          <cell r="G54" t="str">
            <v>0</v>
          </cell>
          <cell r="J54" t="str">
            <v xml:space="preserve"> </v>
          </cell>
          <cell r="K54" t="str">
            <v>GD424200129 - ORB014</v>
          </cell>
          <cell r="L54" t="str">
            <v>blm lunas</v>
          </cell>
        </row>
        <row r="55">
          <cell r="C55">
            <v>424200218236</v>
          </cell>
          <cell r="D55" t="str">
            <v>YOSEP JUNIOR</v>
          </cell>
          <cell r="E55" t="str">
            <v>B2</v>
          </cell>
          <cell r="F55">
            <v>82500</v>
          </cell>
          <cell r="G55" t="str">
            <v>0</v>
          </cell>
          <cell r="J55" t="str">
            <v xml:space="preserve"> </v>
          </cell>
          <cell r="K55" t="str">
            <v>GD424200417 - PRF138</v>
          </cell>
          <cell r="L55" t="str">
            <v>blm lunas</v>
          </cell>
        </row>
        <row r="56">
          <cell r="C56">
            <v>424200239364</v>
          </cell>
          <cell r="D56" t="str">
            <v>PABRIK COCOA RANSIKI</v>
          </cell>
          <cell r="E56" t="str">
            <v>I2</v>
          </cell>
          <cell r="F56">
            <v>66000</v>
          </cell>
          <cell r="G56" t="str">
            <v>0</v>
          </cell>
          <cell r="J56" t="str">
            <v xml:space="preserve"> </v>
          </cell>
          <cell r="K56" t="str">
            <v>GD424200315 - RSK020</v>
          </cell>
          <cell r="L56" t="str">
            <v>blm lunas</v>
          </cell>
        </row>
        <row r="57">
          <cell r="C57">
            <v>424200242956</v>
          </cell>
          <cell r="D57" t="str">
            <v>ELVIERA GERTIE SAIBA</v>
          </cell>
          <cell r="E57" t="str">
            <v>R3</v>
          </cell>
          <cell r="F57">
            <v>6600</v>
          </cell>
          <cell r="G57" t="str">
            <v>0</v>
          </cell>
          <cell r="J57" t="str">
            <v xml:space="preserve"> </v>
          </cell>
          <cell r="K57" t="str">
            <v>GD424200277 - RSK001</v>
          </cell>
          <cell r="L57" t="str">
            <v>blm lunas</v>
          </cell>
        </row>
        <row r="58">
          <cell r="C58">
            <v>424200243887</v>
          </cell>
          <cell r="D58" t="str">
            <v>YOSIAS SAROY</v>
          </cell>
          <cell r="E58" t="str">
            <v>R3</v>
          </cell>
          <cell r="F58">
            <v>10600</v>
          </cell>
          <cell r="G58" t="str">
            <v>0</v>
          </cell>
          <cell r="J58" t="str">
            <v xml:space="preserve"> </v>
          </cell>
          <cell r="K58" t="str">
            <v>GD424200440 - PGF005</v>
          </cell>
          <cell r="L58" t="str">
            <v>blm lunas</v>
          </cell>
        </row>
        <row r="59">
          <cell r="C59">
            <v>424200251251</v>
          </cell>
          <cell r="D59" t="str">
            <v>DWI PURWANTI</v>
          </cell>
          <cell r="E59" t="str">
            <v>B2</v>
          </cell>
          <cell r="F59">
            <v>16500</v>
          </cell>
          <cell r="G59" t="str">
            <v>0</v>
          </cell>
          <cell r="J59" t="str">
            <v xml:space="preserve"> </v>
          </cell>
          <cell r="K59" t="str">
            <v>GD424200021 - PRF070</v>
          </cell>
          <cell r="L59" t="str">
            <v>blm lunas</v>
          </cell>
        </row>
        <row r="60">
          <cell r="C60">
            <v>424200254976</v>
          </cell>
          <cell r="D60" t="str">
            <v>DWI PURWANTI</v>
          </cell>
          <cell r="E60" t="str">
            <v>B2</v>
          </cell>
          <cell r="F60">
            <v>16500</v>
          </cell>
          <cell r="G60" t="str">
            <v>0</v>
          </cell>
          <cell r="J60" t="str">
            <v xml:space="preserve"> </v>
          </cell>
          <cell r="K60" t="str">
            <v>GD424200023 - PRF021</v>
          </cell>
          <cell r="L60" t="str">
            <v>blm lunas</v>
          </cell>
        </row>
        <row r="61">
          <cell r="C61">
            <v>424210006225</v>
          </cell>
          <cell r="D61" t="str">
            <v>BERNADUS SAYORI</v>
          </cell>
          <cell r="E61" t="str">
            <v>R1</v>
          </cell>
          <cell r="F61">
            <v>450</v>
          </cell>
          <cell r="G61" t="str">
            <v>0</v>
          </cell>
          <cell r="K61" t="str">
            <v>GD424200495 - PRF162</v>
          </cell>
          <cell r="L61" t="str">
            <v>blm lunas</v>
          </cell>
        </row>
        <row r="62">
          <cell r="C62">
            <v>424210007317</v>
          </cell>
          <cell r="D62" t="str">
            <v>MARTHEN MANSIM</v>
          </cell>
          <cell r="E62" t="str">
            <v>R1M</v>
          </cell>
          <cell r="F62">
            <v>900</v>
          </cell>
          <cell r="G62" t="str">
            <v>0</v>
          </cell>
          <cell r="K62" t="str">
            <v>GD424200033 - PRF015</v>
          </cell>
          <cell r="L62" t="str">
            <v>blm lunas</v>
          </cell>
        </row>
        <row r="63">
          <cell r="C63">
            <v>424220000491</v>
          </cell>
          <cell r="D63" t="str">
            <v>CHARIN HABIB</v>
          </cell>
          <cell r="E63" t="str">
            <v>R1M</v>
          </cell>
          <cell r="F63">
            <v>900</v>
          </cell>
          <cell r="G63" t="str">
            <v>0</v>
          </cell>
          <cell r="K63" t="str">
            <v>GD424200494 - PRF161</v>
          </cell>
          <cell r="L63" t="str">
            <v>blm lunas</v>
          </cell>
        </row>
        <row r="64">
          <cell r="C64">
            <v>424220001265</v>
          </cell>
          <cell r="D64" t="str">
            <v>GURU RUMBIAK</v>
          </cell>
          <cell r="E64" t="str">
            <v>R1</v>
          </cell>
          <cell r="F64">
            <v>450</v>
          </cell>
          <cell r="G64" t="str">
            <v>0</v>
          </cell>
          <cell r="K64" t="str">
            <v>GD424200012 - PRF006</v>
          </cell>
          <cell r="L64" t="str">
            <v>blm lunas</v>
          </cell>
        </row>
        <row r="65">
          <cell r="C65">
            <v>424220002456</v>
          </cell>
          <cell r="D65" t="str">
            <v>BENNY ULLO</v>
          </cell>
          <cell r="E65" t="str">
            <v>R1</v>
          </cell>
          <cell r="F65">
            <v>1300</v>
          </cell>
          <cell r="G65" t="str">
            <v>0</v>
          </cell>
          <cell r="J65" t="str">
            <v xml:space="preserve"> </v>
          </cell>
          <cell r="K65" t="str">
            <v>GD424200004 - PRF002</v>
          </cell>
          <cell r="L65" t="str">
            <v>blm lunas</v>
          </cell>
        </row>
        <row r="66">
          <cell r="C66">
            <v>424220002468</v>
          </cell>
          <cell r="D66" t="str">
            <v>ZETH WONGGOR</v>
          </cell>
          <cell r="E66" t="str">
            <v>R1M</v>
          </cell>
          <cell r="F66">
            <v>900</v>
          </cell>
          <cell r="G66" t="str">
            <v>0</v>
          </cell>
          <cell r="K66" t="str">
            <v>GD424200004 - PRF002</v>
          </cell>
          <cell r="L66" t="str">
            <v>blm lunas</v>
          </cell>
        </row>
        <row r="67">
          <cell r="C67">
            <v>424220004201</v>
          </cell>
          <cell r="D67" t="str">
            <v>Y A K O B U S</v>
          </cell>
          <cell r="E67" t="str">
            <v>R1</v>
          </cell>
          <cell r="F67">
            <v>2200</v>
          </cell>
          <cell r="G67" t="str">
            <v>0</v>
          </cell>
          <cell r="K67" t="str">
            <v>GD424200494 - PRF161</v>
          </cell>
          <cell r="L67" t="str">
            <v>blm lunas</v>
          </cell>
        </row>
        <row r="68">
          <cell r="C68">
            <v>424220004556</v>
          </cell>
          <cell r="D68" t="str">
            <v>SERINA INDOW</v>
          </cell>
          <cell r="E68" t="str">
            <v>R1</v>
          </cell>
          <cell r="F68">
            <v>1300</v>
          </cell>
          <cell r="G68" t="str">
            <v>0</v>
          </cell>
          <cell r="K68" t="str">
            <v>GD424200015 - PRF009</v>
          </cell>
          <cell r="L68" t="str">
            <v>blm lunas</v>
          </cell>
        </row>
        <row r="69">
          <cell r="C69">
            <v>424220004713</v>
          </cell>
          <cell r="D69" t="str">
            <v>AGU ULLO</v>
          </cell>
          <cell r="E69" t="str">
            <v>R1</v>
          </cell>
          <cell r="F69">
            <v>450</v>
          </cell>
          <cell r="G69" t="str">
            <v>0</v>
          </cell>
          <cell r="K69" t="str">
            <v>GD424200015 - PRF009</v>
          </cell>
          <cell r="L69" t="str">
            <v>blm lunas</v>
          </cell>
        </row>
        <row r="70">
          <cell r="C70">
            <v>424230005033</v>
          </cell>
          <cell r="D70" t="str">
            <v>MSDIRNO</v>
          </cell>
          <cell r="E70" t="str">
            <v>R1</v>
          </cell>
          <cell r="F70">
            <v>450</v>
          </cell>
          <cell r="G70" t="str">
            <v>0</v>
          </cell>
          <cell r="K70" t="str">
            <v>GD424200025 - PRF022</v>
          </cell>
          <cell r="L70" t="str">
            <v>blm lunas</v>
          </cell>
        </row>
        <row r="71">
          <cell r="C71">
            <v>424230006931</v>
          </cell>
          <cell r="D71" t="str">
            <v>G MASSA</v>
          </cell>
          <cell r="E71" t="str">
            <v>R1M</v>
          </cell>
          <cell r="F71">
            <v>900</v>
          </cell>
          <cell r="G71" t="str">
            <v>0</v>
          </cell>
          <cell r="J71" t="str">
            <v xml:space="preserve"> </v>
          </cell>
          <cell r="K71" t="str">
            <v>GD424200023 - PRF021</v>
          </cell>
          <cell r="L71" t="str">
            <v>blm lunas</v>
          </cell>
        </row>
        <row r="72">
          <cell r="C72">
            <v>424230010008</v>
          </cell>
          <cell r="D72" t="str">
            <v>ARNOL MANDACAN</v>
          </cell>
          <cell r="E72" t="str">
            <v>R1</v>
          </cell>
          <cell r="F72">
            <v>450</v>
          </cell>
          <cell r="G72" t="str">
            <v>0</v>
          </cell>
          <cell r="J72" t="str">
            <v xml:space="preserve"> </v>
          </cell>
          <cell r="K72" t="str">
            <v>GD424200027 - PRF024</v>
          </cell>
          <cell r="L72" t="str">
            <v>blm lunas</v>
          </cell>
        </row>
        <row r="73">
          <cell r="C73">
            <v>424250009679</v>
          </cell>
          <cell r="D73" t="str">
            <v>SOLEMAN MANSENI</v>
          </cell>
          <cell r="E73" t="str">
            <v>R1</v>
          </cell>
          <cell r="F73">
            <v>900</v>
          </cell>
          <cell r="G73" t="str">
            <v>0</v>
          </cell>
          <cell r="K73" t="str">
            <v>GD424200082 - PRF050</v>
          </cell>
          <cell r="L73" t="str">
            <v>blm lunas</v>
          </cell>
        </row>
        <row r="74">
          <cell r="C74">
            <v>424250012100</v>
          </cell>
          <cell r="D74" t="str">
            <v>MUSA MANDACAN</v>
          </cell>
          <cell r="E74" t="str">
            <v>R1</v>
          </cell>
          <cell r="F74">
            <v>1300</v>
          </cell>
          <cell r="G74" t="str">
            <v>0</v>
          </cell>
          <cell r="K74" t="str">
            <v>GD424200474 - PRF142</v>
          </cell>
          <cell r="L74" t="str">
            <v>blm lunas</v>
          </cell>
        </row>
        <row r="75">
          <cell r="C75">
            <v>424250013128</v>
          </cell>
          <cell r="D75" t="str">
            <v>SUSANA ISBA</v>
          </cell>
          <cell r="E75" t="str">
            <v>R1M</v>
          </cell>
          <cell r="F75">
            <v>900</v>
          </cell>
          <cell r="G75" t="str">
            <v>0</v>
          </cell>
          <cell r="K75" t="str">
            <v>GD424200482 - PRF150</v>
          </cell>
          <cell r="L75" t="str">
            <v>blm lunas</v>
          </cell>
        </row>
        <row r="76">
          <cell r="C76">
            <v>424260000194</v>
          </cell>
          <cell r="D76" t="str">
            <v>DORKAS INDAY</v>
          </cell>
          <cell r="E76" t="str">
            <v>R1</v>
          </cell>
          <cell r="F76">
            <v>450</v>
          </cell>
          <cell r="G76" t="str">
            <v>0</v>
          </cell>
          <cell r="K76" t="str">
            <v>GD424200051 - PRF028</v>
          </cell>
          <cell r="L76" t="str">
            <v>blm lunas</v>
          </cell>
        </row>
        <row r="77">
          <cell r="C77">
            <v>424260000777</v>
          </cell>
          <cell r="D77" t="str">
            <v>YOSEP INDAY</v>
          </cell>
          <cell r="E77" t="str">
            <v>R1</v>
          </cell>
          <cell r="F77">
            <v>450</v>
          </cell>
          <cell r="G77" t="str">
            <v>0</v>
          </cell>
          <cell r="K77" t="str">
            <v>GD424200052 - PRF029</v>
          </cell>
          <cell r="L77" t="str">
            <v>blm lunas</v>
          </cell>
        </row>
        <row r="78">
          <cell r="C78">
            <v>424260002511</v>
          </cell>
          <cell r="D78" t="str">
            <v>MARKUS DOWANSIBA</v>
          </cell>
          <cell r="E78" t="str">
            <v>R1</v>
          </cell>
          <cell r="F78">
            <v>450</v>
          </cell>
          <cell r="G78" t="str">
            <v>0</v>
          </cell>
          <cell r="K78" t="str">
            <v>GD424200051 - PRF028</v>
          </cell>
          <cell r="L78" t="str">
            <v>blm lunas</v>
          </cell>
        </row>
        <row r="79">
          <cell r="C79">
            <v>424270003240</v>
          </cell>
          <cell r="D79" t="str">
            <v>KAREL IGOMU</v>
          </cell>
          <cell r="E79" t="str">
            <v>R1</v>
          </cell>
          <cell r="F79">
            <v>450</v>
          </cell>
          <cell r="G79" t="str">
            <v>0</v>
          </cell>
          <cell r="K79" t="str">
            <v>GD424200087 - PRF033</v>
          </cell>
          <cell r="L79" t="str">
            <v>blm lunas</v>
          </cell>
        </row>
        <row r="80">
          <cell r="C80">
            <v>424270004089</v>
          </cell>
          <cell r="D80" t="str">
            <v>MARICE ISBA</v>
          </cell>
          <cell r="E80" t="str">
            <v>R1M</v>
          </cell>
          <cell r="F80">
            <v>900</v>
          </cell>
          <cell r="G80" t="str">
            <v>0</v>
          </cell>
          <cell r="K80" t="str">
            <v>GD424200091 - PRF036</v>
          </cell>
          <cell r="L80" t="str">
            <v>blm lunas</v>
          </cell>
        </row>
        <row r="81">
          <cell r="C81">
            <v>424270005647</v>
          </cell>
          <cell r="D81" t="str">
            <v>TERESEIA</v>
          </cell>
          <cell r="E81" t="str">
            <v>R1M</v>
          </cell>
          <cell r="F81">
            <v>900</v>
          </cell>
          <cell r="G81" t="str">
            <v>0</v>
          </cell>
          <cell r="K81" t="str">
            <v>GD424200090 - PRF063</v>
          </cell>
          <cell r="L81" t="str">
            <v>blm lunas</v>
          </cell>
        </row>
        <row r="82">
          <cell r="C82">
            <v>424270006225</v>
          </cell>
          <cell r="D82" t="str">
            <v>MARKUS ASKA</v>
          </cell>
          <cell r="E82" t="str">
            <v>R1</v>
          </cell>
          <cell r="F82">
            <v>1300</v>
          </cell>
          <cell r="G82" t="str">
            <v>0</v>
          </cell>
          <cell r="K82" t="str">
            <v>GD424200089 - PRF064</v>
          </cell>
          <cell r="L82" t="str">
            <v>blm lunas</v>
          </cell>
        </row>
        <row r="83">
          <cell r="C83">
            <v>424350000405</v>
          </cell>
          <cell r="D83" t="str">
            <v>GEREJA SOLAVIDE RANSIKI</v>
          </cell>
          <cell r="E83" t="str">
            <v>S2</v>
          </cell>
          <cell r="F83">
            <v>16500</v>
          </cell>
          <cell r="G83" t="str">
            <v>0</v>
          </cell>
          <cell r="J83" t="str">
            <v xml:space="preserve"> </v>
          </cell>
          <cell r="K83" t="str">
            <v>GD424200277 - RSK001</v>
          </cell>
          <cell r="L83" t="str">
            <v>blm lunas</v>
          </cell>
        </row>
        <row r="84">
          <cell r="C84">
            <v>424350003626</v>
          </cell>
          <cell r="D84" t="str">
            <v>CV MARTABE</v>
          </cell>
          <cell r="E84" t="str">
            <v>B2</v>
          </cell>
          <cell r="F84">
            <v>16500</v>
          </cell>
          <cell r="G84" t="str">
            <v>0</v>
          </cell>
          <cell r="J84" t="str">
            <v xml:space="preserve"> </v>
          </cell>
          <cell r="K84" t="str">
            <v>GD424200287 - RSK006</v>
          </cell>
          <cell r="L84" t="str">
            <v>blm lunas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dimension ref="A1:P132"/>
  <sheetViews>
    <sheetView tabSelected="1" workbookViewId="0">
      <selection activeCell="P2" sqref="P2"/>
    </sheetView>
  </sheetViews>
  <sheetFormatPr defaultRowHeight="15" x14ac:dyDescent="0.25"/>
  <cols>
    <col min="1" max="1" width="11.28515625" bestFit="1" customWidth="1"/>
    <col min="2" max="2" width="20.140625" bestFit="1" customWidth="1"/>
    <col min="3" max="4" width="6" bestFit="1" customWidth="1"/>
    <col min="5" max="5" width="4.7109375" bestFit="1" customWidth="1"/>
    <col min="6" max="6" width="36.7109375" bestFit="1" customWidth="1"/>
    <col min="7" max="7" width="8.28515625" bestFit="1" customWidth="1"/>
    <col min="8" max="8" width="5.85546875" bestFit="1" customWidth="1"/>
    <col min="9" max="9" width="6.85546875" bestFit="1" customWidth="1"/>
    <col min="10" max="10" width="6" bestFit="1" customWidth="1"/>
    <col min="11" max="11" width="4.85546875" bestFit="1" customWidth="1"/>
    <col min="12" max="12" width="4.140625" bestFit="1" customWidth="1"/>
    <col min="13" max="13" width="3.85546875" bestFit="1" customWidth="1"/>
    <col min="14" max="14" width="7.85546875" bestFit="1" customWidth="1"/>
    <col min="15" max="15" width="8.85546875" bestFit="1" customWidth="1"/>
    <col min="16" max="16" width="16.5703125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" t="s">
        <v>8</v>
      </c>
      <c r="J1" s="7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7" t="s">
        <v>274</v>
      </c>
    </row>
    <row r="2" spans="1:16" x14ac:dyDescent="0.25">
      <c r="A2" s="8">
        <v>424200130286</v>
      </c>
      <c r="B2" s="9" t="s">
        <v>22</v>
      </c>
      <c r="C2" s="9" t="s">
        <v>19</v>
      </c>
      <c r="D2" s="10">
        <v>33000</v>
      </c>
      <c r="E2" s="9" t="s">
        <v>16</v>
      </c>
      <c r="F2" s="9" t="s">
        <v>23</v>
      </c>
      <c r="G2" s="9" t="s">
        <v>24</v>
      </c>
      <c r="H2" s="3" t="str">
        <f t="shared" ref="H2:H33" si="0">MID(G2,5,2)</f>
        <v>AR</v>
      </c>
      <c r="I2" s="3"/>
      <c r="J2" s="5" t="str">
        <f t="shared" ref="J2:J33" si="1">IF(H2="BT","ADI",IF(H2="AR","ALVIN"))</f>
        <v>ALVIN</v>
      </c>
      <c r="K2" s="4"/>
      <c r="L2" s="3">
        <v>1</v>
      </c>
      <c r="M2" s="2"/>
      <c r="N2" s="10">
        <v>3448685</v>
      </c>
      <c r="O2" s="11" t="s">
        <v>17</v>
      </c>
      <c r="P2" s="16" t="s">
        <v>267</v>
      </c>
    </row>
    <row r="3" spans="1:16" x14ac:dyDescent="0.25">
      <c r="A3" s="8">
        <v>424200232583</v>
      </c>
      <c r="B3" s="9" t="s">
        <v>25</v>
      </c>
      <c r="C3" s="9" t="s">
        <v>15</v>
      </c>
      <c r="D3" s="10">
        <v>33000</v>
      </c>
      <c r="E3" s="9" t="s">
        <v>16</v>
      </c>
      <c r="F3" s="9" t="s">
        <v>26</v>
      </c>
      <c r="G3" s="9" t="s">
        <v>24</v>
      </c>
      <c r="H3" s="3" t="str">
        <f t="shared" si="0"/>
        <v>AR</v>
      </c>
      <c r="I3" s="3"/>
      <c r="J3" s="5" t="str">
        <f t="shared" si="1"/>
        <v>ALVIN</v>
      </c>
      <c r="K3" s="4"/>
      <c r="L3" s="3">
        <v>1</v>
      </c>
      <c r="M3" s="2"/>
      <c r="N3" s="10">
        <v>6004246</v>
      </c>
      <c r="O3" s="11" t="s">
        <v>17</v>
      </c>
      <c r="P3" s="16" t="s">
        <v>268</v>
      </c>
    </row>
    <row r="4" spans="1:16" ht="24" x14ac:dyDescent="0.25">
      <c r="A4" s="8">
        <v>424100697100</v>
      </c>
      <c r="B4" s="9" t="s">
        <v>31</v>
      </c>
      <c r="C4" s="9" t="s">
        <v>15</v>
      </c>
      <c r="D4" s="10">
        <v>16500</v>
      </c>
      <c r="E4" s="9" t="s">
        <v>16</v>
      </c>
      <c r="F4" s="9" t="s">
        <v>32</v>
      </c>
      <c r="G4" s="9" t="s">
        <v>30</v>
      </c>
      <c r="H4" s="3" t="str">
        <f t="shared" si="0"/>
        <v>BT</v>
      </c>
      <c r="I4" s="3"/>
      <c r="J4" s="5" t="str">
        <f t="shared" si="1"/>
        <v>ADI</v>
      </c>
      <c r="K4" s="4"/>
      <c r="L4" s="3">
        <v>1</v>
      </c>
      <c r="M4" s="2"/>
      <c r="N4" s="10">
        <v>1304564</v>
      </c>
      <c r="O4" s="11" t="s">
        <v>17</v>
      </c>
      <c r="P4" s="16" t="s">
        <v>269</v>
      </c>
    </row>
    <row r="5" spans="1:16" x14ac:dyDescent="0.25">
      <c r="A5" s="8">
        <v>424200230682</v>
      </c>
      <c r="B5" s="9" t="s">
        <v>39</v>
      </c>
      <c r="C5" s="9" t="s">
        <v>15</v>
      </c>
      <c r="D5" s="10">
        <v>16500</v>
      </c>
      <c r="E5" s="9" t="s">
        <v>16</v>
      </c>
      <c r="F5" s="9" t="s">
        <v>40</v>
      </c>
      <c r="G5" s="9" t="s">
        <v>24</v>
      </c>
      <c r="H5" s="3" t="str">
        <f t="shared" si="0"/>
        <v>AR</v>
      </c>
      <c r="I5" s="3"/>
      <c r="J5" s="5" t="str">
        <f t="shared" si="1"/>
        <v>ALVIN</v>
      </c>
      <c r="K5" s="4"/>
      <c r="L5" s="3">
        <v>1</v>
      </c>
      <c r="M5" s="2"/>
      <c r="N5" s="10">
        <v>1406199</v>
      </c>
      <c r="O5" s="11" t="s">
        <v>17</v>
      </c>
      <c r="P5" s="16" t="s">
        <v>270</v>
      </c>
    </row>
    <row r="6" spans="1:16" ht="24" x14ac:dyDescent="0.25">
      <c r="A6" s="8">
        <v>424230011410</v>
      </c>
      <c r="B6" s="9" t="s">
        <v>45</v>
      </c>
      <c r="C6" s="9" t="s">
        <v>15</v>
      </c>
      <c r="D6" s="10">
        <v>16500</v>
      </c>
      <c r="E6" s="9" t="s">
        <v>16</v>
      </c>
      <c r="F6" s="9" t="s">
        <v>46</v>
      </c>
      <c r="G6" s="9" t="s">
        <v>24</v>
      </c>
      <c r="H6" s="3" t="str">
        <f t="shared" si="0"/>
        <v>AR</v>
      </c>
      <c r="I6" s="3"/>
      <c r="J6" s="5" t="str">
        <f t="shared" si="1"/>
        <v>ALVIN</v>
      </c>
      <c r="K6" s="4"/>
      <c r="L6" s="3">
        <v>1</v>
      </c>
      <c r="M6" s="2"/>
      <c r="N6" s="10">
        <v>1604109</v>
      </c>
      <c r="O6" s="11" t="s">
        <v>17</v>
      </c>
      <c r="P6" s="16" t="s">
        <v>271</v>
      </c>
    </row>
    <row r="7" spans="1:16" x14ac:dyDescent="0.25">
      <c r="A7" s="8">
        <v>424230012872</v>
      </c>
      <c r="B7" s="9" t="s">
        <v>47</v>
      </c>
      <c r="C7" s="9" t="s">
        <v>28</v>
      </c>
      <c r="D7" s="10">
        <v>16500</v>
      </c>
      <c r="E7" s="9" t="s">
        <v>16</v>
      </c>
      <c r="F7" s="9" t="s">
        <v>48</v>
      </c>
      <c r="G7" s="9" t="s">
        <v>24</v>
      </c>
      <c r="H7" s="3" t="str">
        <f t="shared" si="0"/>
        <v>AR</v>
      </c>
      <c r="I7" s="3"/>
      <c r="J7" s="5" t="str">
        <f t="shared" si="1"/>
        <v>ALVIN</v>
      </c>
      <c r="K7" s="4"/>
      <c r="L7" s="3">
        <v>1</v>
      </c>
      <c r="M7" s="2"/>
      <c r="N7" s="10">
        <v>594000</v>
      </c>
      <c r="O7" s="11" t="s">
        <v>17</v>
      </c>
      <c r="P7" s="16" t="s">
        <v>269</v>
      </c>
    </row>
    <row r="8" spans="1:16" x14ac:dyDescent="0.25">
      <c r="A8" s="8">
        <v>424230015027</v>
      </c>
      <c r="B8" s="9" t="s">
        <v>49</v>
      </c>
      <c r="C8" s="9" t="s">
        <v>15</v>
      </c>
      <c r="D8" s="10">
        <v>16500</v>
      </c>
      <c r="E8" s="9" t="s">
        <v>16</v>
      </c>
      <c r="F8" s="9" t="s">
        <v>50</v>
      </c>
      <c r="G8" s="9" t="s">
        <v>24</v>
      </c>
      <c r="H8" s="3" t="str">
        <f t="shared" si="0"/>
        <v>AR</v>
      </c>
      <c r="I8" s="3"/>
      <c r="J8" s="5" t="str">
        <f t="shared" si="1"/>
        <v>ALVIN</v>
      </c>
      <c r="K8" s="4"/>
      <c r="L8" s="3">
        <v>1</v>
      </c>
      <c r="M8" s="2"/>
      <c r="N8" s="10">
        <v>6233403</v>
      </c>
      <c r="O8" s="11" t="s">
        <v>17</v>
      </c>
      <c r="P8" s="16" t="s">
        <v>269</v>
      </c>
    </row>
    <row r="9" spans="1:16" ht="24" x14ac:dyDescent="0.25">
      <c r="A9" s="8">
        <v>424350005742</v>
      </c>
      <c r="B9" s="9" t="s">
        <v>55</v>
      </c>
      <c r="C9" s="9" t="s">
        <v>18</v>
      </c>
      <c r="D9" s="10">
        <v>16500</v>
      </c>
      <c r="E9" s="9" t="s">
        <v>16</v>
      </c>
      <c r="F9" s="9" t="s">
        <v>56</v>
      </c>
      <c r="G9" s="9" t="s">
        <v>30</v>
      </c>
      <c r="H9" s="3" t="str">
        <f t="shared" si="0"/>
        <v>BT</v>
      </c>
      <c r="I9" s="3"/>
      <c r="J9" s="5" t="str">
        <f t="shared" si="1"/>
        <v>ADI</v>
      </c>
      <c r="K9" s="4"/>
      <c r="L9" s="3">
        <v>1</v>
      </c>
      <c r="M9" s="2"/>
      <c r="N9" s="10">
        <v>2668262</v>
      </c>
      <c r="O9" s="11" t="s">
        <v>17</v>
      </c>
      <c r="P9" s="16" t="s">
        <v>272</v>
      </c>
    </row>
    <row r="10" spans="1:16" x14ac:dyDescent="0.25">
      <c r="A10" s="8">
        <v>424200128748</v>
      </c>
      <c r="B10" s="9" t="s">
        <v>57</v>
      </c>
      <c r="C10" s="9" t="s">
        <v>15</v>
      </c>
      <c r="D10" s="10">
        <v>13200</v>
      </c>
      <c r="E10" s="9" t="s">
        <v>16</v>
      </c>
      <c r="F10" s="9" t="s">
        <v>58</v>
      </c>
      <c r="G10" s="9" t="s">
        <v>30</v>
      </c>
      <c r="H10" s="3" t="str">
        <f t="shared" si="0"/>
        <v>BT</v>
      </c>
      <c r="I10" s="3"/>
      <c r="J10" s="5" t="str">
        <f t="shared" si="1"/>
        <v>ADI</v>
      </c>
      <c r="K10" s="4"/>
      <c r="L10" s="3">
        <v>1</v>
      </c>
      <c r="M10" s="2"/>
      <c r="N10" s="10">
        <v>800942</v>
      </c>
      <c r="O10" s="11" t="s">
        <v>17</v>
      </c>
      <c r="P10" s="16" t="s">
        <v>268</v>
      </c>
    </row>
    <row r="11" spans="1:16" ht="24" x14ac:dyDescent="0.25">
      <c r="A11" s="8">
        <v>424200190621</v>
      </c>
      <c r="B11" s="9" t="s">
        <v>61</v>
      </c>
      <c r="C11" s="9" t="s">
        <v>15</v>
      </c>
      <c r="D11" s="10">
        <v>13200</v>
      </c>
      <c r="E11" s="9" t="s">
        <v>16</v>
      </c>
      <c r="F11" s="9" t="s">
        <v>62</v>
      </c>
      <c r="G11" s="9" t="s">
        <v>24</v>
      </c>
      <c r="H11" s="3" t="str">
        <f t="shared" si="0"/>
        <v>AR</v>
      </c>
      <c r="I11" s="3"/>
      <c r="J11" s="5" t="str">
        <f t="shared" si="1"/>
        <v>ALVIN</v>
      </c>
      <c r="K11" s="4"/>
      <c r="L11" s="3">
        <v>1</v>
      </c>
      <c r="M11" s="2"/>
      <c r="N11" s="10">
        <v>1861540</v>
      </c>
      <c r="O11" s="11" t="s">
        <v>17</v>
      </c>
      <c r="P11" s="16" t="s">
        <v>268</v>
      </c>
    </row>
    <row r="12" spans="1:16" ht="24" x14ac:dyDescent="0.25">
      <c r="A12" s="8">
        <v>424230014725</v>
      </c>
      <c r="B12" s="9" t="s">
        <v>65</v>
      </c>
      <c r="C12" s="9" t="s">
        <v>15</v>
      </c>
      <c r="D12" s="10">
        <v>11000</v>
      </c>
      <c r="E12" s="9" t="s">
        <v>16</v>
      </c>
      <c r="F12" s="9" t="s">
        <v>66</v>
      </c>
      <c r="G12" s="9" t="s">
        <v>24</v>
      </c>
      <c r="H12" s="3" t="str">
        <f t="shared" si="0"/>
        <v>AR</v>
      </c>
      <c r="I12" s="3"/>
      <c r="J12" s="5" t="str">
        <f t="shared" si="1"/>
        <v>ALVIN</v>
      </c>
      <c r="K12" s="4"/>
      <c r="L12" s="3">
        <v>1</v>
      </c>
      <c r="M12" s="2"/>
      <c r="N12" s="10">
        <v>4438826</v>
      </c>
      <c r="O12" s="11" t="s">
        <v>17</v>
      </c>
      <c r="P12" s="16" t="s">
        <v>272</v>
      </c>
    </row>
    <row r="13" spans="1:16" ht="24" x14ac:dyDescent="0.25">
      <c r="A13" s="8">
        <v>424250012191</v>
      </c>
      <c r="B13" s="9" t="s">
        <v>67</v>
      </c>
      <c r="C13" s="9" t="s">
        <v>15</v>
      </c>
      <c r="D13" s="10">
        <v>11000</v>
      </c>
      <c r="E13" s="9" t="s">
        <v>16</v>
      </c>
      <c r="F13" s="9" t="s">
        <v>68</v>
      </c>
      <c r="G13" s="9" t="s">
        <v>24</v>
      </c>
      <c r="H13" s="3" t="str">
        <f t="shared" si="0"/>
        <v>AR</v>
      </c>
      <c r="I13" s="3"/>
      <c r="J13" s="5" t="str">
        <f t="shared" si="1"/>
        <v>ALVIN</v>
      </c>
      <c r="K13" s="4"/>
      <c r="L13" s="3">
        <v>1</v>
      </c>
      <c r="M13" s="2"/>
      <c r="N13" s="10">
        <v>3435886</v>
      </c>
      <c r="O13" s="11" t="s">
        <v>17</v>
      </c>
      <c r="P13" s="16" t="s">
        <v>269</v>
      </c>
    </row>
    <row r="14" spans="1:16" ht="24" x14ac:dyDescent="0.25">
      <c r="A14" s="8">
        <v>424200203131</v>
      </c>
      <c r="B14" s="9" t="s">
        <v>71</v>
      </c>
      <c r="C14" s="9" t="s">
        <v>15</v>
      </c>
      <c r="D14" s="10">
        <v>10600</v>
      </c>
      <c r="E14" s="9" t="s">
        <v>16</v>
      </c>
      <c r="F14" s="9" t="s">
        <v>72</v>
      </c>
      <c r="G14" s="9" t="s">
        <v>30</v>
      </c>
      <c r="H14" s="3" t="str">
        <f t="shared" si="0"/>
        <v>BT</v>
      </c>
      <c r="I14" s="3"/>
      <c r="J14" s="5" t="str">
        <f t="shared" si="1"/>
        <v>ADI</v>
      </c>
      <c r="K14" s="4"/>
      <c r="L14" s="3">
        <v>1</v>
      </c>
      <c r="M14" s="2"/>
      <c r="N14" s="10">
        <v>1195345</v>
      </c>
      <c r="O14" s="11" t="s">
        <v>17</v>
      </c>
      <c r="P14" s="16" t="s">
        <v>270</v>
      </c>
    </row>
    <row r="15" spans="1:16" ht="24" x14ac:dyDescent="0.25">
      <c r="A15" s="8">
        <v>424200211015</v>
      </c>
      <c r="B15" s="9" t="s">
        <v>73</v>
      </c>
      <c r="C15" s="9" t="s">
        <v>28</v>
      </c>
      <c r="D15" s="10">
        <v>10600</v>
      </c>
      <c r="E15" s="9" t="s">
        <v>16</v>
      </c>
      <c r="F15" s="9" t="s">
        <v>74</v>
      </c>
      <c r="G15" s="9" t="s">
        <v>24</v>
      </c>
      <c r="H15" s="3" t="str">
        <f t="shared" si="0"/>
        <v>AR</v>
      </c>
      <c r="I15" s="3"/>
      <c r="J15" s="5" t="str">
        <f t="shared" si="1"/>
        <v>ALVIN</v>
      </c>
      <c r="K15" s="4"/>
      <c r="L15" s="3">
        <v>1</v>
      </c>
      <c r="M15" s="2"/>
      <c r="N15" s="10">
        <v>510300</v>
      </c>
      <c r="O15" s="11" t="s">
        <v>17</v>
      </c>
      <c r="P15" s="16" t="s">
        <v>270</v>
      </c>
    </row>
    <row r="16" spans="1:16" x14ac:dyDescent="0.25">
      <c r="A16" s="8">
        <v>424200247734</v>
      </c>
      <c r="B16" s="9" t="s">
        <v>77</v>
      </c>
      <c r="C16" s="9" t="s">
        <v>15</v>
      </c>
      <c r="D16" s="10">
        <v>10600</v>
      </c>
      <c r="E16" s="9" t="s">
        <v>16</v>
      </c>
      <c r="F16" s="9" t="s">
        <v>78</v>
      </c>
      <c r="G16" s="9" t="s">
        <v>43</v>
      </c>
      <c r="H16" s="3" t="str">
        <f t="shared" si="0"/>
        <v>AS</v>
      </c>
      <c r="I16" s="3"/>
      <c r="J16" s="5" t="b">
        <f t="shared" si="1"/>
        <v>0</v>
      </c>
      <c r="K16" s="4"/>
      <c r="L16" s="3">
        <v>1</v>
      </c>
      <c r="M16" s="2"/>
      <c r="N16" s="10">
        <v>630930</v>
      </c>
      <c r="O16" s="11" t="s">
        <v>17</v>
      </c>
      <c r="P16" s="16" t="s">
        <v>271</v>
      </c>
    </row>
    <row r="17" spans="1:16" x14ac:dyDescent="0.25">
      <c r="A17" s="8">
        <v>424200227656</v>
      </c>
      <c r="B17" s="9" t="s">
        <v>25</v>
      </c>
      <c r="C17" s="9" t="s">
        <v>15</v>
      </c>
      <c r="D17" s="10">
        <v>7700</v>
      </c>
      <c r="E17" s="9" t="s">
        <v>16</v>
      </c>
      <c r="F17" s="9" t="s">
        <v>81</v>
      </c>
      <c r="G17" s="9" t="s">
        <v>24</v>
      </c>
      <c r="H17" s="3" t="str">
        <f t="shared" si="0"/>
        <v>AR</v>
      </c>
      <c r="I17" s="12"/>
      <c r="J17" s="5" t="str">
        <f t="shared" si="1"/>
        <v>ALVIN</v>
      </c>
      <c r="K17" s="12"/>
      <c r="L17" s="3">
        <v>1</v>
      </c>
      <c r="M17" s="12"/>
      <c r="N17" s="10">
        <v>1357093</v>
      </c>
      <c r="O17" s="11" t="s">
        <v>17</v>
      </c>
      <c r="P17" s="16" t="s">
        <v>268</v>
      </c>
    </row>
    <row r="18" spans="1:16" x14ac:dyDescent="0.25">
      <c r="A18" s="8">
        <v>424200183956</v>
      </c>
      <c r="B18" s="9" t="s">
        <v>92</v>
      </c>
      <c r="C18" s="9" t="s">
        <v>28</v>
      </c>
      <c r="D18" s="10">
        <v>5500</v>
      </c>
      <c r="E18" s="9" t="s">
        <v>16</v>
      </c>
      <c r="F18" s="9" t="s">
        <v>93</v>
      </c>
      <c r="G18" s="9" t="s">
        <v>24</v>
      </c>
      <c r="H18" s="3" t="str">
        <f t="shared" si="0"/>
        <v>AR</v>
      </c>
      <c r="I18" s="12"/>
      <c r="J18" s="5" t="str">
        <f t="shared" si="1"/>
        <v>ALVIN</v>
      </c>
      <c r="K18" s="12"/>
      <c r="L18" s="3">
        <v>1</v>
      </c>
      <c r="M18" s="12"/>
      <c r="N18" s="10">
        <v>198000</v>
      </c>
      <c r="O18" s="11" t="s">
        <v>17</v>
      </c>
      <c r="P18" s="16" t="s">
        <v>272</v>
      </c>
    </row>
    <row r="19" spans="1:16" x14ac:dyDescent="0.25">
      <c r="A19" s="8">
        <v>424200136853</v>
      </c>
      <c r="B19" s="9" t="s">
        <v>94</v>
      </c>
      <c r="C19" s="9" t="s">
        <v>95</v>
      </c>
      <c r="D19" s="10">
        <v>4400</v>
      </c>
      <c r="E19" s="9" t="s">
        <v>16</v>
      </c>
      <c r="F19" s="9" t="s">
        <v>96</v>
      </c>
      <c r="G19" s="9" t="s">
        <v>24</v>
      </c>
      <c r="H19" s="3" t="str">
        <f t="shared" si="0"/>
        <v>AR</v>
      </c>
      <c r="I19" s="12"/>
      <c r="J19" s="5" t="str">
        <f t="shared" si="1"/>
        <v>ALVIN</v>
      </c>
      <c r="K19" s="12"/>
      <c r="L19" s="3">
        <v>1</v>
      </c>
      <c r="M19" s="12"/>
      <c r="N19" s="10">
        <v>308091</v>
      </c>
      <c r="O19" s="11" t="s">
        <v>17</v>
      </c>
      <c r="P19" s="16" t="s">
        <v>270</v>
      </c>
    </row>
    <row r="20" spans="1:16" x14ac:dyDescent="0.25">
      <c r="A20" s="8">
        <v>424100890891</v>
      </c>
      <c r="B20" s="9" t="s">
        <v>97</v>
      </c>
      <c r="C20" s="9" t="s">
        <v>95</v>
      </c>
      <c r="D20" s="10">
        <v>3500</v>
      </c>
      <c r="E20" s="9" t="s">
        <v>16</v>
      </c>
      <c r="F20" s="9" t="s">
        <v>98</v>
      </c>
      <c r="G20" s="9" t="s">
        <v>30</v>
      </c>
      <c r="H20" s="3" t="str">
        <f t="shared" si="0"/>
        <v>BT</v>
      </c>
      <c r="I20" s="12"/>
      <c r="J20" s="5" t="str">
        <f t="shared" si="1"/>
        <v>ADI</v>
      </c>
      <c r="K20" s="12"/>
      <c r="L20" s="3">
        <v>1</v>
      </c>
      <c r="M20" s="12"/>
      <c r="N20" s="10">
        <v>729965</v>
      </c>
      <c r="O20" s="11" t="s">
        <v>17</v>
      </c>
      <c r="P20" s="16" t="s">
        <v>273</v>
      </c>
    </row>
    <row r="21" spans="1:16" ht="24" x14ac:dyDescent="0.25">
      <c r="A21" s="8">
        <v>424100886606</v>
      </c>
      <c r="B21" s="9" t="s">
        <v>109</v>
      </c>
      <c r="C21" s="9" t="s">
        <v>21</v>
      </c>
      <c r="D21" s="10">
        <v>2200</v>
      </c>
      <c r="E21" s="9" t="s">
        <v>16</v>
      </c>
      <c r="F21" s="9" t="s">
        <v>110</v>
      </c>
      <c r="G21" s="9" t="s">
        <v>30</v>
      </c>
      <c r="H21" s="3" t="str">
        <f t="shared" si="0"/>
        <v>BT</v>
      </c>
      <c r="I21" s="12"/>
      <c r="J21" s="5" t="str">
        <f t="shared" si="1"/>
        <v>ADI</v>
      </c>
      <c r="K21" s="12"/>
      <c r="L21" s="3">
        <v>1</v>
      </c>
      <c r="M21" s="12"/>
      <c r="N21" s="10">
        <v>1013356</v>
      </c>
      <c r="O21" s="11" t="s">
        <v>17</v>
      </c>
      <c r="P21" s="16" t="s">
        <v>268</v>
      </c>
    </row>
    <row r="22" spans="1:16" x14ac:dyDescent="0.25">
      <c r="A22" s="8">
        <v>424110087247</v>
      </c>
      <c r="B22" s="9" t="s">
        <v>117</v>
      </c>
      <c r="C22" s="9" t="s">
        <v>21</v>
      </c>
      <c r="D22" s="10">
        <v>2200</v>
      </c>
      <c r="E22" s="9" t="s">
        <v>16</v>
      </c>
      <c r="F22" s="9" t="s">
        <v>118</v>
      </c>
      <c r="G22" s="9" t="s">
        <v>30</v>
      </c>
      <c r="H22" s="3" t="str">
        <f t="shared" si="0"/>
        <v>BT</v>
      </c>
      <c r="I22" s="12"/>
      <c r="J22" s="5" t="str">
        <f t="shared" si="1"/>
        <v>ADI</v>
      </c>
      <c r="K22" s="12"/>
      <c r="L22" s="3">
        <v>1</v>
      </c>
      <c r="M22" s="12"/>
      <c r="N22" s="10">
        <v>927049</v>
      </c>
      <c r="O22" s="11" t="s">
        <v>17</v>
      </c>
      <c r="P22" s="16" t="s">
        <v>272</v>
      </c>
    </row>
    <row r="23" spans="1:16" x14ac:dyDescent="0.25">
      <c r="A23" s="8">
        <v>424270005812</v>
      </c>
      <c r="B23" s="9" t="s">
        <v>125</v>
      </c>
      <c r="C23" s="9" t="s">
        <v>21</v>
      </c>
      <c r="D23" s="10">
        <v>2200</v>
      </c>
      <c r="E23" s="9" t="s">
        <v>16</v>
      </c>
      <c r="F23" s="9" t="s">
        <v>126</v>
      </c>
      <c r="G23" s="9" t="s">
        <v>24</v>
      </c>
      <c r="H23" s="3" t="str">
        <f t="shared" si="0"/>
        <v>AR</v>
      </c>
      <c r="I23" s="12"/>
      <c r="J23" s="5" t="str">
        <f t="shared" si="1"/>
        <v>ALVIN</v>
      </c>
      <c r="K23" s="12"/>
      <c r="L23" s="3">
        <v>1</v>
      </c>
      <c r="M23" s="12"/>
      <c r="N23" s="10">
        <v>144340</v>
      </c>
      <c r="O23" s="11" t="s">
        <v>17</v>
      </c>
      <c r="P23" s="16" t="s">
        <v>268</v>
      </c>
    </row>
    <row r="24" spans="1:16" x14ac:dyDescent="0.25">
      <c r="A24" s="8">
        <v>424100882059</v>
      </c>
      <c r="B24" s="9" t="s">
        <v>129</v>
      </c>
      <c r="C24" s="9" t="s">
        <v>21</v>
      </c>
      <c r="D24" s="10">
        <v>1300</v>
      </c>
      <c r="E24" s="9" t="s">
        <v>16</v>
      </c>
      <c r="F24" s="9" t="s">
        <v>130</v>
      </c>
      <c r="G24" s="9" t="s">
        <v>30</v>
      </c>
      <c r="H24" s="3" t="str">
        <f t="shared" si="0"/>
        <v>BT</v>
      </c>
      <c r="I24" s="12"/>
      <c r="J24" s="5" t="str">
        <f t="shared" si="1"/>
        <v>ADI</v>
      </c>
      <c r="K24" s="12"/>
      <c r="L24" s="3">
        <v>1</v>
      </c>
      <c r="M24" s="12"/>
      <c r="N24" s="10">
        <v>78866</v>
      </c>
      <c r="O24" s="11" t="s">
        <v>17</v>
      </c>
      <c r="P24" s="16" t="s">
        <v>267</v>
      </c>
    </row>
    <row r="25" spans="1:16" x14ac:dyDescent="0.25">
      <c r="A25" s="8">
        <v>424100882196</v>
      </c>
      <c r="B25" s="9" t="s">
        <v>131</v>
      </c>
      <c r="C25" s="9" t="s">
        <v>21</v>
      </c>
      <c r="D25" s="10">
        <v>1300</v>
      </c>
      <c r="E25" s="9" t="s">
        <v>16</v>
      </c>
      <c r="F25" s="9" t="s">
        <v>132</v>
      </c>
      <c r="G25" s="9" t="s">
        <v>30</v>
      </c>
      <c r="H25" s="3" t="str">
        <f t="shared" si="0"/>
        <v>BT</v>
      </c>
      <c r="I25" s="12"/>
      <c r="J25" s="5" t="str">
        <f t="shared" si="1"/>
        <v>ADI</v>
      </c>
      <c r="K25" s="12"/>
      <c r="L25" s="3">
        <v>1</v>
      </c>
      <c r="M25" s="12"/>
      <c r="N25" s="10">
        <v>120532</v>
      </c>
      <c r="O25" s="11" t="s">
        <v>17</v>
      </c>
      <c r="P25" s="16" t="s">
        <v>271</v>
      </c>
    </row>
    <row r="26" spans="1:16" x14ac:dyDescent="0.25">
      <c r="A26" s="8">
        <v>424100882209</v>
      </c>
      <c r="B26" s="9" t="s">
        <v>133</v>
      </c>
      <c r="C26" s="9" t="s">
        <v>21</v>
      </c>
      <c r="D26" s="10">
        <v>1300</v>
      </c>
      <c r="E26" s="9" t="s">
        <v>16</v>
      </c>
      <c r="F26" s="9" t="s">
        <v>134</v>
      </c>
      <c r="G26" s="9" t="s">
        <v>30</v>
      </c>
      <c r="H26" s="3" t="str">
        <f t="shared" si="0"/>
        <v>BT</v>
      </c>
      <c r="I26" s="12"/>
      <c r="J26" s="5" t="str">
        <f t="shared" si="1"/>
        <v>ADI</v>
      </c>
      <c r="K26" s="12"/>
      <c r="L26" s="3">
        <v>1</v>
      </c>
      <c r="M26" s="12"/>
      <c r="N26" s="10">
        <v>77378</v>
      </c>
      <c r="O26" s="11" t="s">
        <v>17</v>
      </c>
      <c r="P26" s="16" t="s">
        <v>269</v>
      </c>
    </row>
    <row r="27" spans="1:16" ht="24" x14ac:dyDescent="0.25">
      <c r="A27" s="8">
        <v>424100886983</v>
      </c>
      <c r="B27" s="9" t="s">
        <v>139</v>
      </c>
      <c r="C27" s="9" t="s">
        <v>21</v>
      </c>
      <c r="D27" s="10">
        <v>1300</v>
      </c>
      <c r="E27" s="9" t="s">
        <v>16</v>
      </c>
      <c r="F27" s="9" t="s">
        <v>140</v>
      </c>
      <c r="G27" s="9" t="s">
        <v>30</v>
      </c>
      <c r="H27" s="3" t="str">
        <f t="shared" si="0"/>
        <v>BT</v>
      </c>
      <c r="I27" s="12"/>
      <c r="J27" s="5" t="str">
        <f t="shared" si="1"/>
        <v>ADI</v>
      </c>
      <c r="K27" s="12"/>
      <c r="L27" s="3">
        <v>1</v>
      </c>
      <c r="M27" s="12"/>
      <c r="N27" s="10">
        <v>98211</v>
      </c>
      <c r="O27" s="11" t="s">
        <v>17</v>
      </c>
      <c r="P27" s="16" t="s">
        <v>268</v>
      </c>
    </row>
    <row r="28" spans="1:16" ht="24" x14ac:dyDescent="0.25">
      <c r="A28" s="8">
        <v>424100887010</v>
      </c>
      <c r="B28" s="9" t="s">
        <v>143</v>
      </c>
      <c r="C28" s="9" t="s">
        <v>21</v>
      </c>
      <c r="D28" s="10">
        <v>1300</v>
      </c>
      <c r="E28" s="9" t="s">
        <v>16</v>
      </c>
      <c r="F28" s="9" t="s">
        <v>144</v>
      </c>
      <c r="G28" s="9" t="s">
        <v>30</v>
      </c>
      <c r="H28" s="3" t="str">
        <f t="shared" si="0"/>
        <v>BT</v>
      </c>
      <c r="I28" s="12"/>
      <c r="J28" s="5" t="str">
        <f t="shared" si="1"/>
        <v>ADI</v>
      </c>
      <c r="K28" s="12"/>
      <c r="L28" s="3">
        <v>1</v>
      </c>
      <c r="M28" s="12"/>
      <c r="N28" s="10">
        <v>98211</v>
      </c>
      <c r="O28" s="11" t="s">
        <v>17</v>
      </c>
      <c r="P28" s="16" t="s">
        <v>267</v>
      </c>
    </row>
    <row r="29" spans="1:16" ht="24" x14ac:dyDescent="0.25">
      <c r="A29" s="8">
        <v>424100887028</v>
      </c>
      <c r="B29" s="9" t="s">
        <v>145</v>
      </c>
      <c r="C29" s="9" t="s">
        <v>21</v>
      </c>
      <c r="D29" s="10">
        <v>1300</v>
      </c>
      <c r="E29" s="9" t="s">
        <v>16</v>
      </c>
      <c r="F29" s="9" t="s">
        <v>146</v>
      </c>
      <c r="G29" s="9" t="s">
        <v>30</v>
      </c>
      <c r="H29" s="3" t="str">
        <f t="shared" si="0"/>
        <v>BT</v>
      </c>
      <c r="I29" s="12"/>
      <c r="J29" s="5" t="str">
        <f t="shared" si="1"/>
        <v>ADI</v>
      </c>
      <c r="K29" s="12"/>
      <c r="L29" s="3">
        <v>1</v>
      </c>
      <c r="M29" s="12"/>
      <c r="N29" s="10">
        <v>111604</v>
      </c>
      <c r="O29" s="11" t="s">
        <v>17</v>
      </c>
      <c r="P29" s="16" t="s">
        <v>268</v>
      </c>
    </row>
    <row r="30" spans="1:16" x14ac:dyDescent="0.25">
      <c r="A30" s="8">
        <v>424100888988</v>
      </c>
      <c r="B30" s="9" t="s">
        <v>149</v>
      </c>
      <c r="C30" s="9" t="s">
        <v>28</v>
      </c>
      <c r="D30" s="10">
        <v>1300</v>
      </c>
      <c r="E30" s="9" t="s">
        <v>16</v>
      </c>
      <c r="F30" s="9" t="s">
        <v>150</v>
      </c>
      <c r="G30" s="9" t="s">
        <v>30</v>
      </c>
      <c r="H30" s="3" t="str">
        <f t="shared" si="0"/>
        <v>BT</v>
      </c>
      <c r="J30" s="5" t="str">
        <f t="shared" si="1"/>
        <v>ADI</v>
      </c>
      <c r="L30" s="3">
        <v>1</v>
      </c>
      <c r="N30" s="10">
        <v>116820</v>
      </c>
      <c r="O30" s="11" t="s">
        <v>17</v>
      </c>
      <c r="P30" s="16" t="s">
        <v>273</v>
      </c>
    </row>
    <row r="31" spans="1:16" ht="24" x14ac:dyDescent="0.25">
      <c r="A31" s="8">
        <v>424100899220</v>
      </c>
      <c r="B31" s="9" t="s">
        <v>151</v>
      </c>
      <c r="C31" s="9" t="s">
        <v>21</v>
      </c>
      <c r="D31" s="10">
        <v>1300</v>
      </c>
      <c r="E31" s="9" t="s">
        <v>16</v>
      </c>
      <c r="F31" s="9" t="s">
        <v>152</v>
      </c>
      <c r="G31" s="9" t="s">
        <v>30</v>
      </c>
      <c r="H31" s="3" t="str">
        <f t="shared" si="0"/>
        <v>BT</v>
      </c>
      <c r="J31" s="5" t="str">
        <f t="shared" si="1"/>
        <v>ADI</v>
      </c>
      <c r="L31" s="3">
        <v>1</v>
      </c>
      <c r="N31" s="10">
        <v>141364</v>
      </c>
      <c r="O31" s="11" t="s">
        <v>17</v>
      </c>
      <c r="P31" s="16" t="s">
        <v>273</v>
      </c>
    </row>
    <row r="32" spans="1:16" x14ac:dyDescent="0.25">
      <c r="A32" s="8">
        <v>424110085244</v>
      </c>
      <c r="B32" s="9" t="s">
        <v>155</v>
      </c>
      <c r="C32" s="9" t="s">
        <v>20</v>
      </c>
      <c r="D32" s="10">
        <v>1300</v>
      </c>
      <c r="E32" s="9" t="s">
        <v>16</v>
      </c>
      <c r="F32" s="9" t="s">
        <v>156</v>
      </c>
      <c r="G32" s="9" t="s">
        <v>30</v>
      </c>
      <c r="H32" s="3" t="str">
        <f t="shared" si="0"/>
        <v>BT</v>
      </c>
      <c r="J32" s="5" t="str">
        <f t="shared" si="1"/>
        <v>ADI</v>
      </c>
      <c r="L32" s="3">
        <v>1</v>
      </c>
      <c r="N32" s="10">
        <v>204966</v>
      </c>
      <c r="O32" s="11" t="s">
        <v>17</v>
      </c>
      <c r="P32" s="16" t="s">
        <v>271</v>
      </c>
    </row>
    <row r="33" spans="1:16" x14ac:dyDescent="0.25">
      <c r="A33" s="8">
        <v>424110174650</v>
      </c>
      <c r="B33" s="9" t="s">
        <v>170</v>
      </c>
      <c r="C33" s="9" t="s">
        <v>21</v>
      </c>
      <c r="D33" s="10">
        <v>1300</v>
      </c>
      <c r="E33" s="9" t="s">
        <v>16</v>
      </c>
      <c r="F33" s="9" t="s">
        <v>171</v>
      </c>
      <c r="G33" s="9" t="s">
        <v>30</v>
      </c>
      <c r="H33" s="3" t="str">
        <f t="shared" si="0"/>
        <v>BT</v>
      </c>
      <c r="J33" s="5" t="str">
        <f t="shared" si="1"/>
        <v>ADI</v>
      </c>
      <c r="L33" s="3">
        <v>1</v>
      </c>
      <c r="N33" s="10">
        <v>254455</v>
      </c>
      <c r="O33" s="11" t="s">
        <v>17</v>
      </c>
      <c r="P33" s="16" t="s">
        <v>271</v>
      </c>
    </row>
    <row r="34" spans="1:16" x14ac:dyDescent="0.25">
      <c r="A34" s="8">
        <v>424210010511</v>
      </c>
      <c r="B34" s="9" t="s">
        <v>174</v>
      </c>
      <c r="C34" s="9" t="s">
        <v>21</v>
      </c>
      <c r="D34" s="10">
        <v>1300</v>
      </c>
      <c r="E34" s="9" t="s">
        <v>16</v>
      </c>
      <c r="F34" s="9" t="s">
        <v>175</v>
      </c>
      <c r="G34" s="9" t="s">
        <v>24</v>
      </c>
      <c r="H34" s="3" t="str">
        <f t="shared" ref="H34:H65" si="2">MID(G34,5,2)</f>
        <v>AR</v>
      </c>
      <c r="J34" s="5" t="str">
        <f t="shared" ref="J34:J65" si="3">IF(H34="BT","ADI",IF(H34="AR","ALVIN"))</f>
        <v>ALVIN</v>
      </c>
      <c r="L34" s="3">
        <v>1</v>
      </c>
      <c r="N34" s="10">
        <v>150292</v>
      </c>
      <c r="O34" s="11" t="s">
        <v>17</v>
      </c>
      <c r="P34" s="16" t="s">
        <v>268</v>
      </c>
    </row>
    <row r="35" spans="1:16" ht="24" x14ac:dyDescent="0.25">
      <c r="A35" s="8">
        <v>424220001032</v>
      </c>
      <c r="B35" s="9" t="s">
        <v>176</v>
      </c>
      <c r="C35" s="9" t="s">
        <v>21</v>
      </c>
      <c r="D35" s="10">
        <v>1300</v>
      </c>
      <c r="E35" s="9" t="s">
        <v>16</v>
      </c>
      <c r="F35" s="9" t="s">
        <v>177</v>
      </c>
      <c r="G35" s="9" t="s">
        <v>24</v>
      </c>
      <c r="H35" s="3" t="str">
        <f t="shared" si="2"/>
        <v>AR</v>
      </c>
      <c r="J35" s="5" t="str">
        <f t="shared" si="3"/>
        <v>ALVIN</v>
      </c>
      <c r="L35" s="3">
        <v>1</v>
      </c>
      <c r="N35" s="10">
        <v>248503</v>
      </c>
      <c r="O35" s="11" t="s">
        <v>17</v>
      </c>
      <c r="P35" s="16" t="s">
        <v>271</v>
      </c>
    </row>
    <row r="36" spans="1:16" x14ac:dyDescent="0.25">
      <c r="A36" s="8">
        <v>424220004996</v>
      </c>
      <c r="B36" s="9" t="s">
        <v>182</v>
      </c>
      <c r="C36" s="9" t="s">
        <v>21</v>
      </c>
      <c r="D36" s="10">
        <v>1300</v>
      </c>
      <c r="E36" s="9" t="s">
        <v>16</v>
      </c>
      <c r="F36" s="9" t="s">
        <v>183</v>
      </c>
      <c r="G36" s="9" t="s">
        <v>24</v>
      </c>
      <c r="H36" s="3" t="str">
        <f t="shared" si="2"/>
        <v>AR</v>
      </c>
      <c r="J36" s="5" t="str">
        <f t="shared" si="3"/>
        <v>ALVIN</v>
      </c>
      <c r="L36" s="3">
        <v>1</v>
      </c>
      <c r="N36" s="10">
        <v>166660</v>
      </c>
      <c r="O36" s="11" t="s">
        <v>17</v>
      </c>
      <c r="P36" s="16" t="s">
        <v>267</v>
      </c>
    </row>
    <row r="37" spans="1:16" x14ac:dyDescent="0.25">
      <c r="A37" s="8">
        <v>424230014447</v>
      </c>
      <c r="B37" s="9" t="s">
        <v>184</v>
      </c>
      <c r="C37" s="9" t="s">
        <v>20</v>
      </c>
      <c r="D37" s="10">
        <v>1300</v>
      </c>
      <c r="E37" s="9" t="s">
        <v>16</v>
      </c>
      <c r="F37" s="9" t="s">
        <v>185</v>
      </c>
      <c r="G37" s="9" t="s">
        <v>24</v>
      </c>
      <c r="H37" s="3" t="str">
        <f t="shared" si="2"/>
        <v>AR</v>
      </c>
      <c r="J37" s="5" t="str">
        <f t="shared" si="3"/>
        <v>ALVIN</v>
      </c>
      <c r="L37" s="3">
        <v>1</v>
      </c>
      <c r="N37" s="10">
        <v>51739</v>
      </c>
      <c r="O37" s="11" t="s">
        <v>17</v>
      </c>
      <c r="P37" s="16" t="s">
        <v>269</v>
      </c>
    </row>
    <row r="38" spans="1:16" x14ac:dyDescent="0.25">
      <c r="A38" s="8">
        <v>424250013829</v>
      </c>
      <c r="B38" s="9" t="s">
        <v>188</v>
      </c>
      <c r="C38" s="9" t="s">
        <v>21</v>
      </c>
      <c r="D38" s="10">
        <v>1300</v>
      </c>
      <c r="E38" s="9" t="s">
        <v>16</v>
      </c>
      <c r="F38" s="9" t="s">
        <v>189</v>
      </c>
      <c r="G38" s="9" t="s">
        <v>24</v>
      </c>
      <c r="H38" s="3" t="str">
        <f t="shared" si="2"/>
        <v>AR</v>
      </c>
      <c r="J38" s="5" t="str">
        <f t="shared" si="3"/>
        <v>ALVIN</v>
      </c>
      <c r="L38" s="3">
        <v>1</v>
      </c>
      <c r="N38" s="10">
        <v>77378</v>
      </c>
      <c r="O38" s="11" t="s">
        <v>17</v>
      </c>
      <c r="P38" s="16" t="s">
        <v>270</v>
      </c>
    </row>
    <row r="39" spans="1:16" ht="24" x14ac:dyDescent="0.25">
      <c r="A39" s="8">
        <v>424110162075</v>
      </c>
      <c r="B39" s="9" t="s">
        <v>199</v>
      </c>
      <c r="C39" s="9" t="s">
        <v>193</v>
      </c>
      <c r="D39" s="10">
        <v>900</v>
      </c>
      <c r="E39" s="9" t="s">
        <v>16</v>
      </c>
      <c r="F39" s="9" t="s">
        <v>200</v>
      </c>
      <c r="G39" s="9" t="s">
        <v>30</v>
      </c>
      <c r="H39" s="3" t="str">
        <f t="shared" si="2"/>
        <v>BT</v>
      </c>
      <c r="J39" s="5" t="str">
        <f t="shared" si="3"/>
        <v>ADI</v>
      </c>
      <c r="L39" s="3">
        <v>1</v>
      </c>
      <c r="N39" s="10">
        <v>359280</v>
      </c>
      <c r="O39" s="11" t="s">
        <v>17</v>
      </c>
      <c r="P39" s="16" t="s">
        <v>268</v>
      </c>
    </row>
    <row r="40" spans="1:16" x14ac:dyDescent="0.25">
      <c r="A40" s="8">
        <v>424210014370</v>
      </c>
      <c r="B40" s="9" t="s">
        <v>203</v>
      </c>
      <c r="C40" s="9" t="s">
        <v>21</v>
      </c>
      <c r="D40" s="10">
        <v>900</v>
      </c>
      <c r="E40" s="9" t="s">
        <v>16</v>
      </c>
      <c r="F40" s="9" t="s">
        <v>204</v>
      </c>
      <c r="G40" s="9" t="s">
        <v>24</v>
      </c>
      <c r="H40" s="3" t="str">
        <f t="shared" si="2"/>
        <v>AR</v>
      </c>
      <c r="J40" s="5" t="str">
        <f t="shared" si="3"/>
        <v>ALVIN</v>
      </c>
      <c r="L40" s="3">
        <v>1</v>
      </c>
      <c r="N40" s="10">
        <v>83837</v>
      </c>
      <c r="O40" s="11" t="s">
        <v>17</v>
      </c>
      <c r="P40" s="16" t="s">
        <v>268</v>
      </c>
    </row>
    <row r="41" spans="1:16" x14ac:dyDescent="0.25">
      <c r="A41" s="8">
        <v>424270005098</v>
      </c>
      <c r="B41" s="9" t="s">
        <v>216</v>
      </c>
      <c r="C41" s="9" t="s">
        <v>21</v>
      </c>
      <c r="D41" s="10">
        <v>900</v>
      </c>
      <c r="E41" s="9" t="s">
        <v>16</v>
      </c>
      <c r="F41" s="9" t="s">
        <v>217</v>
      </c>
      <c r="G41" s="9" t="s">
        <v>24</v>
      </c>
      <c r="H41" s="3" t="str">
        <f t="shared" si="2"/>
        <v>AR</v>
      </c>
      <c r="J41" s="5" t="str">
        <f t="shared" si="3"/>
        <v>ALVIN</v>
      </c>
      <c r="L41" s="3">
        <v>1</v>
      </c>
      <c r="N41" s="10">
        <v>110349</v>
      </c>
      <c r="O41" s="11" t="s">
        <v>17</v>
      </c>
      <c r="P41" s="16"/>
    </row>
    <row r="42" spans="1:16" x14ac:dyDescent="0.25">
      <c r="A42" s="8">
        <v>424110003031</v>
      </c>
      <c r="B42" s="9" t="s">
        <v>221</v>
      </c>
      <c r="C42" s="9" t="s">
        <v>21</v>
      </c>
      <c r="D42" s="10">
        <v>450</v>
      </c>
      <c r="E42" s="9" t="s">
        <v>16</v>
      </c>
      <c r="F42" s="9" t="s">
        <v>198</v>
      </c>
      <c r="G42" s="9" t="s">
        <v>30</v>
      </c>
      <c r="H42" s="3" t="str">
        <f t="shared" si="2"/>
        <v>BT</v>
      </c>
      <c r="J42" s="5" t="str">
        <f t="shared" si="3"/>
        <v>ADI</v>
      </c>
      <c r="L42" s="3">
        <v>1</v>
      </c>
      <c r="N42" s="10">
        <v>111688</v>
      </c>
      <c r="O42" s="11" t="s">
        <v>17</v>
      </c>
      <c r="P42" s="16" t="s">
        <v>273</v>
      </c>
    </row>
    <row r="43" spans="1:16" x14ac:dyDescent="0.25">
      <c r="A43" s="8">
        <v>424110003068</v>
      </c>
      <c r="B43" s="9" t="s">
        <v>222</v>
      </c>
      <c r="C43" s="9" t="s">
        <v>21</v>
      </c>
      <c r="D43" s="10">
        <v>450</v>
      </c>
      <c r="E43" s="9" t="s">
        <v>16</v>
      </c>
      <c r="F43" s="9" t="s">
        <v>198</v>
      </c>
      <c r="G43" s="9" t="s">
        <v>30</v>
      </c>
      <c r="H43" s="3" t="str">
        <f t="shared" si="2"/>
        <v>BT</v>
      </c>
      <c r="J43" s="5" t="str">
        <f t="shared" si="3"/>
        <v>ADI</v>
      </c>
      <c r="L43" s="3">
        <v>1</v>
      </c>
      <c r="N43" s="10">
        <v>52545</v>
      </c>
      <c r="O43" s="11" t="s">
        <v>17</v>
      </c>
      <c r="P43" s="16" t="s">
        <v>273</v>
      </c>
    </row>
    <row r="44" spans="1:16" x14ac:dyDescent="0.25">
      <c r="A44" s="8">
        <v>424110003213</v>
      </c>
      <c r="B44" s="9" t="s">
        <v>223</v>
      </c>
      <c r="C44" s="9" t="s">
        <v>21</v>
      </c>
      <c r="D44" s="10">
        <v>450</v>
      </c>
      <c r="E44" s="9" t="s">
        <v>16</v>
      </c>
      <c r="F44" s="9" t="s">
        <v>224</v>
      </c>
      <c r="G44" s="9" t="s">
        <v>30</v>
      </c>
      <c r="H44" s="3" t="str">
        <f t="shared" si="2"/>
        <v>BT</v>
      </c>
      <c r="J44" s="5" t="str">
        <f t="shared" si="3"/>
        <v>ADI</v>
      </c>
      <c r="L44" s="3">
        <v>1</v>
      </c>
      <c r="N44" s="10">
        <v>10321</v>
      </c>
      <c r="O44" s="11" t="s">
        <v>17</v>
      </c>
      <c r="P44" s="16"/>
    </row>
    <row r="45" spans="1:16" x14ac:dyDescent="0.25">
      <c r="A45" s="8">
        <v>424110003225</v>
      </c>
      <c r="B45" s="9" t="s">
        <v>225</v>
      </c>
      <c r="C45" s="9" t="s">
        <v>21</v>
      </c>
      <c r="D45" s="10">
        <v>450</v>
      </c>
      <c r="E45" s="9" t="s">
        <v>16</v>
      </c>
      <c r="F45" s="9" t="s">
        <v>224</v>
      </c>
      <c r="G45" s="9" t="s">
        <v>30</v>
      </c>
      <c r="H45" s="3" t="str">
        <f t="shared" si="2"/>
        <v>BT</v>
      </c>
      <c r="J45" s="5" t="str">
        <f t="shared" si="3"/>
        <v>ADI</v>
      </c>
      <c r="L45" s="3">
        <v>1</v>
      </c>
      <c r="N45" s="10">
        <v>8580</v>
      </c>
      <c r="O45" s="11" t="s">
        <v>17</v>
      </c>
      <c r="P45" s="16" t="s">
        <v>273</v>
      </c>
    </row>
    <row r="46" spans="1:16" x14ac:dyDescent="0.25">
      <c r="A46" s="8">
        <v>424110003237</v>
      </c>
      <c r="B46" s="9" t="s">
        <v>226</v>
      </c>
      <c r="C46" s="9" t="s">
        <v>21</v>
      </c>
      <c r="D46" s="10">
        <v>450</v>
      </c>
      <c r="E46" s="9" t="s">
        <v>16</v>
      </c>
      <c r="F46" s="9" t="s">
        <v>224</v>
      </c>
      <c r="G46" s="9" t="s">
        <v>30</v>
      </c>
      <c r="H46" s="3" t="str">
        <f t="shared" si="2"/>
        <v>BT</v>
      </c>
      <c r="J46" s="5" t="str">
        <f t="shared" si="3"/>
        <v>ADI</v>
      </c>
      <c r="L46" s="3">
        <v>1</v>
      </c>
      <c r="N46" s="10">
        <v>40309</v>
      </c>
      <c r="O46" s="11" t="s">
        <v>17</v>
      </c>
      <c r="P46" s="16" t="s">
        <v>267</v>
      </c>
    </row>
    <row r="47" spans="1:16" x14ac:dyDescent="0.25">
      <c r="A47" s="8">
        <v>424200020709</v>
      </c>
      <c r="B47" s="9" t="s">
        <v>237</v>
      </c>
      <c r="C47" s="9" t="s">
        <v>21</v>
      </c>
      <c r="D47" s="10">
        <v>450</v>
      </c>
      <c r="E47" s="9" t="s">
        <v>16</v>
      </c>
      <c r="F47" s="9" t="s">
        <v>235</v>
      </c>
      <c r="G47" s="9" t="s">
        <v>24</v>
      </c>
      <c r="H47" s="3" t="str">
        <f t="shared" si="2"/>
        <v>AR</v>
      </c>
      <c r="J47" s="5" t="str">
        <f t="shared" si="3"/>
        <v>ALVIN</v>
      </c>
      <c r="L47" s="3">
        <v>1</v>
      </c>
      <c r="N47" s="10">
        <v>7013</v>
      </c>
      <c r="O47" s="11" t="s">
        <v>17</v>
      </c>
      <c r="P47" s="16" t="s">
        <v>268</v>
      </c>
    </row>
    <row r="48" spans="1:16" x14ac:dyDescent="0.25">
      <c r="A48" s="8">
        <v>424200020758</v>
      </c>
      <c r="B48" s="9" t="s">
        <v>238</v>
      </c>
      <c r="C48" s="9" t="s">
        <v>21</v>
      </c>
      <c r="D48" s="10">
        <v>450</v>
      </c>
      <c r="E48" s="9" t="s">
        <v>16</v>
      </c>
      <c r="F48" s="9" t="s">
        <v>235</v>
      </c>
      <c r="G48" s="9" t="s">
        <v>24</v>
      </c>
      <c r="H48" s="3" t="str">
        <f t="shared" si="2"/>
        <v>AR</v>
      </c>
      <c r="J48" s="5" t="str">
        <f t="shared" si="3"/>
        <v>ALVIN</v>
      </c>
      <c r="L48" s="3">
        <v>1</v>
      </c>
      <c r="N48" s="10">
        <v>71410</v>
      </c>
      <c r="O48" s="11" t="s">
        <v>17</v>
      </c>
      <c r="P48" s="16" t="s">
        <v>268</v>
      </c>
    </row>
    <row r="49" spans="1:16" x14ac:dyDescent="0.25">
      <c r="A49" s="8">
        <v>424200020774</v>
      </c>
      <c r="B49" s="9" t="s">
        <v>239</v>
      </c>
      <c r="C49" s="9" t="s">
        <v>21</v>
      </c>
      <c r="D49" s="10">
        <v>450</v>
      </c>
      <c r="E49" s="9" t="s">
        <v>16</v>
      </c>
      <c r="F49" s="9" t="s">
        <v>235</v>
      </c>
      <c r="G49" s="9" t="s">
        <v>24</v>
      </c>
      <c r="H49" s="3" t="str">
        <f t="shared" si="2"/>
        <v>AR</v>
      </c>
      <c r="J49" s="5" t="str">
        <f t="shared" si="3"/>
        <v>ALVIN</v>
      </c>
      <c r="L49" s="3">
        <v>1</v>
      </c>
      <c r="N49" s="10">
        <v>126984</v>
      </c>
      <c r="O49" s="11" t="s">
        <v>17</v>
      </c>
      <c r="P49" s="16" t="s">
        <v>268</v>
      </c>
    </row>
    <row r="50" spans="1:16" ht="24" x14ac:dyDescent="0.25">
      <c r="A50" s="8">
        <v>424220001103</v>
      </c>
      <c r="B50" s="9" t="s">
        <v>246</v>
      </c>
      <c r="C50" s="9" t="s">
        <v>21</v>
      </c>
      <c r="D50" s="10">
        <v>450</v>
      </c>
      <c r="E50" s="9" t="s">
        <v>16</v>
      </c>
      <c r="F50" s="9" t="s">
        <v>247</v>
      </c>
      <c r="G50" s="9" t="s">
        <v>24</v>
      </c>
      <c r="H50" s="3" t="str">
        <f t="shared" si="2"/>
        <v>AR</v>
      </c>
      <c r="J50" s="5" t="str">
        <f t="shared" si="3"/>
        <v>ALVIN</v>
      </c>
      <c r="L50" s="3">
        <v>1</v>
      </c>
      <c r="N50" s="10">
        <v>6665</v>
      </c>
      <c r="O50" s="11" t="s">
        <v>17</v>
      </c>
      <c r="P50" s="16" t="s">
        <v>268</v>
      </c>
    </row>
    <row r="51" spans="1:16" x14ac:dyDescent="0.25">
      <c r="A51" s="8">
        <v>424220003673</v>
      </c>
      <c r="B51" s="9" t="s">
        <v>250</v>
      </c>
      <c r="C51" s="9" t="s">
        <v>21</v>
      </c>
      <c r="D51" s="10">
        <v>450</v>
      </c>
      <c r="E51" s="9" t="s">
        <v>16</v>
      </c>
      <c r="F51" s="9" t="s">
        <v>179</v>
      </c>
      <c r="G51" s="9" t="s">
        <v>24</v>
      </c>
      <c r="H51" s="3" t="str">
        <f t="shared" si="2"/>
        <v>AR</v>
      </c>
      <c r="J51" s="5" t="str">
        <f t="shared" si="3"/>
        <v>ALVIN</v>
      </c>
      <c r="L51" s="3">
        <v>1</v>
      </c>
      <c r="N51" s="10">
        <v>22974</v>
      </c>
      <c r="O51" s="11" t="s">
        <v>17</v>
      </c>
      <c r="P51" s="16" t="s">
        <v>268</v>
      </c>
    </row>
    <row r="52" spans="1:16" x14ac:dyDescent="0.25">
      <c r="A52" s="8">
        <v>424260000789</v>
      </c>
      <c r="B52" s="9" t="s">
        <v>261</v>
      </c>
      <c r="C52" s="9" t="s">
        <v>21</v>
      </c>
      <c r="D52" s="10">
        <v>450</v>
      </c>
      <c r="E52" s="9" t="s">
        <v>16</v>
      </c>
      <c r="F52" s="9" t="s">
        <v>262</v>
      </c>
      <c r="G52" s="9" t="s">
        <v>24</v>
      </c>
      <c r="H52" s="3" t="str">
        <f t="shared" si="2"/>
        <v>AR</v>
      </c>
      <c r="J52" s="5" t="str">
        <f t="shared" si="3"/>
        <v>ALVIN</v>
      </c>
      <c r="L52" s="3">
        <v>1</v>
      </c>
      <c r="N52" s="10">
        <v>32661</v>
      </c>
      <c r="O52" s="11" t="s">
        <v>17</v>
      </c>
      <c r="P52" s="16" t="s">
        <v>272</v>
      </c>
    </row>
    <row r="53" spans="1:16" x14ac:dyDescent="0.25">
      <c r="A53" s="8">
        <v>424200211612</v>
      </c>
      <c r="B53" s="9" t="s">
        <v>27</v>
      </c>
      <c r="C53" s="9" t="s">
        <v>28</v>
      </c>
      <c r="D53" s="10">
        <v>23000</v>
      </c>
      <c r="E53" s="9" t="s">
        <v>16</v>
      </c>
      <c r="F53" s="9" t="s">
        <v>29</v>
      </c>
      <c r="G53" s="9" t="s">
        <v>30</v>
      </c>
      <c r="H53" s="3" t="str">
        <f t="shared" si="2"/>
        <v>BT</v>
      </c>
      <c r="I53" s="13"/>
      <c r="J53" s="5" t="str">
        <f t="shared" si="3"/>
        <v>ADI</v>
      </c>
      <c r="K53" s="14"/>
      <c r="L53" s="3">
        <v>1</v>
      </c>
      <c r="M53" s="15"/>
      <c r="N53" s="10">
        <v>828000</v>
      </c>
      <c r="O53" s="11" t="str">
        <f>_xlfn.IFNA(VLOOKUP(B53,[1]Sheet!$C$2:$L$84,10,0),"blm lunas")</f>
        <v>blm lunas</v>
      </c>
      <c r="P53" s="12"/>
    </row>
    <row r="54" spans="1:16" x14ac:dyDescent="0.25">
      <c r="A54" s="8">
        <v>424200122274</v>
      </c>
      <c r="B54" s="9" t="s">
        <v>33</v>
      </c>
      <c r="C54" s="9" t="s">
        <v>15</v>
      </c>
      <c r="D54" s="10">
        <v>16500</v>
      </c>
      <c r="E54" s="9" t="s">
        <v>16</v>
      </c>
      <c r="F54" s="9" t="s">
        <v>34</v>
      </c>
      <c r="G54" s="9" t="s">
        <v>24</v>
      </c>
      <c r="H54" s="3" t="str">
        <f t="shared" si="2"/>
        <v>AR</v>
      </c>
      <c r="I54" s="13"/>
      <c r="J54" s="5" t="str">
        <f t="shared" si="3"/>
        <v>ALVIN</v>
      </c>
      <c r="K54" s="14"/>
      <c r="L54" s="3">
        <v>1</v>
      </c>
      <c r="M54" s="15"/>
      <c r="N54" s="10">
        <v>2443363</v>
      </c>
      <c r="O54" s="11" t="str">
        <f>_xlfn.IFNA(VLOOKUP(B54,[1]Sheet!$C$2:$L$84,10,0),"blm lunas")</f>
        <v>blm lunas</v>
      </c>
      <c r="P54" s="12"/>
    </row>
    <row r="55" spans="1:16" x14ac:dyDescent="0.25">
      <c r="A55" s="8">
        <v>424200125653</v>
      </c>
      <c r="B55" s="9" t="s">
        <v>35</v>
      </c>
      <c r="C55" s="9" t="s">
        <v>15</v>
      </c>
      <c r="D55" s="10">
        <v>16500</v>
      </c>
      <c r="E55" s="9" t="s">
        <v>16</v>
      </c>
      <c r="F55" s="9" t="s">
        <v>36</v>
      </c>
      <c r="G55" s="9" t="s">
        <v>30</v>
      </c>
      <c r="H55" s="3" t="str">
        <f t="shared" si="2"/>
        <v>BT</v>
      </c>
      <c r="I55" s="13"/>
      <c r="J55" s="5" t="str">
        <f t="shared" si="3"/>
        <v>ADI</v>
      </c>
      <c r="K55" s="14"/>
      <c r="L55" s="3">
        <v>1</v>
      </c>
      <c r="M55" s="15"/>
      <c r="N55" s="10">
        <v>1001177</v>
      </c>
      <c r="O55" s="11" t="str">
        <f>_xlfn.IFNA(VLOOKUP(B55,[1]Sheet!$C$2:$L$84,10,0),"blm lunas")</f>
        <v>blm lunas</v>
      </c>
      <c r="P55" s="12"/>
    </row>
    <row r="56" spans="1:16" x14ac:dyDescent="0.25">
      <c r="A56" s="8">
        <v>424200129383</v>
      </c>
      <c r="B56" s="9" t="s">
        <v>37</v>
      </c>
      <c r="C56" s="9" t="s">
        <v>15</v>
      </c>
      <c r="D56" s="10">
        <v>16500</v>
      </c>
      <c r="E56" s="9" t="s">
        <v>16</v>
      </c>
      <c r="F56" s="9" t="s">
        <v>38</v>
      </c>
      <c r="G56" s="9" t="s">
        <v>30</v>
      </c>
      <c r="H56" s="3" t="str">
        <f t="shared" si="2"/>
        <v>BT</v>
      </c>
      <c r="I56" s="13"/>
      <c r="J56" s="5" t="str">
        <f t="shared" si="3"/>
        <v>ADI</v>
      </c>
      <c r="K56" s="14"/>
      <c r="L56" s="3">
        <v>1</v>
      </c>
      <c r="M56" s="15"/>
      <c r="N56" s="10">
        <v>4279274</v>
      </c>
      <c r="O56" s="11" t="str">
        <f>_xlfn.IFNA(VLOOKUP(B56,[1]Sheet!$C$2:$L$84,10,0),"blm lunas")</f>
        <v>blm lunas</v>
      </c>
      <c r="P56" s="12"/>
    </row>
    <row r="57" spans="1:16" x14ac:dyDescent="0.25">
      <c r="A57" s="8">
        <v>424200251251</v>
      </c>
      <c r="B57" s="9" t="s">
        <v>41</v>
      </c>
      <c r="C57" s="9" t="s">
        <v>15</v>
      </c>
      <c r="D57" s="10">
        <v>16500</v>
      </c>
      <c r="E57" s="9" t="s">
        <v>16</v>
      </c>
      <c r="F57" s="9" t="s">
        <v>42</v>
      </c>
      <c r="G57" s="9" t="s">
        <v>43</v>
      </c>
      <c r="H57" s="3" t="str">
        <f t="shared" si="2"/>
        <v>AS</v>
      </c>
      <c r="I57" s="13"/>
      <c r="J57" s="5" t="b">
        <f t="shared" si="3"/>
        <v>0</v>
      </c>
      <c r="K57" s="14"/>
      <c r="L57" s="3">
        <v>1</v>
      </c>
      <c r="M57" s="15"/>
      <c r="N57" s="10">
        <v>982107</v>
      </c>
      <c r="O57" s="11" t="str">
        <f>_xlfn.IFNA(VLOOKUP(B57,[1]Sheet!$C$2:$L$84,10,0),"blm lunas")</f>
        <v>blm lunas</v>
      </c>
      <c r="P57" s="12"/>
    </row>
    <row r="58" spans="1:16" x14ac:dyDescent="0.25">
      <c r="A58" s="8">
        <v>424200254976</v>
      </c>
      <c r="B58" s="9" t="s">
        <v>41</v>
      </c>
      <c r="C58" s="9" t="s">
        <v>15</v>
      </c>
      <c r="D58" s="10">
        <v>16500</v>
      </c>
      <c r="E58" s="9" t="s">
        <v>16</v>
      </c>
      <c r="F58" s="9" t="s">
        <v>44</v>
      </c>
      <c r="G58" s="9" t="s">
        <v>43</v>
      </c>
      <c r="H58" s="3" t="str">
        <f t="shared" si="2"/>
        <v>AS</v>
      </c>
      <c r="I58" s="13"/>
      <c r="J58" s="5" t="b">
        <f t="shared" si="3"/>
        <v>0</v>
      </c>
      <c r="K58" s="14"/>
      <c r="L58" s="3">
        <v>1</v>
      </c>
      <c r="M58" s="15"/>
      <c r="N58" s="10">
        <v>348202</v>
      </c>
      <c r="O58" s="11" t="str">
        <f>_xlfn.IFNA(VLOOKUP(B58,[1]Sheet!$C$2:$L$84,10,0),"blm lunas")</f>
        <v>blm lunas</v>
      </c>
      <c r="P58" s="12"/>
    </row>
    <row r="59" spans="1:16" ht="24" x14ac:dyDescent="0.25">
      <c r="A59" s="8">
        <v>424350000405</v>
      </c>
      <c r="B59" s="9" t="s">
        <v>51</v>
      </c>
      <c r="C59" s="9" t="s">
        <v>28</v>
      </c>
      <c r="D59" s="10">
        <v>16500</v>
      </c>
      <c r="E59" s="9" t="s">
        <v>16</v>
      </c>
      <c r="F59" s="9" t="s">
        <v>52</v>
      </c>
      <c r="G59" s="9" t="s">
        <v>30</v>
      </c>
      <c r="H59" s="3" t="str">
        <f t="shared" si="2"/>
        <v>BT</v>
      </c>
      <c r="I59" s="13"/>
      <c r="J59" s="5" t="str">
        <f t="shared" si="3"/>
        <v>ADI</v>
      </c>
      <c r="K59" s="14"/>
      <c r="L59" s="3">
        <v>1</v>
      </c>
      <c r="M59" s="15"/>
      <c r="N59" s="10">
        <v>607500</v>
      </c>
      <c r="O59" s="11" t="str">
        <f>_xlfn.IFNA(VLOOKUP(B59,[1]Sheet!$C$2:$L$84,10,0),"blm lunas")</f>
        <v>blm lunas</v>
      </c>
      <c r="P59" s="12"/>
    </row>
    <row r="60" spans="1:16" x14ac:dyDescent="0.25">
      <c r="A60" s="8">
        <v>424350003626</v>
      </c>
      <c r="B60" s="9" t="s">
        <v>53</v>
      </c>
      <c r="C60" s="9" t="s">
        <v>15</v>
      </c>
      <c r="D60" s="10">
        <v>16500</v>
      </c>
      <c r="E60" s="9" t="s">
        <v>16</v>
      </c>
      <c r="F60" s="9" t="s">
        <v>54</v>
      </c>
      <c r="G60" s="9" t="s">
        <v>30</v>
      </c>
      <c r="H60" s="3" t="str">
        <f t="shared" si="2"/>
        <v>BT</v>
      </c>
      <c r="I60" s="13"/>
      <c r="J60" s="5" t="str">
        <f t="shared" si="3"/>
        <v>ADI</v>
      </c>
      <c r="K60" s="14"/>
      <c r="L60" s="3">
        <v>1</v>
      </c>
      <c r="M60" s="15"/>
      <c r="N60" s="10">
        <v>1001177</v>
      </c>
      <c r="O60" s="11" t="str">
        <f>_xlfn.IFNA(VLOOKUP(B60,[1]Sheet!$C$2:$L$84,10,0),"blm lunas")</f>
        <v>blm lunas</v>
      </c>
      <c r="P60" s="12"/>
    </row>
    <row r="61" spans="1:16" x14ac:dyDescent="0.25">
      <c r="A61" s="8">
        <v>424200166175</v>
      </c>
      <c r="B61" s="9" t="s">
        <v>59</v>
      </c>
      <c r="C61" s="9" t="s">
        <v>15</v>
      </c>
      <c r="D61" s="10">
        <v>13200</v>
      </c>
      <c r="E61" s="9" t="s">
        <v>16</v>
      </c>
      <c r="F61" s="9" t="s">
        <v>60</v>
      </c>
      <c r="G61" s="9" t="s">
        <v>30</v>
      </c>
      <c r="H61" s="3" t="str">
        <f t="shared" si="2"/>
        <v>BT</v>
      </c>
      <c r="I61" s="13"/>
      <c r="J61" s="5" t="str">
        <f t="shared" si="3"/>
        <v>ADI</v>
      </c>
      <c r="K61" s="14"/>
      <c r="L61" s="3">
        <v>1</v>
      </c>
      <c r="M61" s="15"/>
      <c r="N61" s="10">
        <v>3009599</v>
      </c>
      <c r="O61" s="11" t="str">
        <f>_xlfn.IFNA(VLOOKUP(B61,[1]Sheet!$C$2:$L$84,10,0),"blm lunas")</f>
        <v>blm lunas</v>
      </c>
      <c r="P61" s="12"/>
    </row>
    <row r="62" spans="1:16" ht="24" x14ac:dyDescent="0.25">
      <c r="A62" s="8">
        <v>424200134905</v>
      </c>
      <c r="B62" s="9" t="s">
        <v>63</v>
      </c>
      <c r="C62" s="9" t="s">
        <v>18</v>
      </c>
      <c r="D62" s="10">
        <v>11000</v>
      </c>
      <c r="E62" s="9" t="s">
        <v>16</v>
      </c>
      <c r="F62" s="9" t="s">
        <v>64</v>
      </c>
      <c r="G62" s="9" t="s">
        <v>30</v>
      </c>
      <c r="H62" s="3" t="str">
        <f t="shared" si="2"/>
        <v>BT</v>
      </c>
      <c r="I62" s="13"/>
      <c r="J62" s="5" t="str">
        <f t="shared" si="3"/>
        <v>ADI</v>
      </c>
      <c r="K62" s="14"/>
      <c r="L62" s="3">
        <v>1</v>
      </c>
      <c r="M62" s="15"/>
      <c r="N62" s="10">
        <v>761389</v>
      </c>
      <c r="O62" s="11" t="str">
        <f>_xlfn.IFNA(VLOOKUP(B62,[1]Sheet!$C$2:$L$84,10,0),"blm lunas")</f>
        <v>blm lunas</v>
      </c>
      <c r="P62" s="12"/>
    </row>
    <row r="63" spans="1:16" x14ac:dyDescent="0.25">
      <c r="A63" s="8">
        <v>424200115145</v>
      </c>
      <c r="B63" s="9" t="s">
        <v>69</v>
      </c>
      <c r="C63" s="9" t="s">
        <v>15</v>
      </c>
      <c r="D63" s="10">
        <v>10600</v>
      </c>
      <c r="E63" s="9" t="s">
        <v>16</v>
      </c>
      <c r="F63" s="9" t="s">
        <v>70</v>
      </c>
      <c r="G63" s="9" t="s">
        <v>24</v>
      </c>
      <c r="H63" s="3" t="str">
        <f t="shared" si="2"/>
        <v>AR</v>
      </c>
      <c r="I63" s="13"/>
      <c r="J63" s="5" t="str">
        <f t="shared" si="3"/>
        <v>ALVIN</v>
      </c>
      <c r="K63" s="14"/>
      <c r="L63" s="3">
        <v>1</v>
      </c>
      <c r="M63" s="15"/>
      <c r="N63" s="10">
        <v>3483504</v>
      </c>
      <c r="O63" s="11" t="str">
        <f>_xlfn.IFNA(VLOOKUP(B63,[1]Sheet!$C$2:$L$84,10,0),"blm lunas")</f>
        <v>blm lunas</v>
      </c>
      <c r="P63" s="12"/>
    </row>
    <row r="64" spans="1:16" x14ac:dyDescent="0.25">
      <c r="A64" s="8">
        <v>424200243887</v>
      </c>
      <c r="B64" s="9" t="s">
        <v>75</v>
      </c>
      <c r="C64" s="9" t="s">
        <v>19</v>
      </c>
      <c r="D64" s="10">
        <v>10600</v>
      </c>
      <c r="E64" s="9" t="s">
        <v>16</v>
      </c>
      <c r="F64" s="9" t="s">
        <v>76</v>
      </c>
      <c r="G64" s="9" t="s">
        <v>30</v>
      </c>
      <c r="H64" s="3" t="str">
        <f t="shared" si="2"/>
        <v>BT</v>
      </c>
      <c r="I64" s="13"/>
      <c r="J64" s="5" t="str">
        <f t="shared" si="3"/>
        <v>ADI</v>
      </c>
      <c r="K64" s="14"/>
      <c r="L64" s="3">
        <v>1</v>
      </c>
      <c r="M64" s="15"/>
      <c r="N64" s="10">
        <v>835897</v>
      </c>
      <c r="O64" s="11" t="str">
        <f>_xlfn.IFNA(VLOOKUP(B64,[1]Sheet!$C$2:$L$84,10,0),"blm lunas")</f>
        <v>blm lunas</v>
      </c>
      <c r="P64" s="12"/>
    </row>
    <row r="65" spans="1:16" x14ac:dyDescent="0.25">
      <c r="A65" s="8">
        <v>424100884287</v>
      </c>
      <c r="B65" s="9" t="s">
        <v>79</v>
      </c>
      <c r="C65" s="9" t="s">
        <v>15</v>
      </c>
      <c r="D65" s="10">
        <v>7700</v>
      </c>
      <c r="E65" s="9" t="s">
        <v>16</v>
      </c>
      <c r="F65" s="9" t="s">
        <v>80</v>
      </c>
      <c r="G65" s="9" t="s">
        <v>43</v>
      </c>
      <c r="H65" s="3" t="str">
        <f t="shared" si="2"/>
        <v>AS</v>
      </c>
      <c r="I65" s="13"/>
      <c r="J65" s="5" t="b">
        <f t="shared" si="3"/>
        <v>0</v>
      </c>
      <c r="K65" s="14"/>
      <c r="L65" s="3">
        <v>1</v>
      </c>
      <c r="M65" s="15"/>
      <c r="N65" s="10">
        <v>4464123</v>
      </c>
      <c r="O65" s="11" t="str">
        <f>_xlfn.IFNA(VLOOKUP(B65,[1]Sheet!$C$2:$L$84,10,0),"blm lunas")</f>
        <v>blm lunas</v>
      </c>
      <c r="P65" s="12"/>
    </row>
    <row r="66" spans="1:16" ht="24" x14ac:dyDescent="0.25">
      <c r="A66" s="8">
        <v>424200205653</v>
      </c>
      <c r="B66" s="9" t="s">
        <v>82</v>
      </c>
      <c r="C66" s="9" t="s">
        <v>15</v>
      </c>
      <c r="D66" s="10">
        <v>6600</v>
      </c>
      <c r="E66" s="9" t="s">
        <v>16</v>
      </c>
      <c r="F66" s="9" t="s">
        <v>83</v>
      </c>
      <c r="G66" s="9" t="s">
        <v>24</v>
      </c>
      <c r="H66" s="3" t="str">
        <f t="shared" ref="H66:H97" si="4">MID(G66,5,2)</f>
        <v>AR</v>
      </c>
      <c r="J66" s="5" t="str">
        <f t="shared" ref="J66:J97" si="5">IF(H66="BT","ADI",IF(H66="AR","ALVIN"))</f>
        <v>ALVIN</v>
      </c>
      <c r="L66" s="3">
        <v>1</v>
      </c>
      <c r="N66" s="10">
        <v>392843</v>
      </c>
      <c r="O66" s="11" t="str">
        <f>_xlfn.IFNA(VLOOKUP(B66,[1]Sheet!$C$2:$L$84,10,0),"blm lunas")</f>
        <v>blm lunas</v>
      </c>
      <c r="P66" s="12"/>
    </row>
    <row r="67" spans="1:16" ht="24" x14ac:dyDescent="0.25">
      <c r="A67" s="8">
        <v>424200242956</v>
      </c>
      <c r="B67" s="9" t="s">
        <v>84</v>
      </c>
      <c r="C67" s="9" t="s">
        <v>19</v>
      </c>
      <c r="D67" s="10">
        <v>6600</v>
      </c>
      <c r="E67" s="9" t="s">
        <v>16</v>
      </c>
      <c r="F67" s="9" t="s">
        <v>85</v>
      </c>
      <c r="G67" s="9" t="s">
        <v>30</v>
      </c>
      <c r="H67" s="3" t="str">
        <f t="shared" si="4"/>
        <v>BT</v>
      </c>
      <c r="J67" s="5" t="str">
        <f t="shared" si="5"/>
        <v>ADI</v>
      </c>
      <c r="L67" s="3">
        <v>1</v>
      </c>
      <c r="N67" s="10">
        <v>1222387</v>
      </c>
      <c r="O67" s="11" t="str">
        <f>_xlfn.IFNA(VLOOKUP(B67,[1]Sheet!$C$2:$L$84,10,0),"blm lunas")</f>
        <v>blm lunas</v>
      </c>
      <c r="P67" s="12"/>
    </row>
    <row r="68" spans="1:16" x14ac:dyDescent="0.25">
      <c r="A68" s="8">
        <v>424100899516</v>
      </c>
      <c r="B68" s="9" t="s">
        <v>86</v>
      </c>
      <c r="C68" s="9" t="s">
        <v>20</v>
      </c>
      <c r="D68" s="10">
        <v>5500</v>
      </c>
      <c r="E68" s="9" t="s">
        <v>16</v>
      </c>
      <c r="F68" s="9" t="s">
        <v>87</v>
      </c>
      <c r="G68" s="9" t="s">
        <v>30</v>
      </c>
      <c r="H68" s="3" t="str">
        <f t="shared" si="4"/>
        <v>BT</v>
      </c>
      <c r="J68" s="5" t="str">
        <f t="shared" si="5"/>
        <v>ADI</v>
      </c>
      <c r="L68" s="3">
        <v>1</v>
      </c>
      <c r="N68" s="10">
        <v>750046</v>
      </c>
      <c r="O68" s="11" t="str">
        <f>_xlfn.IFNA(VLOOKUP(B68,[1]Sheet!$C$2:$L$84,10,0),"blm lunas")</f>
        <v>blm lunas</v>
      </c>
      <c r="P68" s="12"/>
    </row>
    <row r="69" spans="1:16" ht="24" x14ac:dyDescent="0.25">
      <c r="A69" s="8">
        <v>424110107870</v>
      </c>
      <c r="B69" s="9" t="s">
        <v>88</v>
      </c>
      <c r="C69" s="9" t="s">
        <v>20</v>
      </c>
      <c r="D69" s="10">
        <v>5500</v>
      </c>
      <c r="E69" s="9" t="s">
        <v>16</v>
      </c>
      <c r="F69" s="9" t="s">
        <v>89</v>
      </c>
      <c r="G69" s="9" t="s">
        <v>30</v>
      </c>
      <c r="H69" s="3" t="str">
        <f t="shared" si="4"/>
        <v>BT</v>
      </c>
      <c r="J69" s="5" t="str">
        <f t="shared" si="5"/>
        <v>ADI</v>
      </c>
      <c r="L69" s="3">
        <v>1</v>
      </c>
      <c r="N69" s="10">
        <v>935858</v>
      </c>
      <c r="O69" s="11" t="str">
        <f>_xlfn.IFNA(VLOOKUP(B69,[1]Sheet!$C$2:$L$84,10,0),"blm lunas")</f>
        <v>blm lunas</v>
      </c>
      <c r="P69" s="12"/>
    </row>
    <row r="70" spans="1:16" x14ac:dyDescent="0.25">
      <c r="A70" s="8">
        <v>424110141554</v>
      </c>
      <c r="B70" s="9" t="s">
        <v>90</v>
      </c>
      <c r="C70" s="9" t="s">
        <v>20</v>
      </c>
      <c r="D70" s="10">
        <v>5500</v>
      </c>
      <c r="E70" s="9" t="s">
        <v>16</v>
      </c>
      <c r="F70" s="9" t="s">
        <v>91</v>
      </c>
      <c r="G70" s="9" t="s">
        <v>30</v>
      </c>
      <c r="H70" s="3" t="str">
        <f t="shared" si="4"/>
        <v>BT</v>
      </c>
      <c r="J70" s="5" t="str">
        <f t="shared" si="5"/>
        <v>ADI</v>
      </c>
      <c r="L70" s="3">
        <v>1</v>
      </c>
      <c r="N70" s="10">
        <v>882607</v>
      </c>
      <c r="O70" s="11" t="str">
        <f>_xlfn.IFNA(VLOOKUP(B70,[1]Sheet!$C$2:$L$84,10,0),"blm lunas")</f>
        <v>blm lunas</v>
      </c>
      <c r="P70" s="12"/>
    </row>
    <row r="71" spans="1:16" x14ac:dyDescent="0.25">
      <c r="A71" s="8">
        <v>424110085271</v>
      </c>
      <c r="B71" s="9" t="s">
        <v>99</v>
      </c>
      <c r="C71" s="9" t="s">
        <v>20</v>
      </c>
      <c r="D71" s="10">
        <v>3500</v>
      </c>
      <c r="E71" s="9" t="s">
        <v>16</v>
      </c>
      <c r="F71" s="9" t="s">
        <v>100</v>
      </c>
      <c r="G71" s="9" t="s">
        <v>30</v>
      </c>
      <c r="H71" s="3" t="str">
        <f t="shared" si="4"/>
        <v>BT</v>
      </c>
      <c r="J71" s="5" t="str">
        <f t="shared" si="5"/>
        <v>ADI</v>
      </c>
      <c r="L71" s="3">
        <v>1</v>
      </c>
      <c r="N71" s="10">
        <v>158620</v>
      </c>
      <c r="O71" s="11" t="str">
        <f>_xlfn.IFNA(VLOOKUP(B71,[1]Sheet!$C$2:$L$84,10,0),"blm lunas")</f>
        <v>blm lunas</v>
      </c>
      <c r="P71" s="12"/>
    </row>
    <row r="72" spans="1:16" x14ac:dyDescent="0.25">
      <c r="A72" s="8">
        <v>424110151437</v>
      </c>
      <c r="B72" s="9" t="s">
        <v>101</v>
      </c>
      <c r="C72" s="9" t="s">
        <v>95</v>
      </c>
      <c r="D72" s="10">
        <v>3500</v>
      </c>
      <c r="E72" s="9" t="s">
        <v>16</v>
      </c>
      <c r="F72" s="9" t="s">
        <v>102</v>
      </c>
      <c r="G72" s="9" t="s">
        <v>30</v>
      </c>
      <c r="H72" s="3" t="str">
        <f t="shared" si="4"/>
        <v>BT</v>
      </c>
      <c r="J72" s="5" t="str">
        <f t="shared" si="5"/>
        <v>ADI</v>
      </c>
      <c r="L72" s="3">
        <v>1</v>
      </c>
      <c r="N72" s="10">
        <v>1172846</v>
      </c>
      <c r="O72" s="11" t="str">
        <f>_xlfn.IFNA(VLOOKUP(B72,[1]Sheet!$C$2:$L$84,10,0),"blm lunas")</f>
        <v>blm lunas</v>
      </c>
      <c r="P72" s="12"/>
    </row>
    <row r="73" spans="1:16" x14ac:dyDescent="0.25">
      <c r="A73" s="8">
        <v>424110153600</v>
      </c>
      <c r="B73" s="9" t="s">
        <v>103</v>
      </c>
      <c r="C73" s="9" t="s">
        <v>95</v>
      </c>
      <c r="D73" s="10">
        <v>3500</v>
      </c>
      <c r="E73" s="9" t="s">
        <v>16</v>
      </c>
      <c r="F73" s="9" t="s">
        <v>104</v>
      </c>
      <c r="G73" s="9" t="s">
        <v>30</v>
      </c>
      <c r="H73" s="3" t="str">
        <f t="shared" si="4"/>
        <v>BT</v>
      </c>
      <c r="J73" s="5" t="str">
        <f t="shared" si="5"/>
        <v>ADI</v>
      </c>
      <c r="L73" s="3">
        <v>1</v>
      </c>
      <c r="N73" s="10">
        <v>701957</v>
      </c>
      <c r="O73" s="11" t="str">
        <f>_xlfn.IFNA(VLOOKUP(B73,[1]Sheet!$C$2:$L$84,10,0),"blm lunas")</f>
        <v>blm lunas</v>
      </c>
      <c r="P73" s="12"/>
    </row>
    <row r="74" spans="1:16" ht="24" x14ac:dyDescent="0.25">
      <c r="A74" s="8">
        <v>424200134891</v>
      </c>
      <c r="B74" s="9" t="s">
        <v>105</v>
      </c>
      <c r="C74" s="9" t="s">
        <v>18</v>
      </c>
      <c r="D74" s="10">
        <v>3500</v>
      </c>
      <c r="E74" s="9" t="s">
        <v>16</v>
      </c>
      <c r="F74" s="9" t="s">
        <v>106</v>
      </c>
      <c r="G74" s="9" t="s">
        <v>30</v>
      </c>
      <c r="H74" s="3" t="str">
        <f t="shared" si="4"/>
        <v>BT</v>
      </c>
      <c r="J74" s="5" t="str">
        <f t="shared" si="5"/>
        <v>ADI</v>
      </c>
      <c r="L74" s="3">
        <v>1</v>
      </c>
      <c r="N74" s="10">
        <v>193680</v>
      </c>
      <c r="O74" s="11" t="str">
        <f>_xlfn.IFNA(VLOOKUP(B74,[1]Sheet!$C$2:$L$84,10,0),"blm lunas")</f>
        <v>blm lunas</v>
      </c>
      <c r="P74" s="12"/>
    </row>
    <row r="75" spans="1:16" x14ac:dyDescent="0.25">
      <c r="A75" s="8">
        <v>424100885717</v>
      </c>
      <c r="B75" s="9" t="s">
        <v>107</v>
      </c>
      <c r="C75" s="9" t="s">
        <v>21</v>
      </c>
      <c r="D75" s="10">
        <v>2200</v>
      </c>
      <c r="E75" s="9" t="s">
        <v>16</v>
      </c>
      <c r="F75" s="9" t="s">
        <v>108</v>
      </c>
      <c r="G75" s="9" t="s">
        <v>30</v>
      </c>
      <c r="H75" s="3" t="str">
        <f t="shared" si="4"/>
        <v>BT</v>
      </c>
      <c r="J75" s="5" t="str">
        <f t="shared" si="5"/>
        <v>ADI</v>
      </c>
      <c r="L75" s="3">
        <v>1</v>
      </c>
      <c r="N75" s="10">
        <v>130948</v>
      </c>
      <c r="O75" s="11" t="str">
        <f>_xlfn.IFNA(VLOOKUP(B75,[1]Sheet!$C$2:$L$84,10,0),"blm lunas")</f>
        <v>blm lunas</v>
      </c>
      <c r="P75" s="12"/>
    </row>
    <row r="76" spans="1:16" x14ac:dyDescent="0.25">
      <c r="A76" s="8">
        <v>424110085507</v>
      </c>
      <c r="B76" s="9" t="s">
        <v>111</v>
      </c>
      <c r="C76" s="9" t="s">
        <v>20</v>
      </c>
      <c r="D76" s="10">
        <v>2200</v>
      </c>
      <c r="E76" s="9" t="s">
        <v>16</v>
      </c>
      <c r="F76" s="9" t="s">
        <v>100</v>
      </c>
      <c r="G76" s="9" t="s">
        <v>30</v>
      </c>
      <c r="H76" s="3" t="str">
        <f t="shared" si="4"/>
        <v>BT</v>
      </c>
      <c r="J76" s="5" t="str">
        <f t="shared" si="5"/>
        <v>ADI</v>
      </c>
      <c r="L76" s="3">
        <v>1</v>
      </c>
      <c r="N76" s="10">
        <v>398816</v>
      </c>
      <c r="O76" s="11" t="str">
        <f>_xlfn.IFNA(VLOOKUP(B76,[1]Sheet!$C$2:$L$84,10,0),"blm lunas")</f>
        <v>blm lunas</v>
      </c>
      <c r="P76" s="12"/>
    </row>
    <row r="77" spans="1:16" x14ac:dyDescent="0.25">
      <c r="A77" s="8">
        <v>424110085841</v>
      </c>
      <c r="B77" s="9" t="s">
        <v>112</v>
      </c>
      <c r="C77" s="9" t="s">
        <v>20</v>
      </c>
      <c r="D77" s="10">
        <v>2200</v>
      </c>
      <c r="E77" s="9" t="s">
        <v>16</v>
      </c>
      <c r="F77" s="9" t="s">
        <v>113</v>
      </c>
      <c r="G77" s="9" t="s">
        <v>30</v>
      </c>
      <c r="H77" s="3" t="str">
        <f t="shared" si="4"/>
        <v>BT</v>
      </c>
      <c r="J77" s="5" t="str">
        <f t="shared" si="5"/>
        <v>ADI</v>
      </c>
      <c r="L77" s="3">
        <v>1</v>
      </c>
      <c r="N77" s="10">
        <v>540441</v>
      </c>
      <c r="O77" s="11" t="str">
        <f>_xlfn.IFNA(VLOOKUP(B77,[1]Sheet!$C$2:$L$84,10,0),"blm lunas")</f>
        <v>blm lunas</v>
      </c>
      <c r="P77" s="12"/>
    </row>
    <row r="78" spans="1:16" x14ac:dyDescent="0.25">
      <c r="A78" s="8">
        <v>424110085865</v>
      </c>
      <c r="B78" s="9" t="s">
        <v>114</v>
      </c>
      <c r="C78" s="9" t="s">
        <v>20</v>
      </c>
      <c r="D78" s="10">
        <v>2200</v>
      </c>
      <c r="E78" s="9" t="s">
        <v>16</v>
      </c>
      <c r="F78" s="9" t="s">
        <v>100</v>
      </c>
      <c r="G78" s="9" t="s">
        <v>30</v>
      </c>
      <c r="H78" s="3" t="str">
        <f t="shared" si="4"/>
        <v>BT</v>
      </c>
      <c r="J78" s="5" t="str">
        <f t="shared" si="5"/>
        <v>ADI</v>
      </c>
      <c r="L78" s="3">
        <v>1</v>
      </c>
      <c r="N78" s="10">
        <v>206206</v>
      </c>
      <c r="O78" s="11" t="str">
        <f>_xlfn.IFNA(VLOOKUP(B78,[1]Sheet!$C$2:$L$84,10,0),"blm lunas")</f>
        <v>blm lunas</v>
      </c>
      <c r="P78" s="12"/>
    </row>
    <row r="79" spans="1:16" x14ac:dyDescent="0.25">
      <c r="A79" s="8">
        <v>424110086336</v>
      </c>
      <c r="B79" s="9" t="s">
        <v>115</v>
      </c>
      <c r="C79" s="9" t="s">
        <v>20</v>
      </c>
      <c r="D79" s="10">
        <v>2200</v>
      </c>
      <c r="E79" s="9" t="s">
        <v>16</v>
      </c>
      <c r="F79" s="9" t="s">
        <v>116</v>
      </c>
      <c r="G79" s="9" t="s">
        <v>30</v>
      </c>
      <c r="H79" s="3" t="str">
        <f t="shared" si="4"/>
        <v>BT</v>
      </c>
      <c r="J79" s="5" t="str">
        <f t="shared" si="5"/>
        <v>ADI</v>
      </c>
      <c r="L79" s="3">
        <v>1</v>
      </c>
      <c r="N79" s="10">
        <v>721721</v>
      </c>
      <c r="O79" s="11" t="str">
        <f>_xlfn.IFNA(VLOOKUP(B79,[1]Sheet!$C$2:$L$84,10,0),"blm lunas")</f>
        <v>blm lunas</v>
      </c>
      <c r="P79" s="12"/>
    </row>
    <row r="80" spans="1:16" ht="24" x14ac:dyDescent="0.25">
      <c r="A80" s="8">
        <v>424110117694</v>
      </c>
      <c r="B80" s="9" t="s">
        <v>119</v>
      </c>
      <c r="C80" s="9" t="s">
        <v>28</v>
      </c>
      <c r="D80" s="10">
        <v>2200</v>
      </c>
      <c r="E80" s="9" t="s">
        <v>16</v>
      </c>
      <c r="F80" s="9" t="s">
        <v>120</v>
      </c>
      <c r="G80" s="9" t="s">
        <v>30</v>
      </c>
      <c r="H80" s="3" t="str">
        <f t="shared" si="4"/>
        <v>BT</v>
      </c>
      <c r="J80" s="5" t="str">
        <f t="shared" si="5"/>
        <v>ADI</v>
      </c>
      <c r="L80" s="3">
        <v>1</v>
      </c>
      <c r="N80" s="10">
        <v>66880</v>
      </c>
      <c r="O80" s="11" t="str">
        <f>_xlfn.IFNA(VLOOKUP(B80,[1]Sheet!$C$2:$L$84,10,0),"blm lunas")</f>
        <v>blm lunas</v>
      </c>
      <c r="P80" s="12"/>
    </row>
    <row r="81" spans="1:16" x14ac:dyDescent="0.25">
      <c r="A81" s="8">
        <v>424110146935</v>
      </c>
      <c r="B81" s="9" t="s">
        <v>121</v>
      </c>
      <c r="C81" s="9" t="s">
        <v>20</v>
      </c>
      <c r="D81" s="10">
        <v>2200</v>
      </c>
      <c r="E81" s="9" t="s">
        <v>16</v>
      </c>
      <c r="F81" s="9" t="s">
        <v>122</v>
      </c>
      <c r="G81" s="9" t="s">
        <v>30</v>
      </c>
      <c r="H81" s="3" t="str">
        <f t="shared" si="4"/>
        <v>BT</v>
      </c>
      <c r="J81" s="5" t="str">
        <f t="shared" si="5"/>
        <v>ADI</v>
      </c>
      <c r="L81" s="3">
        <v>1</v>
      </c>
      <c r="N81" s="10">
        <v>770440</v>
      </c>
      <c r="O81" s="11" t="str">
        <f>_xlfn.IFNA(VLOOKUP(B81,[1]Sheet!$C$2:$L$84,10,0),"blm lunas")</f>
        <v>blm lunas</v>
      </c>
      <c r="P81" s="12"/>
    </row>
    <row r="82" spans="1:16" ht="24" x14ac:dyDescent="0.25">
      <c r="A82" s="8">
        <v>424220004201</v>
      </c>
      <c r="B82" s="9" t="s">
        <v>123</v>
      </c>
      <c r="C82" s="9" t="s">
        <v>21</v>
      </c>
      <c r="D82" s="10">
        <v>2200</v>
      </c>
      <c r="E82" s="9" t="s">
        <v>16</v>
      </c>
      <c r="F82" s="9" t="s">
        <v>124</v>
      </c>
      <c r="G82" s="9" t="s">
        <v>24</v>
      </c>
      <c r="H82" s="3" t="str">
        <f t="shared" si="4"/>
        <v>AR</v>
      </c>
      <c r="J82" s="5" t="str">
        <f t="shared" si="5"/>
        <v>ALVIN</v>
      </c>
      <c r="L82" s="3">
        <v>1</v>
      </c>
      <c r="N82" s="10">
        <v>178565</v>
      </c>
      <c r="O82" s="11" t="str">
        <f>_xlfn.IFNA(VLOOKUP(B82,[1]Sheet!$C$2:$L$84,10,0),"blm lunas")</f>
        <v>blm lunas</v>
      </c>
      <c r="P82" s="12"/>
    </row>
    <row r="83" spans="1:16" x14ac:dyDescent="0.25">
      <c r="A83" s="8">
        <v>424100637823</v>
      </c>
      <c r="B83" s="9" t="s">
        <v>127</v>
      </c>
      <c r="C83" s="9" t="s">
        <v>18</v>
      </c>
      <c r="D83" s="10">
        <v>1300</v>
      </c>
      <c r="E83" s="9" t="s">
        <v>16</v>
      </c>
      <c r="F83" s="9" t="s">
        <v>128</v>
      </c>
      <c r="G83" s="9" t="s">
        <v>30</v>
      </c>
      <c r="H83" s="3" t="str">
        <f t="shared" si="4"/>
        <v>BT</v>
      </c>
      <c r="J83" s="5" t="str">
        <f t="shared" si="5"/>
        <v>ADI</v>
      </c>
      <c r="L83" s="3">
        <v>1</v>
      </c>
      <c r="N83" s="10">
        <v>104900</v>
      </c>
      <c r="O83" s="11" t="str">
        <f>_xlfn.IFNA(VLOOKUP(B83,[1]Sheet!$C$2:$L$84,10,0),"blm lunas")</f>
        <v>blm lunas</v>
      </c>
      <c r="P83" s="12"/>
    </row>
    <row r="84" spans="1:16" x14ac:dyDescent="0.25">
      <c r="A84" s="8">
        <v>424100883400</v>
      </c>
      <c r="B84" s="9" t="s">
        <v>135</v>
      </c>
      <c r="C84" s="9" t="s">
        <v>21</v>
      </c>
      <c r="D84" s="10">
        <v>1300</v>
      </c>
      <c r="E84" s="9" t="s">
        <v>16</v>
      </c>
      <c r="F84" s="9" t="s">
        <v>136</v>
      </c>
      <c r="G84" s="9" t="s">
        <v>30</v>
      </c>
      <c r="H84" s="3" t="str">
        <f t="shared" si="4"/>
        <v>BT</v>
      </c>
      <c r="J84" s="5" t="str">
        <f t="shared" si="5"/>
        <v>ADI</v>
      </c>
      <c r="L84" s="3">
        <v>1</v>
      </c>
      <c r="N84" s="10">
        <v>218742</v>
      </c>
      <c r="O84" s="11" t="str">
        <f>_xlfn.IFNA(VLOOKUP(B84,[1]Sheet!$C$2:$L$84,10,0),"blm lunas")</f>
        <v>blm lunas</v>
      </c>
      <c r="P84" s="12"/>
    </row>
    <row r="85" spans="1:16" ht="24" x14ac:dyDescent="0.25">
      <c r="A85" s="8">
        <v>424100886959</v>
      </c>
      <c r="B85" s="9" t="s">
        <v>137</v>
      </c>
      <c r="C85" s="9" t="s">
        <v>21</v>
      </c>
      <c r="D85" s="10">
        <v>1300</v>
      </c>
      <c r="E85" s="9" t="s">
        <v>16</v>
      </c>
      <c r="F85" s="9" t="s">
        <v>138</v>
      </c>
      <c r="G85" s="9" t="s">
        <v>30</v>
      </c>
      <c r="H85" s="3" t="str">
        <f t="shared" si="4"/>
        <v>BT</v>
      </c>
      <c r="J85" s="5" t="str">
        <f t="shared" si="5"/>
        <v>ADI</v>
      </c>
      <c r="L85" s="3">
        <v>1</v>
      </c>
      <c r="N85" s="10">
        <v>102675</v>
      </c>
      <c r="O85" s="11" t="str">
        <f>_xlfn.IFNA(VLOOKUP(B85,[1]Sheet!$C$2:$L$84,10,0),"blm lunas")</f>
        <v>blm lunas</v>
      </c>
      <c r="P85" s="12"/>
    </row>
    <row r="86" spans="1:16" ht="24" x14ac:dyDescent="0.25">
      <c r="A86" s="8">
        <v>424100887002</v>
      </c>
      <c r="B86" s="9" t="s">
        <v>141</v>
      </c>
      <c r="C86" s="9" t="s">
        <v>21</v>
      </c>
      <c r="D86" s="10">
        <v>1300</v>
      </c>
      <c r="E86" s="9" t="s">
        <v>16</v>
      </c>
      <c r="F86" s="9" t="s">
        <v>142</v>
      </c>
      <c r="G86" s="9" t="s">
        <v>30</v>
      </c>
      <c r="H86" s="3" t="str">
        <f t="shared" si="4"/>
        <v>BT</v>
      </c>
      <c r="J86" s="5" t="str">
        <f t="shared" si="5"/>
        <v>ADI</v>
      </c>
      <c r="L86" s="3">
        <v>1</v>
      </c>
      <c r="N86" s="10">
        <v>77378</v>
      </c>
      <c r="O86" s="11" t="str">
        <f>_xlfn.IFNA(VLOOKUP(B86,[1]Sheet!$C$2:$L$84,10,0),"blm lunas")</f>
        <v>blm lunas</v>
      </c>
      <c r="P86" s="12"/>
    </row>
    <row r="87" spans="1:16" x14ac:dyDescent="0.25">
      <c r="A87" s="8">
        <v>424100888357</v>
      </c>
      <c r="B87" s="9" t="s">
        <v>147</v>
      </c>
      <c r="C87" s="9" t="s">
        <v>21</v>
      </c>
      <c r="D87" s="10">
        <v>1300</v>
      </c>
      <c r="E87" s="9" t="s">
        <v>16</v>
      </c>
      <c r="F87" s="9" t="s">
        <v>148</v>
      </c>
      <c r="G87" s="9" t="s">
        <v>30</v>
      </c>
      <c r="H87" s="3" t="str">
        <f t="shared" si="4"/>
        <v>BT</v>
      </c>
      <c r="J87" s="5" t="str">
        <f t="shared" si="5"/>
        <v>ADI</v>
      </c>
      <c r="L87" s="3">
        <v>1</v>
      </c>
      <c r="N87" s="10">
        <v>147316</v>
      </c>
      <c r="O87" s="11" t="str">
        <f>_xlfn.IFNA(VLOOKUP(B87,[1]Sheet!$C$2:$L$84,10,0),"blm lunas")</f>
        <v>blm lunas</v>
      </c>
      <c r="P87" s="12"/>
    </row>
    <row r="88" spans="1:16" x14ac:dyDescent="0.25">
      <c r="A88" s="8">
        <v>424100899628</v>
      </c>
      <c r="B88" s="9" t="s">
        <v>153</v>
      </c>
      <c r="C88" s="9" t="s">
        <v>21</v>
      </c>
      <c r="D88" s="10">
        <v>1300</v>
      </c>
      <c r="E88" s="9" t="s">
        <v>16</v>
      </c>
      <c r="F88" s="9" t="s">
        <v>98</v>
      </c>
      <c r="G88" s="9" t="s">
        <v>30</v>
      </c>
      <c r="H88" s="3" t="str">
        <f t="shared" si="4"/>
        <v>BT</v>
      </c>
      <c r="J88" s="5" t="str">
        <f t="shared" si="5"/>
        <v>ADI</v>
      </c>
      <c r="L88" s="3">
        <v>1</v>
      </c>
      <c r="N88" s="10">
        <v>223206</v>
      </c>
      <c r="O88" s="11" t="str">
        <f>_xlfn.IFNA(VLOOKUP(B88,[1]Sheet!$C$2:$L$84,10,0),"blm lunas")</f>
        <v>blm lunas</v>
      </c>
      <c r="P88" s="12"/>
    </row>
    <row r="89" spans="1:16" x14ac:dyDescent="0.25">
      <c r="A89" s="8">
        <v>424100901619</v>
      </c>
      <c r="B89" s="9" t="s">
        <v>154</v>
      </c>
      <c r="C89" s="9" t="s">
        <v>21</v>
      </c>
      <c r="D89" s="10">
        <v>1300</v>
      </c>
      <c r="E89" s="9" t="s">
        <v>16</v>
      </c>
      <c r="F89" s="9" t="s">
        <v>98</v>
      </c>
      <c r="G89" s="9" t="s">
        <v>30</v>
      </c>
      <c r="H89" s="3" t="str">
        <f t="shared" si="4"/>
        <v>BT</v>
      </c>
      <c r="J89" s="5" t="str">
        <f t="shared" si="5"/>
        <v>ADI</v>
      </c>
      <c r="L89" s="3">
        <v>1</v>
      </c>
      <c r="N89" s="10">
        <v>334810</v>
      </c>
      <c r="O89" s="11" t="str">
        <f>_xlfn.IFNA(VLOOKUP(B89,[1]Sheet!$C$2:$L$84,10,0),"blm lunas")</f>
        <v>blm lunas</v>
      </c>
      <c r="P89" s="12"/>
    </row>
    <row r="90" spans="1:16" x14ac:dyDescent="0.25">
      <c r="A90" s="8">
        <v>424110085302</v>
      </c>
      <c r="B90" s="9" t="s">
        <v>157</v>
      </c>
      <c r="C90" s="9" t="s">
        <v>20</v>
      </c>
      <c r="D90" s="10">
        <v>1300</v>
      </c>
      <c r="E90" s="9" t="s">
        <v>16</v>
      </c>
      <c r="F90" s="9" t="s">
        <v>100</v>
      </c>
      <c r="G90" s="9" t="s">
        <v>30</v>
      </c>
      <c r="H90" s="3" t="str">
        <f t="shared" si="4"/>
        <v>BT</v>
      </c>
      <c r="J90" s="5" t="str">
        <f t="shared" si="5"/>
        <v>ADI</v>
      </c>
      <c r="L90" s="3">
        <v>1</v>
      </c>
      <c r="N90" s="10">
        <v>318394</v>
      </c>
      <c r="O90" s="11" t="str">
        <f>_xlfn.IFNA(VLOOKUP(B90,[1]Sheet!$C$2:$L$84,10,0),"blm lunas")</f>
        <v>blm lunas</v>
      </c>
      <c r="P90" s="12"/>
    </row>
    <row r="91" spans="1:16" x14ac:dyDescent="0.25">
      <c r="A91" s="8">
        <v>424110085510</v>
      </c>
      <c r="B91" s="9" t="s">
        <v>158</v>
      </c>
      <c r="C91" s="9" t="s">
        <v>20</v>
      </c>
      <c r="D91" s="10">
        <v>1300</v>
      </c>
      <c r="E91" s="9" t="s">
        <v>16</v>
      </c>
      <c r="F91" s="9" t="s">
        <v>100</v>
      </c>
      <c r="G91" s="9" t="s">
        <v>30</v>
      </c>
      <c r="H91" s="3" t="str">
        <f t="shared" si="4"/>
        <v>BT</v>
      </c>
      <c r="J91" s="5" t="str">
        <f t="shared" si="5"/>
        <v>ADI</v>
      </c>
      <c r="L91" s="3">
        <v>1</v>
      </c>
      <c r="N91" s="10">
        <v>198996</v>
      </c>
      <c r="O91" s="11" t="str">
        <f>_xlfn.IFNA(VLOOKUP(B91,[1]Sheet!$C$2:$L$84,10,0),"blm lunas")</f>
        <v>blm lunas</v>
      </c>
      <c r="P91" s="12"/>
    </row>
    <row r="92" spans="1:16" x14ac:dyDescent="0.25">
      <c r="A92" s="8">
        <v>424110086349</v>
      </c>
      <c r="B92" s="9" t="s">
        <v>159</v>
      </c>
      <c r="C92" s="9" t="s">
        <v>20</v>
      </c>
      <c r="D92" s="10">
        <v>1300</v>
      </c>
      <c r="E92" s="9" t="s">
        <v>16</v>
      </c>
      <c r="F92" s="9" t="s">
        <v>116</v>
      </c>
      <c r="G92" s="9" t="s">
        <v>30</v>
      </c>
      <c r="H92" s="3" t="str">
        <f t="shared" si="4"/>
        <v>BT</v>
      </c>
      <c r="J92" s="5" t="str">
        <f t="shared" si="5"/>
        <v>ADI</v>
      </c>
      <c r="L92" s="3">
        <v>1</v>
      </c>
      <c r="N92" s="10">
        <v>330333</v>
      </c>
      <c r="O92" s="11" t="str">
        <f>_xlfn.IFNA(VLOOKUP(B92,[1]Sheet!$C$2:$L$84,10,0),"blm lunas")</f>
        <v>blm lunas</v>
      </c>
      <c r="P92" s="12"/>
    </row>
    <row r="93" spans="1:16" ht="24" x14ac:dyDescent="0.25">
      <c r="A93" s="8">
        <v>424110119317</v>
      </c>
      <c r="B93" s="9" t="s">
        <v>160</v>
      </c>
      <c r="C93" s="9" t="s">
        <v>21</v>
      </c>
      <c r="D93" s="10">
        <v>1300</v>
      </c>
      <c r="E93" s="9" t="s">
        <v>16</v>
      </c>
      <c r="F93" s="9" t="s">
        <v>161</v>
      </c>
      <c r="G93" s="9" t="s">
        <v>30</v>
      </c>
      <c r="H93" s="3" t="str">
        <f t="shared" si="4"/>
        <v>BT</v>
      </c>
      <c r="J93" s="5" t="str">
        <f t="shared" si="5"/>
        <v>ADI</v>
      </c>
      <c r="L93" s="3">
        <v>1</v>
      </c>
      <c r="N93" s="10">
        <v>172613</v>
      </c>
      <c r="O93" s="11" t="str">
        <f>_xlfn.IFNA(VLOOKUP(B93,[1]Sheet!$C$2:$L$84,10,0),"blm lunas")</f>
        <v>blm lunas</v>
      </c>
      <c r="P93" s="12"/>
    </row>
    <row r="94" spans="1:16" ht="24" x14ac:dyDescent="0.25">
      <c r="A94" s="8">
        <v>424110139831</v>
      </c>
      <c r="B94" s="9" t="s">
        <v>162</v>
      </c>
      <c r="C94" s="9" t="s">
        <v>20</v>
      </c>
      <c r="D94" s="10">
        <v>1300</v>
      </c>
      <c r="E94" s="9" t="s">
        <v>16</v>
      </c>
      <c r="F94" s="9" t="s">
        <v>163</v>
      </c>
      <c r="G94" s="9" t="s">
        <v>30</v>
      </c>
      <c r="H94" s="3" t="str">
        <f t="shared" si="4"/>
        <v>BT</v>
      </c>
      <c r="J94" s="5" t="str">
        <f t="shared" si="5"/>
        <v>ADI</v>
      </c>
      <c r="L94" s="3">
        <v>1</v>
      </c>
      <c r="N94" s="10">
        <v>99498</v>
      </c>
      <c r="O94" s="11" t="str">
        <f>_xlfn.IFNA(VLOOKUP(B94,[1]Sheet!$C$2:$L$84,10,0),"blm lunas")</f>
        <v>blm lunas</v>
      </c>
      <c r="P94" s="12"/>
    </row>
    <row r="95" spans="1:16" x14ac:dyDescent="0.25">
      <c r="A95" s="8">
        <v>424110141224</v>
      </c>
      <c r="B95" s="9" t="s">
        <v>164</v>
      </c>
      <c r="C95" s="9" t="s">
        <v>20</v>
      </c>
      <c r="D95" s="10">
        <v>1300</v>
      </c>
      <c r="E95" s="9" t="s">
        <v>16</v>
      </c>
      <c r="F95" s="9" t="s">
        <v>165</v>
      </c>
      <c r="G95" s="9" t="s">
        <v>30</v>
      </c>
      <c r="H95" s="3" t="str">
        <f t="shared" si="4"/>
        <v>BT</v>
      </c>
      <c r="J95" s="5" t="str">
        <f t="shared" si="5"/>
        <v>ADI</v>
      </c>
      <c r="L95" s="3">
        <v>1</v>
      </c>
      <c r="N95" s="10">
        <v>298494</v>
      </c>
      <c r="O95" s="11" t="str">
        <f>_xlfn.IFNA(VLOOKUP(B95,[1]Sheet!$C$2:$L$84,10,0),"blm lunas")</f>
        <v>blm lunas</v>
      </c>
      <c r="P95" s="12"/>
    </row>
    <row r="96" spans="1:16" x14ac:dyDescent="0.25">
      <c r="A96" s="8">
        <v>424110168190</v>
      </c>
      <c r="B96" s="9" t="s">
        <v>166</v>
      </c>
      <c r="C96" s="9" t="s">
        <v>21</v>
      </c>
      <c r="D96" s="10">
        <v>1300</v>
      </c>
      <c r="E96" s="9" t="s">
        <v>16</v>
      </c>
      <c r="F96" s="9" t="s">
        <v>167</v>
      </c>
      <c r="G96" s="9" t="s">
        <v>30</v>
      </c>
      <c r="H96" s="3" t="str">
        <f t="shared" si="4"/>
        <v>BT</v>
      </c>
      <c r="J96" s="5" t="str">
        <f t="shared" si="5"/>
        <v>ADI</v>
      </c>
      <c r="L96" s="3">
        <v>1</v>
      </c>
      <c r="N96" s="10">
        <v>328857</v>
      </c>
      <c r="O96" s="11" t="str">
        <f>_xlfn.IFNA(VLOOKUP(B96,[1]Sheet!$C$2:$L$84,10,0),"blm lunas")</f>
        <v>blm lunas</v>
      </c>
      <c r="P96" s="12"/>
    </row>
    <row r="97" spans="1:16" ht="24" x14ac:dyDescent="0.25">
      <c r="A97" s="8">
        <v>424110168706</v>
      </c>
      <c r="B97" s="9" t="s">
        <v>168</v>
      </c>
      <c r="C97" s="9" t="s">
        <v>20</v>
      </c>
      <c r="D97" s="10">
        <v>1300</v>
      </c>
      <c r="E97" s="9" t="s">
        <v>16</v>
      </c>
      <c r="F97" s="9" t="s">
        <v>169</v>
      </c>
      <c r="G97" s="9" t="s">
        <v>30</v>
      </c>
      <c r="H97" s="3" t="str">
        <f t="shared" si="4"/>
        <v>BT</v>
      </c>
      <c r="J97" s="5" t="str">
        <f t="shared" si="5"/>
        <v>ADI</v>
      </c>
      <c r="L97" s="3">
        <v>1</v>
      </c>
      <c r="N97" s="10">
        <v>750215</v>
      </c>
      <c r="O97" s="11" t="str">
        <f>_xlfn.IFNA(VLOOKUP(B97,[1]Sheet!$C$2:$L$84,10,0),"blm lunas")</f>
        <v>blm lunas</v>
      </c>
      <c r="P97" s="12"/>
    </row>
    <row r="98" spans="1:16" ht="24" x14ac:dyDescent="0.25">
      <c r="A98" s="8">
        <v>424200134913</v>
      </c>
      <c r="B98" s="9" t="s">
        <v>172</v>
      </c>
      <c r="C98" s="9" t="s">
        <v>18</v>
      </c>
      <c r="D98" s="10">
        <v>1300</v>
      </c>
      <c r="E98" s="9" t="s">
        <v>16</v>
      </c>
      <c r="F98" s="9" t="s">
        <v>173</v>
      </c>
      <c r="G98" s="9" t="s">
        <v>30</v>
      </c>
      <c r="H98" s="3" t="str">
        <f t="shared" ref="H98:H129" si="6">MID(G98,5,2)</f>
        <v>BT</v>
      </c>
      <c r="J98" s="5" t="str">
        <f t="shared" ref="J98:J132" si="7">IF(H98="BT","ADI",IF(H98="AR","ALVIN"))</f>
        <v>ADI</v>
      </c>
      <c r="L98" s="3">
        <v>1</v>
      </c>
      <c r="N98" s="10">
        <v>89165</v>
      </c>
      <c r="O98" s="11" t="str">
        <f>_xlfn.IFNA(VLOOKUP(B98,[1]Sheet!$C$2:$L$84,10,0),"blm lunas")</f>
        <v>blm lunas</v>
      </c>
      <c r="P98" s="12"/>
    </row>
    <row r="99" spans="1:16" x14ac:dyDescent="0.25">
      <c r="A99" s="8">
        <v>424220002456</v>
      </c>
      <c r="B99" s="9" t="s">
        <v>178</v>
      </c>
      <c r="C99" s="9" t="s">
        <v>21</v>
      </c>
      <c r="D99" s="10">
        <v>1300</v>
      </c>
      <c r="E99" s="9" t="s">
        <v>16</v>
      </c>
      <c r="F99" s="9" t="s">
        <v>179</v>
      </c>
      <c r="G99" s="9" t="s">
        <v>24</v>
      </c>
      <c r="H99" s="3" t="str">
        <f t="shared" si="6"/>
        <v>AR</v>
      </c>
      <c r="J99" s="5" t="str">
        <f t="shared" si="7"/>
        <v>ALVIN</v>
      </c>
      <c r="L99" s="3">
        <v>1</v>
      </c>
      <c r="N99" s="10">
        <v>221718</v>
      </c>
      <c r="O99" s="11" t="str">
        <f>_xlfn.IFNA(VLOOKUP(B99,[1]Sheet!$C$2:$L$84,10,0),"blm lunas")</f>
        <v>blm lunas</v>
      </c>
      <c r="P99" s="12"/>
    </row>
    <row r="100" spans="1:16" ht="24" x14ac:dyDescent="0.25">
      <c r="A100" s="8">
        <v>424220004556</v>
      </c>
      <c r="B100" s="9" t="s">
        <v>180</v>
      </c>
      <c r="C100" s="9" t="s">
        <v>21</v>
      </c>
      <c r="D100" s="10">
        <v>1300</v>
      </c>
      <c r="E100" s="9" t="s">
        <v>16</v>
      </c>
      <c r="F100" s="9" t="s">
        <v>181</v>
      </c>
      <c r="G100" s="9" t="s">
        <v>24</v>
      </c>
      <c r="H100" s="3" t="str">
        <f t="shared" si="6"/>
        <v>AR</v>
      </c>
      <c r="J100" s="5" t="str">
        <f t="shared" si="7"/>
        <v>ALVIN</v>
      </c>
      <c r="L100" s="3">
        <v>1</v>
      </c>
      <c r="N100" s="10">
        <v>148804</v>
      </c>
      <c r="O100" s="11" t="str">
        <f>_xlfn.IFNA(VLOOKUP(B100,[1]Sheet!$C$2:$L$84,10,0),"blm lunas")</f>
        <v>blm lunas</v>
      </c>
      <c r="P100" s="12"/>
    </row>
    <row r="101" spans="1:16" x14ac:dyDescent="0.25">
      <c r="A101" s="8">
        <v>424250012100</v>
      </c>
      <c r="B101" s="9" t="s">
        <v>186</v>
      </c>
      <c r="C101" s="9" t="s">
        <v>21</v>
      </c>
      <c r="D101" s="10">
        <v>1300</v>
      </c>
      <c r="E101" s="9" t="s">
        <v>16</v>
      </c>
      <c r="F101" s="9" t="s">
        <v>187</v>
      </c>
      <c r="G101" s="9" t="s">
        <v>24</v>
      </c>
      <c r="H101" s="3" t="str">
        <f t="shared" si="6"/>
        <v>AR</v>
      </c>
      <c r="J101" s="5" t="str">
        <f t="shared" si="7"/>
        <v>ALVIN</v>
      </c>
      <c r="L101" s="3">
        <v>1</v>
      </c>
      <c r="N101" s="10">
        <v>148804</v>
      </c>
      <c r="O101" s="11" t="str">
        <f>_xlfn.IFNA(VLOOKUP(B101,[1]Sheet!$C$2:$L$84,10,0),"blm lunas")</f>
        <v>blm lunas</v>
      </c>
      <c r="P101" s="12"/>
    </row>
    <row r="102" spans="1:16" x14ac:dyDescent="0.25">
      <c r="A102" s="8">
        <v>424270006225</v>
      </c>
      <c r="B102" s="9" t="s">
        <v>190</v>
      </c>
      <c r="C102" s="9" t="s">
        <v>21</v>
      </c>
      <c r="D102" s="10">
        <v>1300</v>
      </c>
      <c r="E102" s="9" t="s">
        <v>16</v>
      </c>
      <c r="F102" s="9" t="s">
        <v>191</v>
      </c>
      <c r="G102" s="9" t="s">
        <v>24</v>
      </c>
      <c r="H102" s="3" t="str">
        <f t="shared" si="6"/>
        <v>AR</v>
      </c>
      <c r="J102" s="5" t="str">
        <f t="shared" si="7"/>
        <v>ALVIN</v>
      </c>
      <c r="L102" s="3">
        <v>1</v>
      </c>
      <c r="N102" s="10">
        <v>148804</v>
      </c>
      <c r="O102" s="11" t="str">
        <f>_xlfn.IFNA(VLOOKUP(B102,[1]Sheet!$C$2:$L$84,10,0),"blm lunas")</f>
        <v>blm lunas</v>
      </c>
      <c r="P102" s="12"/>
    </row>
    <row r="103" spans="1:16" x14ac:dyDescent="0.25">
      <c r="A103" s="8">
        <v>424100900347</v>
      </c>
      <c r="B103" s="9" t="s">
        <v>192</v>
      </c>
      <c r="C103" s="9" t="s">
        <v>193</v>
      </c>
      <c r="D103" s="10">
        <v>900</v>
      </c>
      <c r="E103" s="9" t="s">
        <v>16</v>
      </c>
      <c r="F103" s="9" t="s">
        <v>194</v>
      </c>
      <c r="G103" s="9" t="s">
        <v>30</v>
      </c>
      <c r="H103" s="3" t="str">
        <f t="shared" si="6"/>
        <v>BT</v>
      </c>
      <c r="J103" s="5" t="str">
        <f t="shared" si="7"/>
        <v>ADI</v>
      </c>
      <c r="L103" s="3">
        <v>1</v>
      </c>
      <c r="N103" s="10">
        <v>265979</v>
      </c>
      <c r="O103" s="11" t="str">
        <f>_xlfn.IFNA(VLOOKUP(B103,[1]Sheet!$C$2:$L$84,10,0),"blm lunas")</f>
        <v>blm lunas</v>
      </c>
      <c r="P103" s="12"/>
    </row>
    <row r="104" spans="1:16" x14ac:dyDescent="0.25">
      <c r="A104" s="8">
        <v>424100900417</v>
      </c>
      <c r="B104" s="9" t="s">
        <v>195</v>
      </c>
      <c r="C104" s="9" t="s">
        <v>193</v>
      </c>
      <c r="D104" s="10">
        <v>900</v>
      </c>
      <c r="E104" s="9" t="s">
        <v>16</v>
      </c>
      <c r="F104" s="9" t="s">
        <v>196</v>
      </c>
      <c r="G104" s="9" t="s">
        <v>30</v>
      </c>
      <c r="H104" s="3" t="str">
        <f t="shared" si="6"/>
        <v>BT</v>
      </c>
      <c r="J104" s="5" t="str">
        <f t="shared" si="7"/>
        <v>ADI</v>
      </c>
      <c r="L104" s="3">
        <v>1</v>
      </c>
      <c r="N104" s="10">
        <v>89124</v>
      </c>
      <c r="O104" s="11" t="str">
        <f>_xlfn.IFNA(VLOOKUP(B104,[1]Sheet!$C$2:$L$84,10,0),"blm lunas")</f>
        <v>blm lunas</v>
      </c>
      <c r="P104" s="12"/>
    </row>
    <row r="105" spans="1:16" x14ac:dyDescent="0.25">
      <c r="A105" s="8">
        <v>424110002911</v>
      </c>
      <c r="B105" s="9" t="s">
        <v>197</v>
      </c>
      <c r="C105" s="9" t="s">
        <v>193</v>
      </c>
      <c r="D105" s="10">
        <v>900</v>
      </c>
      <c r="E105" s="9" t="s">
        <v>16</v>
      </c>
      <c r="F105" s="9" t="s">
        <v>198</v>
      </c>
      <c r="G105" s="9" t="s">
        <v>30</v>
      </c>
      <c r="H105" s="3" t="str">
        <f t="shared" si="6"/>
        <v>BT</v>
      </c>
      <c r="J105" s="5" t="str">
        <f t="shared" si="7"/>
        <v>ADI</v>
      </c>
      <c r="L105" s="3">
        <v>1</v>
      </c>
      <c r="N105" s="10">
        <v>139256</v>
      </c>
      <c r="O105" s="11" t="str">
        <f>_xlfn.IFNA(VLOOKUP(B105,[1]Sheet!$C$2:$L$84,10,0),"blm lunas")</f>
        <v>blm lunas</v>
      </c>
      <c r="P105" s="12"/>
    </row>
    <row r="106" spans="1:16" x14ac:dyDescent="0.25">
      <c r="A106" s="8">
        <v>424210007317</v>
      </c>
      <c r="B106" s="9" t="s">
        <v>201</v>
      </c>
      <c r="C106" s="9" t="s">
        <v>193</v>
      </c>
      <c r="D106" s="10">
        <v>900</v>
      </c>
      <c r="E106" s="9" t="s">
        <v>16</v>
      </c>
      <c r="F106" s="9" t="s">
        <v>202</v>
      </c>
      <c r="G106" s="9" t="s">
        <v>24</v>
      </c>
      <c r="H106" s="3" t="str">
        <f t="shared" si="6"/>
        <v>AR</v>
      </c>
      <c r="J106" s="5" t="str">
        <f t="shared" si="7"/>
        <v>ALVIN</v>
      </c>
      <c r="L106" s="3">
        <v>1</v>
      </c>
      <c r="N106" s="10">
        <v>242305</v>
      </c>
      <c r="O106" s="11" t="str">
        <f>_xlfn.IFNA(VLOOKUP(B106,[1]Sheet!$C$2:$L$84,10,0),"blm lunas")</f>
        <v>blm lunas</v>
      </c>
      <c r="P106" s="12"/>
    </row>
    <row r="107" spans="1:16" x14ac:dyDescent="0.25">
      <c r="A107" s="8">
        <v>424220000491</v>
      </c>
      <c r="B107" s="9" t="s">
        <v>205</v>
      </c>
      <c r="C107" s="9" t="s">
        <v>193</v>
      </c>
      <c r="D107" s="10">
        <v>900</v>
      </c>
      <c r="E107" s="9" t="s">
        <v>16</v>
      </c>
      <c r="F107" s="9" t="s">
        <v>206</v>
      </c>
      <c r="G107" s="9" t="s">
        <v>24</v>
      </c>
      <c r="H107" s="3" t="str">
        <f t="shared" si="6"/>
        <v>AR</v>
      </c>
      <c r="J107" s="5" t="str">
        <f t="shared" si="7"/>
        <v>ALVIN</v>
      </c>
      <c r="L107" s="3">
        <v>1</v>
      </c>
      <c r="N107" s="10">
        <v>139256</v>
      </c>
      <c r="O107" s="11" t="str">
        <f>_xlfn.IFNA(VLOOKUP(B107,[1]Sheet!$C$2:$L$84,10,0),"blm lunas")</f>
        <v>blm lunas</v>
      </c>
      <c r="P107" s="12"/>
    </row>
    <row r="108" spans="1:16" x14ac:dyDescent="0.25">
      <c r="A108" s="8">
        <v>424220002468</v>
      </c>
      <c r="B108" s="9" t="s">
        <v>207</v>
      </c>
      <c r="C108" s="9" t="s">
        <v>193</v>
      </c>
      <c r="D108" s="10">
        <v>900</v>
      </c>
      <c r="E108" s="9" t="s">
        <v>16</v>
      </c>
      <c r="F108" s="9" t="s">
        <v>179</v>
      </c>
      <c r="G108" s="9" t="s">
        <v>24</v>
      </c>
      <c r="H108" s="3" t="str">
        <f t="shared" si="6"/>
        <v>AR</v>
      </c>
      <c r="J108" s="5" t="str">
        <f t="shared" si="7"/>
        <v>ALVIN</v>
      </c>
      <c r="L108" s="3">
        <v>1</v>
      </c>
      <c r="N108" s="10">
        <v>133686</v>
      </c>
      <c r="O108" s="11" t="str">
        <f>_xlfn.IFNA(VLOOKUP(B108,[1]Sheet!$C$2:$L$84,10,0),"blm lunas")</f>
        <v>blm lunas</v>
      </c>
      <c r="P108" s="12"/>
    </row>
    <row r="109" spans="1:16" x14ac:dyDescent="0.25">
      <c r="A109" s="8">
        <v>424230006931</v>
      </c>
      <c r="B109" s="9" t="s">
        <v>208</v>
      </c>
      <c r="C109" s="9" t="s">
        <v>193</v>
      </c>
      <c r="D109" s="10">
        <v>900</v>
      </c>
      <c r="E109" s="9" t="s">
        <v>16</v>
      </c>
      <c r="F109" s="9" t="s">
        <v>209</v>
      </c>
      <c r="G109" s="9" t="s">
        <v>24</v>
      </c>
      <c r="H109" s="3" t="str">
        <f t="shared" si="6"/>
        <v>AR</v>
      </c>
      <c r="J109" s="5" t="str">
        <f t="shared" si="7"/>
        <v>ALVIN</v>
      </c>
      <c r="L109" s="3">
        <v>1</v>
      </c>
      <c r="N109" s="10">
        <v>111405</v>
      </c>
      <c r="O109" s="11" t="str">
        <f>_xlfn.IFNA(VLOOKUP(B109,[1]Sheet!$C$2:$L$84,10,0),"blm lunas")</f>
        <v>blm lunas</v>
      </c>
      <c r="P109" s="12"/>
    </row>
    <row r="110" spans="1:16" x14ac:dyDescent="0.25">
      <c r="A110" s="8">
        <v>424250009679</v>
      </c>
      <c r="B110" s="9" t="s">
        <v>210</v>
      </c>
      <c r="C110" s="9" t="s">
        <v>21</v>
      </c>
      <c r="D110" s="10">
        <v>900</v>
      </c>
      <c r="E110" s="9" t="s">
        <v>16</v>
      </c>
      <c r="F110" s="9" t="s">
        <v>211</v>
      </c>
      <c r="G110" s="9" t="s">
        <v>24</v>
      </c>
      <c r="H110" s="3" t="str">
        <f t="shared" si="6"/>
        <v>AR</v>
      </c>
      <c r="J110" s="5" t="str">
        <f t="shared" si="7"/>
        <v>ALVIN</v>
      </c>
      <c r="L110" s="3">
        <v>1</v>
      </c>
      <c r="N110" s="10">
        <v>45088</v>
      </c>
      <c r="O110" s="11" t="str">
        <f>_xlfn.IFNA(VLOOKUP(B110,[1]Sheet!$C$2:$L$84,10,0),"blm lunas")</f>
        <v>blm lunas</v>
      </c>
      <c r="P110" s="12"/>
    </row>
    <row r="111" spans="1:16" x14ac:dyDescent="0.25">
      <c r="A111" s="8">
        <v>424250013128</v>
      </c>
      <c r="B111" s="9" t="s">
        <v>212</v>
      </c>
      <c r="C111" s="9" t="s">
        <v>193</v>
      </c>
      <c r="D111" s="10">
        <v>900</v>
      </c>
      <c r="E111" s="9" t="s">
        <v>16</v>
      </c>
      <c r="F111" s="9" t="s">
        <v>213</v>
      </c>
      <c r="G111" s="9" t="s">
        <v>24</v>
      </c>
      <c r="H111" s="3" t="str">
        <f t="shared" si="6"/>
        <v>AR</v>
      </c>
      <c r="J111" s="5" t="str">
        <f t="shared" si="7"/>
        <v>ALVIN</v>
      </c>
      <c r="L111" s="3">
        <v>1</v>
      </c>
      <c r="N111" s="10">
        <v>139256</v>
      </c>
      <c r="O111" s="11" t="str">
        <f>_xlfn.IFNA(VLOOKUP(B111,[1]Sheet!$C$2:$L$84,10,0),"blm lunas")</f>
        <v>blm lunas</v>
      </c>
      <c r="P111" s="12"/>
    </row>
    <row r="112" spans="1:16" x14ac:dyDescent="0.25">
      <c r="A112" s="8">
        <v>424270004089</v>
      </c>
      <c r="B112" s="9" t="s">
        <v>214</v>
      </c>
      <c r="C112" s="9" t="s">
        <v>193</v>
      </c>
      <c r="D112" s="10">
        <v>900</v>
      </c>
      <c r="E112" s="9" t="s">
        <v>16</v>
      </c>
      <c r="F112" s="9" t="s">
        <v>215</v>
      </c>
      <c r="G112" s="9" t="s">
        <v>24</v>
      </c>
      <c r="H112" s="3" t="str">
        <f t="shared" si="6"/>
        <v>AR</v>
      </c>
      <c r="J112" s="5" t="str">
        <f t="shared" si="7"/>
        <v>ALVIN</v>
      </c>
      <c r="L112" s="3">
        <v>1</v>
      </c>
      <c r="N112" s="10">
        <v>139256</v>
      </c>
      <c r="O112" s="11" t="str">
        <f>_xlfn.IFNA(VLOOKUP(B112,[1]Sheet!$C$2:$L$84,10,0),"blm lunas")</f>
        <v>blm lunas</v>
      </c>
      <c r="P112" s="12"/>
    </row>
    <row r="113" spans="1:16" x14ac:dyDescent="0.25">
      <c r="A113" s="8">
        <v>424270005647</v>
      </c>
      <c r="B113" s="9" t="s">
        <v>218</v>
      </c>
      <c r="C113" s="9" t="s">
        <v>193</v>
      </c>
      <c r="D113" s="10">
        <v>900</v>
      </c>
      <c r="E113" s="9" t="s">
        <v>16</v>
      </c>
      <c r="F113" s="9" t="s">
        <v>219</v>
      </c>
      <c r="G113" s="9" t="s">
        <v>24</v>
      </c>
      <c r="H113" s="3" t="str">
        <f t="shared" si="6"/>
        <v>AR</v>
      </c>
      <c r="J113" s="5" t="str">
        <f t="shared" si="7"/>
        <v>ALVIN</v>
      </c>
      <c r="L113" s="3">
        <v>1</v>
      </c>
      <c r="N113" s="10">
        <v>277119</v>
      </c>
      <c r="O113" s="11" t="str">
        <f>_xlfn.IFNA(VLOOKUP(B113,[1]Sheet!$C$2:$L$84,10,0),"blm lunas")</f>
        <v>blm lunas</v>
      </c>
      <c r="P113" s="12"/>
    </row>
    <row r="114" spans="1:16" x14ac:dyDescent="0.25">
      <c r="A114" s="8">
        <v>424110002877</v>
      </c>
      <c r="B114" s="9" t="s">
        <v>220</v>
      </c>
      <c r="C114" s="9" t="s">
        <v>21</v>
      </c>
      <c r="D114" s="10">
        <v>450</v>
      </c>
      <c r="E114" s="9" t="s">
        <v>16</v>
      </c>
      <c r="F114" s="9" t="s">
        <v>198</v>
      </c>
      <c r="G114" s="9" t="s">
        <v>30</v>
      </c>
      <c r="H114" s="3" t="str">
        <f t="shared" si="6"/>
        <v>BT</v>
      </c>
      <c r="J114" s="5" t="str">
        <f t="shared" si="7"/>
        <v>ADI</v>
      </c>
      <c r="L114" s="3">
        <v>1</v>
      </c>
      <c r="N114" s="10">
        <v>25523</v>
      </c>
      <c r="O114" s="11" t="str">
        <f>_xlfn.IFNA(VLOOKUP(B114,[1]Sheet!$C$2:$L$84,10,0),"blm lunas")</f>
        <v>blm lunas</v>
      </c>
      <c r="P114" s="12"/>
    </row>
    <row r="115" spans="1:16" x14ac:dyDescent="0.25">
      <c r="A115" s="8">
        <v>424110003277</v>
      </c>
      <c r="B115" s="9" t="s">
        <v>227</v>
      </c>
      <c r="C115" s="9" t="s">
        <v>21</v>
      </c>
      <c r="D115" s="10">
        <v>450</v>
      </c>
      <c r="E115" s="9" t="s">
        <v>16</v>
      </c>
      <c r="F115" s="9" t="s">
        <v>224</v>
      </c>
      <c r="G115" s="9" t="s">
        <v>30</v>
      </c>
      <c r="H115" s="3" t="str">
        <f t="shared" si="6"/>
        <v>BT</v>
      </c>
      <c r="J115" s="5" t="str">
        <f t="shared" si="7"/>
        <v>ADI</v>
      </c>
      <c r="L115" s="3">
        <v>1</v>
      </c>
      <c r="N115" s="10">
        <v>83136</v>
      </c>
      <c r="O115" s="11" t="str">
        <f>_xlfn.IFNA(VLOOKUP(B115,[1]Sheet!$C$2:$L$84,10,0),"blm lunas")</f>
        <v>blm lunas</v>
      </c>
      <c r="P115" s="12"/>
    </row>
    <row r="116" spans="1:16" x14ac:dyDescent="0.25">
      <c r="A116" s="8">
        <v>424110087829</v>
      </c>
      <c r="B116" s="9" t="s">
        <v>228</v>
      </c>
      <c r="C116" s="9" t="s">
        <v>21</v>
      </c>
      <c r="D116" s="10">
        <v>450</v>
      </c>
      <c r="E116" s="9" t="s">
        <v>16</v>
      </c>
      <c r="F116" s="9" t="s">
        <v>229</v>
      </c>
      <c r="G116" s="9" t="s">
        <v>30</v>
      </c>
      <c r="H116" s="3" t="str">
        <f t="shared" si="6"/>
        <v>BT</v>
      </c>
      <c r="J116" s="5" t="str">
        <f t="shared" si="7"/>
        <v>ADI</v>
      </c>
      <c r="L116" s="3">
        <v>1</v>
      </c>
      <c r="N116" s="10">
        <v>11062</v>
      </c>
      <c r="O116" s="11" t="str">
        <f>_xlfn.IFNA(VLOOKUP(B116,[1]Sheet!$C$2:$L$84,10,0),"blm lunas")</f>
        <v>blm lunas</v>
      </c>
      <c r="P116" s="12"/>
    </row>
    <row r="117" spans="1:16" x14ac:dyDescent="0.25">
      <c r="A117" s="8">
        <v>424110093259</v>
      </c>
      <c r="B117" s="9" t="s">
        <v>230</v>
      </c>
      <c r="C117" s="9" t="s">
        <v>28</v>
      </c>
      <c r="D117" s="10">
        <v>450</v>
      </c>
      <c r="E117" s="9" t="s">
        <v>16</v>
      </c>
      <c r="F117" s="9" t="s">
        <v>231</v>
      </c>
      <c r="G117" s="9" t="s">
        <v>30</v>
      </c>
      <c r="H117" s="3" t="str">
        <f t="shared" si="6"/>
        <v>BT</v>
      </c>
      <c r="J117" s="5" t="str">
        <f t="shared" si="7"/>
        <v>ADI</v>
      </c>
      <c r="L117" s="3">
        <v>1</v>
      </c>
      <c r="N117" s="10">
        <v>30540</v>
      </c>
      <c r="O117" s="11" t="str">
        <f>_xlfn.IFNA(VLOOKUP(B117,[1]Sheet!$C$2:$L$84,10,0),"blm lunas")</f>
        <v>blm lunas</v>
      </c>
      <c r="P117" s="12"/>
    </row>
    <row r="118" spans="1:16" x14ac:dyDescent="0.25">
      <c r="A118" s="8">
        <v>424110132237</v>
      </c>
      <c r="B118" s="9" t="s">
        <v>232</v>
      </c>
      <c r="C118" s="9" t="s">
        <v>21</v>
      </c>
      <c r="D118" s="10">
        <v>450</v>
      </c>
      <c r="E118" s="9" t="s">
        <v>16</v>
      </c>
      <c r="F118" s="9" t="s">
        <v>233</v>
      </c>
      <c r="G118" s="9" t="s">
        <v>30</v>
      </c>
      <c r="H118" s="3" t="str">
        <f t="shared" si="6"/>
        <v>BT</v>
      </c>
      <c r="J118" s="5" t="str">
        <f t="shared" si="7"/>
        <v>ADI</v>
      </c>
      <c r="L118" s="3">
        <v>1</v>
      </c>
      <c r="N118" s="10">
        <v>35211</v>
      </c>
      <c r="O118" s="11" t="str">
        <f>_xlfn.IFNA(VLOOKUP(B118,[1]Sheet!$C$2:$L$84,10,0),"blm lunas")</f>
        <v>blm lunas</v>
      </c>
      <c r="P118" s="12"/>
    </row>
    <row r="119" spans="1:16" x14ac:dyDescent="0.25">
      <c r="A119" s="8">
        <v>424200020439</v>
      </c>
      <c r="B119" s="9" t="s">
        <v>234</v>
      </c>
      <c r="C119" s="9" t="s">
        <v>21</v>
      </c>
      <c r="D119" s="10">
        <v>450</v>
      </c>
      <c r="E119" s="9" t="s">
        <v>16</v>
      </c>
      <c r="F119" s="9" t="s">
        <v>235</v>
      </c>
      <c r="G119" s="9" t="s">
        <v>24</v>
      </c>
      <c r="H119" s="3" t="str">
        <f t="shared" si="6"/>
        <v>AR</v>
      </c>
      <c r="J119" s="5" t="str">
        <f t="shared" si="7"/>
        <v>ALVIN</v>
      </c>
      <c r="L119" s="3">
        <v>1</v>
      </c>
      <c r="N119" s="10">
        <v>156045</v>
      </c>
      <c r="O119" s="11" t="str">
        <f>_xlfn.IFNA(VLOOKUP(B119,[1]Sheet!$C$2:$L$84,10,0),"blm lunas")</f>
        <v>blm lunas</v>
      </c>
      <c r="P119" s="12"/>
    </row>
    <row r="120" spans="1:16" x14ac:dyDescent="0.25">
      <c r="A120" s="8">
        <v>424200020454</v>
      </c>
      <c r="B120" s="9" t="s">
        <v>236</v>
      </c>
      <c r="C120" s="9" t="s">
        <v>21</v>
      </c>
      <c r="D120" s="10">
        <v>450</v>
      </c>
      <c r="E120" s="9" t="s">
        <v>16</v>
      </c>
      <c r="F120" s="9" t="s">
        <v>235</v>
      </c>
      <c r="G120" s="9" t="s">
        <v>24</v>
      </c>
      <c r="H120" s="3" t="str">
        <f t="shared" si="6"/>
        <v>AR</v>
      </c>
      <c r="J120" s="5" t="str">
        <f t="shared" si="7"/>
        <v>ALVIN</v>
      </c>
      <c r="L120" s="3">
        <v>1</v>
      </c>
      <c r="N120" s="10">
        <v>111178</v>
      </c>
      <c r="O120" s="11" t="str">
        <f>_xlfn.IFNA(VLOOKUP(B120,[1]Sheet!$C$2:$L$84,10,0),"blm lunas")</f>
        <v>blm lunas</v>
      </c>
      <c r="P120" s="12"/>
    </row>
    <row r="121" spans="1:16" x14ac:dyDescent="0.25">
      <c r="A121" s="8">
        <v>424200020981</v>
      </c>
      <c r="B121" s="9" t="s">
        <v>240</v>
      </c>
      <c r="C121" s="9" t="s">
        <v>21</v>
      </c>
      <c r="D121" s="10">
        <v>450</v>
      </c>
      <c r="E121" s="9" t="s">
        <v>16</v>
      </c>
      <c r="F121" s="9" t="s">
        <v>241</v>
      </c>
      <c r="G121" s="9" t="s">
        <v>24</v>
      </c>
      <c r="H121" s="3" t="str">
        <f t="shared" si="6"/>
        <v>AR</v>
      </c>
      <c r="J121" s="5" t="str">
        <f t="shared" si="7"/>
        <v>ALVIN</v>
      </c>
      <c r="L121" s="3">
        <v>1</v>
      </c>
      <c r="N121" s="10">
        <v>21954</v>
      </c>
      <c r="O121" s="11" t="str">
        <f>_xlfn.IFNA(VLOOKUP(B121,[1]Sheet!$C$2:$L$84,10,0),"blm lunas")</f>
        <v>blm lunas</v>
      </c>
      <c r="P121" s="12"/>
    </row>
    <row r="122" spans="1:16" x14ac:dyDescent="0.25">
      <c r="A122" s="8">
        <v>424200021552</v>
      </c>
      <c r="B122" s="9" t="s">
        <v>242</v>
      </c>
      <c r="C122" s="9" t="s">
        <v>21</v>
      </c>
      <c r="D122" s="10">
        <v>450</v>
      </c>
      <c r="E122" s="9" t="s">
        <v>16</v>
      </c>
      <c r="F122" s="9" t="s">
        <v>93</v>
      </c>
      <c r="G122" s="9" t="s">
        <v>24</v>
      </c>
      <c r="H122" s="3" t="str">
        <f t="shared" si="6"/>
        <v>AR</v>
      </c>
      <c r="J122" s="5" t="str">
        <f t="shared" si="7"/>
        <v>ALVIN</v>
      </c>
      <c r="L122" s="3">
        <v>1</v>
      </c>
      <c r="N122" s="10">
        <v>51016</v>
      </c>
      <c r="O122" s="11" t="str">
        <f>_xlfn.IFNA(VLOOKUP(B122,[1]Sheet!$C$2:$L$84,10,0),"blm lunas")</f>
        <v>blm lunas</v>
      </c>
      <c r="P122" s="12"/>
    </row>
    <row r="123" spans="1:16" x14ac:dyDescent="0.25">
      <c r="A123" s="8">
        <v>424200021698</v>
      </c>
      <c r="B123" s="9" t="s">
        <v>243</v>
      </c>
      <c r="C123" s="9" t="s">
        <v>21</v>
      </c>
      <c r="D123" s="10">
        <v>450</v>
      </c>
      <c r="E123" s="9" t="s">
        <v>16</v>
      </c>
      <c r="F123" s="9" t="s">
        <v>93</v>
      </c>
      <c r="G123" s="9" t="s">
        <v>24</v>
      </c>
      <c r="H123" s="3" t="str">
        <f t="shared" si="6"/>
        <v>AR</v>
      </c>
      <c r="J123" s="5" t="str">
        <f t="shared" si="7"/>
        <v>ALVIN</v>
      </c>
      <c r="L123" s="3">
        <v>1</v>
      </c>
      <c r="N123" s="10">
        <v>8580</v>
      </c>
      <c r="O123" s="11" t="str">
        <f>_xlfn.IFNA(VLOOKUP(B123,[1]Sheet!$C$2:$L$84,10,0),"blm lunas")</f>
        <v>blm lunas</v>
      </c>
      <c r="P123" s="12"/>
    </row>
    <row r="124" spans="1:16" x14ac:dyDescent="0.25">
      <c r="A124" s="8">
        <v>424210006225</v>
      </c>
      <c r="B124" s="9" t="s">
        <v>244</v>
      </c>
      <c r="C124" s="9" t="s">
        <v>21</v>
      </c>
      <c r="D124" s="10">
        <v>450</v>
      </c>
      <c r="E124" s="9" t="s">
        <v>16</v>
      </c>
      <c r="F124" s="9" t="s">
        <v>245</v>
      </c>
      <c r="G124" s="9" t="s">
        <v>24</v>
      </c>
      <c r="H124" s="3" t="str">
        <f t="shared" si="6"/>
        <v>AR</v>
      </c>
      <c r="J124" s="5" t="str">
        <f t="shared" si="7"/>
        <v>ALVIN</v>
      </c>
      <c r="L124" s="3">
        <v>1</v>
      </c>
      <c r="N124" s="10">
        <v>5621</v>
      </c>
      <c r="O124" s="11" t="str">
        <f>_xlfn.IFNA(VLOOKUP(B124,[1]Sheet!$C$2:$L$84,10,0),"blm lunas")</f>
        <v>blm lunas</v>
      </c>
      <c r="P124" s="12"/>
    </row>
    <row r="125" spans="1:16" ht="24" x14ac:dyDescent="0.25">
      <c r="A125" s="8">
        <v>424220001265</v>
      </c>
      <c r="B125" s="9" t="s">
        <v>248</v>
      </c>
      <c r="C125" s="9" t="s">
        <v>21</v>
      </c>
      <c r="D125" s="10">
        <v>450</v>
      </c>
      <c r="E125" s="9" t="s">
        <v>16</v>
      </c>
      <c r="F125" s="9" t="s">
        <v>249</v>
      </c>
      <c r="G125" s="9" t="s">
        <v>24</v>
      </c>
      <c r="H125" s="3" t="str">
        <f t="shared" si="6"/>
        <v>AR</v>
      </c>
      <c r="J125" s="5" t="str">
        <f t="shared" si="7"/>
        <v>ALVIN</v>
      </c>
      <c r="L125" s="3">
        <v>1</v>
      </c>
      <c r="N125" s="10">
        <v>59683</v>
      </c>
      <c r="O125" s="11" t="str">
        <f>_xlfn.IFNA(VLOOKUP(B125,[1]Sheet!$C$2:$L$84,10,0),"blm lunas")</f>
        <v>blm lunas</v>
      </c>
      <c r="P125" s="12"/>
    </row>
    <row r="126" spans="1:16" ht="24" x14ac:dyDescent="0.25">
      <c r="A126" s="8">
        <v>424220004713</v>
      </c>
      <c r="B126" s="9" t="s">
        <v>251</v>
      </c>
      <c r="C126" s="9" t="s">
        <v>21</v>
      </c>
      <c r="D126" s="10">
        <v>450</v>
      </c>
      <c r="E126" s="9" t="s">
        <v>16</v>
      </c>
      <c r="F126" s="9" t="s">
        <v>252</v>
      </c>
      <c r="G126" s="9" t="s">
        <v>24</v>
      </c>
      <c r="H126" s="3" t="str">
        <f t="shared" si="6"/>
        <v>AR</v>
      </c>
      <c r="J126" s="5" t="str">
        <f t="shared" si="7"/>
        <v>ALVIN</v>
      </c>
      <c r="L126" s="3">
        <v>1</v>
      </c>
      <c r="N126" s="10">
        <v>14399</v>
      </c>
      <c r="O126" s="11" t="str">
        <f>_xlfn.IFNA(VLOOKUP(B126,[1]Sheet!$C$2:$L$84,10,0),"blm lunas")</f>
        <v>blm lunas</v>
      </c>
      <c r="P126" s="12"/>
    </row>
    <row r="127" spans="1:16" ht="24" x14ac:dyDescent="0.25">
      <c r="A127" s="8">
        <v>424230005033</v>
      </c>
      <c r="B127" s="9" t="s">
        <v>253</v>
      </c>
      <c r="C127" s="9" t="s">
        <v>21</v>
      </c>
      <c r="D127" s="10">
        <v>450</v>
      </c>
      <c r="E127" s="9" t="s">
        <v>16</v>
      </c>
      <c r="F127" s="9" t="s">
        <v>254</v>
      </c>
      <c r="G127" s="9" t="s">
        <v>24</v>
      </c>
      <c r="H127" s="3" t="str">
        <f t="shared" si="6"/>
        <v>AR</v>
      </c>
      <c r="J127" s="5" t="str">
        <f t="shared" si="7"/>
        <v>ALVIN</v>
      </c>
      <c r="L127" s="3">
        <v>1</v>
      </c>
      <c r="N127" s="10">
        <v>40309</v>
      </c>
      <c r="O127" s="11" t="str">
        <f>_xlfn.IFNA(VLOOKUP(B127,[1]Sheet!$C$2:$L$84,10,0),"blm lunas")</f>
        <v>blm lunas</v>
      </c>
      <c r="P127" s="12"/>
    </row>
    <row r="128" spans="1:16" x14ac:dyDescent="0.25">
      <c r="A128" s="8">
        <v>424230010008</v>
      </c>
      <c r="B128" s="9" t="s">
        <v>255</v>
      </c>
      <c r="C128" s="9" t="s">
        <v>21</v>
      </c>
      <c r="D128" s="10">
        <v>450</v>
      </c>
      <c r="E128" s="9" t="s">
        <v>16</v>
      </c>
      <c r="F128" s="9" t="s">
        <v>256</v>
      </c>
      <c r="G128" s="9" t="s">
        <v>24</v>
      </c>
      <c r="H128" s="3" t="str">
        <f t="shared" si="6"/>
        <v>AR</v>
      </c>
      <c r="J128" s="5" t="str">
        <f t="shared" si="7"/>
        <v>ALVIN</v>
      </c>
      <c r="L128" s="3">
        <v>1</v>
      </c>
      <c r="N128" s="10">
        <v>23484</v>
      </c>
      <c r="O128" s="11" t="str">
        <f>_xlfn.IFNA(VLOOKUP(B128,[1]Sheet!$C$2:$L$84,10,0),"blm lunas")</f>
        <v>blm lunas</v>
      </c>
      <c r="P128" s="12"/>
    </row>
    <row r="129" spans="1:16" x14ac:dyDescent="0.25">
      <c r="A129" s="8">
        <v>424260000194</v>
      </c>
      <c r="B129" s="9" t="s">
        <v>257</v>
      </c>
      <c r="C129" s="9" t="s">
        <v>21</v>
      </c>
      <c r="D129" s="10">
        <v>450</v>
      </c>
      <c r="E129" s="9" t="s">
        <v>16</v>
      </c>
      <c r="F129" s="9" t="s">
        <v>258</v>
      </c>
      <c r="G129" s="9" t="s">
        <v>24</v>
      </c>
      <c r="H129" s="3" t="str">
        <f t="shared" si="6"/>
        <v>AR</v>
      </c>
      <c r="J129" s="5" t="str">
        <f t="shared" si="7"/>
        <v>ALVIN</v>
      </c>
      <c r="L129" s="3">
        <v>1</v>
      </c>
      <c r="N129" s="10">
        <v>75489</v>
      </c>
      <c r="O129" s="11" t="str">
        <f>_xlfn.IFNA(VLOOKUP(B129,[1]Sheet!$C$2:$L$84,10,0),"blm lunas")</f>
        <v>blm lunas</v>
      </c>
      <c r="P129" s="12"/>
    </row>
    <row r="130" spans="1:16" x14ac:dyDescent="0.25">
      <c r="A130" s="8">
        <v>424260000777</v>
      </c>
      <c r="B130" s="9" t="s">
        <v>259</v>
      </c>
      <c r="C130" s="9" t="s">
        <v>21</v>
      </c>
      <c r="D130" s="10">
        <v>450</v>
      </c>
      <c r="E130" s="9" t="s">
        <v>16</v>
      </c>
      <c r="F130" s="9" t="s">
        <v>260</v>
      </c>
      <c r="G130" s="9" t="s">
        <v>24</v>
      </c>
      <c r="H130" s="3" t="str">
        <f t="shared" ref="H130:H161" si="8">MID(G130,5,2)</f>
        <v>AR</v>
      </c>
      <c r="J130" s="5" t="str">
        <f t="shared" si="7"/>
        <v>ALVIN</v>
      </c>
      <c r="L130" s="3">
        <v>1</v>
      </c>
      <c r="N130" s="10">
        <v>6839</v>
      </c>
      <c r="O130" s="11" t="str">
        <f>_xlfn.IFNA(VLOOKUP(B130,[1]Sheet!$C$2:$L$84,10,0),"blm lunas")</f>
        <v>blm lunas</v>
      </c>
      <c r="P130" s="12"/>
    </row>
    <row r="131" spans="1:16" ht="24" x14ac:dyDescent="0.25">
      <c r="A131" s="8">
        <v>424260002511</v>
      </c>
      <c r="B131" s="9" t="s">
        <v>263</v>
      </c>
      <c r="C131" s="9" t="s">
        <v>21</v>
      </c>
      <c r="D131" s="10">
        <v>450</v>
      </c>
      <c r="E131" s="9" t="s">
        <v>16</v>
      </c>
      <c r="F131" s="9" t="s">
        <v>264</v>
      </c>
      <c r="G131" s="9" t="s">
        <v>24</v>
      </c>
      <c r="H131" s="3" t="str">
        <f t="shared" si="8"/>
        <v>AR</v>
      </c>
      <c r="J131" s="5" t="str">
        <f t="shared" si="7"/>
        <v>ALVIN</v>
      </c>
      <c r="L131" s="3">
        <v>1</v>
      </c>
      <c r="N131" s="10">
        <v>17737</v>
      </c>
      <c r="O131" s="11" t="str">
        <f>_xlfn.IFNA(VLOOKUP(B131,[1]Sheet!$C$2:$L$84,10,0),"blm lunas")</f>
        <v>blm lunas</v>
      </c>
      <c r="P131" s="12"/>
    </row>
    <row r="132" spans="1:16" ht="24" x14ac:dyDescent="0.25">
      <c r="A132" s="8">
        <v>424270003240</v>
      </c>
      <c r="B132" s="9" t="s">
        <v>265</v>
      </c>
      <c r="C132" s="9" t="s">
        <v>21</v>
      </c>
      <c r="D132" s="10">
        <v>450</v>
      </c>
      <c r="E132" s="9" t="s">
        <v>16</v>
      </c>
      <c r="F132" s="9" t="s">
        <v>266</v>
      </c>
      <c r="G132" s="9" t="s">
        <v>24</v>
      </c>
      <c r="H132" s="3" t="str">
        <f t="shared" si="8"/>
        <v>AR</v>
      </c>
      <c r="J132" s="5" t="str">
        <f t="shared" si="7"/>
        <v>ALVIN</v>
      </c>
      <c r="L132" s="3">
        <v>1</v>
      </c>
      <c r="N132" s="10">
        <v>9102</v>
      </c>
      <c r="O132" s="11" t="str">
        <f>_xlfn.IFNA(VLOOKUP(B132,[1]Sheet!$C$2:$L$84,10,0),"blm lunas")</f>
        <v>blm lunas</v>
      </c>
      <c r="P132" s="12"/>
    </row>
  </sheetData>
  <autoFilter ref="A1:O132" xr:uid="{3AC61CD2-87A3-4ECB-82A5-1B02BF637F9B}">
    <sortState xmlns:xlrd2="http://schemas.microsoft.com/office/spreadsheetml/2017/richdata2" ref="A2:O132">
      <sortCondition descending="1" ref="O1:O132"/>
    </sortState>
  </autoFilter>
  <conditionalFormatting sqref="A2:A132">
    <cfRule type="duplicateValues" dxfId="2" priority="2"/>
  </conditionalFormatting>
  <conditionalFormatting sqref="K2:K29 M2:M29">
    <cfRule type="expression" dxfId="1" priority="6">
      <formula>$O2="lunas"</formula>
    </cfRule>
  </conditionalFormatting>
  <conditionalFormatting sqref="O2:O132">
    <cfRule type="expression" dxfId="0" priority="1">
      <formula>$N2="lunas"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Jun 858</cp:lastModifiedBy>
  <dcterms:created xsi:type="dcterms:W3CDTF">2023-10-14T10:51:17Z</dcterms:created>
  <dcterms:modified xsi:type="dcterms:W3CDTF">2023-10-22T19:08:41Z</dcterms:modified>
</cp:coreProperties>
</file>