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<sst xmlns="http://schemas.openxmlformats.org/spreadsheetml/2006/main" count="265" uniqueCount="48">
  <si>
    <t xml:space="preserve"> </t>
  </si>
  <si>
    <t xml:space="preserve">Urine Color (8 scale chart)</t>
  </si>
  <si>
    <t xml:space="preserve">24H u-col diff (+/- 2h)</t>
  </si>
  <si>
    <t xml:space="preserve">Meaning</t>
  </si>
  <si>
    <t xml:space="preserve">Sleep - Wakeup Difference</t>
  </si>
  <si>
    <t xml:space="preserve">Based on the paper</t>
  </si>
  <si>
    <t xml:space="preserve">Budi's Urine</t>
  </si>
  <si>
    <t xml:space="preserve">Day</t>
  </si>
  <si>
    <t xml:space="preserve">Time</t>
  </si>
  <si>
    <t xml:space="preserve">Person 1</t>
  </si>
  <si>
    <t xml:space="preserve">Person 2</t>
  </si>
  <si>
    <t xml:space="preserve">Person 3</t>
  </si>
  <si>
    <t xml:space="preserve">Average</t>
  </si>
  <si>
    <t xml:space="preserve">Water Intake Difference (ml)</t>
  </si>
  <si>
    <t xml:space="preserve">Color change on average</t>
  </si>
  <si>
    <t xml:space="preserve">Corresponding Delta Water Intake</t>
  </si>
  <si>
    <t xml:space="preserve">Somewhere in Between</t>
  </si>
  <si>
    <t xml:space="preserve">Day </t>
  </si>
  <si>
    <t xml:space="preserve">N/A</t>
  </si>
  <si>
    <t xml:space="preserve">X is the color change</t>
  </si>
  <si>
    <t xml:space="preserve">1500 + (-4 - X)*100</t>
  </si>
  <si>
    <t xml:space="preserve">1400 + (-3-X)*100</t>
  </si>
  <si>
    <t xml:space="preserve">1260 + (-2-X)*140</t>
  </si>
  <si>
    <t xml:space="preserve">500 + (-1-X) * 760</t>
  </si>
  <si>
    <t xml:space="preserve">-300 - X*800</t>
  </si>
  <si>
    <t xml:space="preserve"> -300 - (X-0)*200</t>
  </si>
  <si>
    <t xml:space="preserve">-500 - (X-1)*800</t>
  </si>
  <si>
    <t xml:space="preserve">-1300 - (X-2) * 100</t>
  </si>
  <si>
    <t xml:space="preserve">-1400 - (X-3) * 100</t>
  </si>
  <si>
    <t xml:space="preserve">2/14/18 20:16</t>
  </si>
  <si>
    <t xml:space="preserve">20/02/18 22:14</t>
  </si>
  <si>
    <t xml:space="preserve">21/02/18 08:54</t>
  </si>
  <si>
    <t xml:space="preserve">22/02/18 00:52</t>
  </si>
  <si>
    <t xml:space="preserve">22/02/18 07:50</t>
  </si>
  <si>
    <t xml:space="preserve">23/02/18 00:44</t>
  </si>
  <si>
    <t xml:space="preserve">23/02/18 09:48</t>
  </si>
  <si>
    <t xml:space="preserve">23/02/18 23:48</t>
  </si>
  <si>
    <t xml:space="preserve">24/02/18 10:38</t>
  </si>
  <si>
    <t xml:space="preserve">25/02/18 00:23</t>
  </si>
  <si>
    <t xml:space="preserve">25/02/18 09:50</t>
  </si>
  <si>
    <t xml:space="preserve">26/02/18 01:23</t>
  </si>
  <si>
    <t xml:space="preserve">26/02/18 09:47</t>
  </si>
  <si>
    <t xml:space="preserve">27/02/18 00:18</t>
  </si>
  <si>
    <t xml:space="preserve">27/02/18 09:00</t>
  </si>
  <si>
    <t xml:space="preserve">28/02/18 02:50</t>
  </si>
  <si>
    <t xml:space="preserve">28/02/18 09:56</t>
  </si>
  <si>
    <t xml:space="preserve">Corresponding Delta Water Intake (ml)</t>
  </si>
  <si>
    <t xml:space="preserve">-1400 * (X-3) * 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</si>
</sst>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YY\ HH:MM"/>
    <numFmt numFmtId="167" formatCode="MM/DD/YYYY\ 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Inconsolat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2"/>
  <sheetViews>
    <sheetView windowProtection="false" showFormulas="false" showGridLines="true" showRowColHeaders="true" showZeros="true" rightToLeft="false" tabSelected="true" showOutlineSymbols="true" defaultGridColor="true" view="normal" topLeftCell="L28" colorId="64" zoomScale="100" zoomScaleNormal="100" zoomScalePageLayoutView="100" workbookViewId="0">
      <selection pane="topLeft" activeCell="P35" activeCellId="0" sqref="P35"/>
    </sheetView>
  </sheetViews>
  <sheetFormatPr defaultRowHeight="15"/>
  <cols>
    <col collapsed="false" hidden="false" max="1" min="1" style="0" width="10.530612244898"/>
    <col collapsed="false" hidden="false" max="2" min="2" style="1" width="35.234693877551"/>
    <col collapsed="false" hidden="false" max="3" min="3" style="0" width="39.8214285714286"/>
    <col collapsed="false" hidden="false" max="4" min="4" style="0" width="36.1785714285714"/>
    <col collapsed="false" hidden="false" max="5" min="5" style="0" width="9.85204081632653"/>
    <col collapsed="false" hidden="false" max="6" min="6" style="0" width="10.8010204081633"/>
    <col collapsed="false" hidden="false" max="7" min="7" style="0" width="14.1734693877551"/>
    <col collapsed="false" hidden="false" max="8" min="8" style="0" width="24.5663265306122"/>
    <col collapsed="false" hidden="false" max="9" min="9" style="0" width="26.8622448979592"/>
    <col collapsed="false" hidden="false" max="10" min="10" style="0" width="25.3775510204082"/>
    <col collapsed="false" hidden="false" max="11" min="11" style="0" width="24.9744897959184"/>
    <col collapsed="false" hidden="false" max="12" min="12" style="0" width="35.234693877551"/>
    <col collapsed="false" hidden="false" max="13" min="13" style="0" width="28.2142857142857"/>
    <col collapsed="false" hidden="false" max="14" min="14" style="0" width="9.71938775510204"/>
    <col collapsed="false" hidden="false" max="16" min="15" style="0" width="18.6275510204082"/>
    <col collapsed="false" hidden="false" max="17" min="17" style="0" width="9.58673469387755"/>
    <col collapsed="false" hidden="false" max="19" min="18" style="0" width="8.36734693877551"/>
    <col collapsed="false" hidden="false" max="20" min="20" style="0" width="10.9336734693878"/>
    <col collapsed="false" hidden="false" max="22" min="21" style="0" width="24.5663265306122"/>
    <col collapsed="false" hidden="false" max="23" min="23" style="0" width="24.9744897959184"/>
    <col collapsed="false" hidden="false" max="24" min="24" style="0" width="21.5969387755102"/>
    <col collapsed="false" hidden="false" max="26" min="25" style="0" width="31.1836734693878"/>
    <col collapsed="false" hidden="false" max="1025" min="27" style="0" width="8.50510204081633"/>
  </cols>
  <sheetData>
    <row r="1" customFormat="false" ht="14.25" hidden="false" customHeight="true" outlineLevel="0" collapsed="false">
      <c r="A1" s="2" t="s">
        <v>0</v>
      </c>
      <c r="B1" s="3"/>
      <c r="C1" s="4"/>
      <c r="D1" s="3" t="s">
        <v>1</v>
      </c>
      <c r="E1" s="3"/>
      <c r="F1" s="3"/>
      <c r="G1" s="3"/>
      <c r="H1" s="5" t="s">
        <v>2</v>
      </c>
      <c r="I1" s="5" t="s">
        <v>3</v>
      </c>
      <c r="J1" s="5" t="s">
        <v>4</v>
      </c>
      <c r="K1" s="5" t="s">
        <v>5</v>
      </c>
      <c r="L1" s="6"/>
      <c r="M1" s="6"/>
      <c r="N1" s="2" t="s">
        <v>6</v>
      </c>
      <c r="O1" s="7"/>
      <c r="P1" s="4"/>
      <c r="Q1" s="3" t="s">
        <v>1</v>
      </c>
      <c r="R1" s="3"/>
      <c r="S1" s="3"/>
      <c r="T1" s="3"/>
      <c r="U1" s="5" t="s">
        <v>2</v>
      </c>
      <c r="V1" s="5" t="s">
        <v>3</v>
      </c>
      <c r="W1" s="5" t="s">
        <v>4</v>
      </c>
      <c r="X1" s="5" t="s">
        <v>5</v>
      </c>
      <c r="Y1" s="6"/>
      <c r="Z1" s="6"/>
    </row>
    <row r="2" customFormat="false" ht="14.25" hidden="false" customHeight="true" outlineLevel="0" collapsed="false">
      <c r="A2" s="2"/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/>
      <c r="I2" s="5" t="s">
        <v>13</v>
      </c>
      <c r="J2" s="5"/>
      <c r="K2" s="5" t="s">
        <v>14</v>
      </c>
      <c r="L2" s="5" t="s">
        <v>15</v>
      </c>
      <c r="M2" s="5" t="s">
        <v>16</v>
      </c>
      <c r="N2" s="2"/>
      <c r="O2" s="5" t="s">
        <v>17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/>
      <c r="V2" s="5" t="s">
        <v>13</v>
      </c>
      <c r="W2" s="5"/>
      <c r="X2" s="5" t="s">
        <v>14</v>
      </c>
      <c r="Y2" s="5" t="s">
        <v>15</v>
      </c>
      <c r="Z2" s="5" t="s">
        <v>16</v>
      </c>
    </row>
    <row r="3" customFormat="false" ht="14.25" hidden="false" customHeight="true" outlineLevel="0" collapsed="false">
      <c r="A3" s="2"/>
      <c r="B3" s="8" t="n">
        <v>1</v>
      </c>
      <c r="C3" s="9" t="n">
        <v>43130.55</v>
      </c>
      <c r="D3" s="5" t="n">
        <v>1</v>
      </c>
      <c r="E3" s="5" t="n">
        <v>1</v>
      </c>
      <c r="F3" s="5" t="n">
        <v>1</v>
      </c>
      <c r="G3" s="5" t="n">
        <f aca="false">AVERAGE(D3:F3)</f>
        <v>1</v>
      </c>
      <c r="H3" s="5" t="s">
        <v>18</v>
      </c>
      <c r="I3" s="5" t="s">
        <v>18</v>
      </c>
      <c r="J3" s="5" t="s">
        <v>18</v>
      </c>
      <c r="K3" s="3" t="n">
        <v>-5</v>
      </c>
      <c r="L3" s="3" t="n">
        <v>1600</v>
      </c>
      <c r="M3" s="5" t="s">
        <v>19</v>
      </c>
      <c r="N3" s="2"/>
      <c r="O3" s="5" t="n">
        <v>1</v>
      </c>
      <c r="P3" s="9" t="n">
        <v>43131.0291666667</v>
      </c>
      <c r="Q3" s="5" t="n">
        <v>3</v>
      </c>
      <c r="R3" s="5" t="n">
        <v>4</v>
      </c>
      <c r="S3" s="5" t="n">
        <v>3</v>
      </c>
      <c r="T3" s="5" t="n">
        <f aca="false">AVERAGE(Q3:S3)</f>
        <v>3.33333333333333</v>
      </c>
      <c r="U3" s="5" t="s">
        <v>18</v>
      </c>
      <c r="V3" s="5" t="s">
        <v>18</v>
      </c>
      <c r="W3" s="5" t="s">
        <v>18</v>
      </c>
      <c r="X3" s="3" t="n">
        <v>-5</v>
      </c>
      <c r="Y3" s="3" t="n">
        <v>1600</v>
      </c>
      <c r="Z3" s="5" t="s">
        <v>19</v>
      </c>
    </row>
    <row r="4" customFormat="false" ht="14.25" hidden="false" customHeight="true" outlineLevel="0" collapsed="false">
      <c r="A4" s="2"/>
      <c r="B4" s="8" t="n">
        <v>1</v>
      </c>
      <c r="C4" s="9" t="n">
        <v>43130.9034722222</v>
      </c>
      <c r="D4" s="5" t="n">
        <v>2</v>
      </c>
      <c r="E4" s="5" t="n">
        <v>2</v>
      </c>
      <c r="F4" s="5" t="n">
        <v>2</v>
      </c>
      <c r="G4" s="5" t="n">
        <f aca="false">AVERAGE(D4:F4)</f>
        <v>2</v>
      </c>
      <c r="H4" s="5" t="s">
        <v>18</v>
      </c>
      <c r="I4" s="5" t="s">
        <v>18</v>
      </c>
      <c r="J4" s="5" t="s">
        <v>18</v>
      </c>
      <c r="K4" s="3"/>
      <c r="L4" s="3"/>
      <c r="M4" s="3" t="s">
        <v>20</v>
      </c>
      <c r="N4" s="2"/>
      <c r="O4" s="5" t="n">
        <v>2</v>
      </c>
      <c r="P4" s="9" t="n">
        <v>43131.7215277778</v>
      </c>
      <c r="Q4" s="5" t="n">
        <v>2</v>
      </c>
      <c r="R4" s="5" t="n">
        <v>2</v>
      </c>
      <c r="S4" s="5" t="n">
        <v>2</v>
      </c>
      <c r="T4" s="5" t="n">
        <f aca="false">AVERAGE(Q4:S4)</f>
        <v>2</v>
      </c>
      <c r="U4" s="5" t="s">
        <v>18</v>
      </c>
      <c r="V4" s="5" t="s">
        <v>18</v>
      </c>
      <c r="W4" s="5" t="s">
        <v>18</v>
      </c>
      <c r="X4" s="3"/>
      <c r="Y4" s="3"/>
      <c r="Z4" s="3" t="s">
        <v>20</v>
      </c>
    </row>
    <row r="5" customFormat="false" ht="14.25" hidden="false" customHeight="true" outlineLevel="0" collapsed="false">
      <c r="A5" s="2"/>
      <c r="B5" s="10" t="n">
        <v>2</v>
      </c>
      <c r="C5" s="9" t="n">
        <v>43131.45625</v>
      </c>
      <c r="D5" s="5" t="n">
        <v>5</v>
      </c>
      <c r="E5" s="5" t="n">
        <v>4</v>
      </c>
      <c r="F5" s="5" t="n">
        <v>4</v>
      </c>
      <c r="G5" s="5" t="n">
        <f aca="false">AVERAGE(D5:F5)</f>
        <v>4.33333333333333</v>
      </c>
      <c r="H5" s="5" t="s">
        <v>18</v>
      </c>
      <c r="I5" s="5" t="s">
        <v>18</v>
      </c>
      <c r="J5" s="5" t="n">
        <f aca="false">G5-G4</f>
        <v>2.33333333333333</v>
      </c>
      <c r="K5" s="3" t="n">
        <v>-4</v>
      </c>
      <c r="L5" s="3" t="n">
        <v>1500</v>
      </c>
      <c r="M5" s="3"/>
      <c r="N5" s="2"/>
      <c r="O5" s="5" t="n">
        <v>3</v>
      </c>
      <c r="P5" s="9" t="n">
        <v>43133.0354166667</v>
      </c>
      <c r="Q5" s="5" t="n">
        <v>2</v>
      </c>
      <c r="R5" s="5" t="n">
        <v>3</v>
      </c>
      <c r="S5" s="5" t="n">
        <v>2</v>
      </c>
      <c r="T5" s="5" t="n">
        <f aca="false">AVERAGE(Q5:S5)</f>
        <v>2.33333333333333</v>
      </c>
      <c r="U5" s="5" t="n">
        <f aca="false">T5-T3</f>
        <v>-1</v>
      </c>
      <c r="V5" s="5" t="n">
        <v>500</v>
      </c>
      <c r="W5" s="5" t="s">
        <v>18</v>
      </c>
      <c r="X5" s="3" t="n">
        <v>-4</v>
      </c>
      <c r="Y5" s="3" t="n">
        <v>1500</v>
      </c>
      <c r="Z5" s="3"/>
    </row>
    <row r="6" customFormat="false" ht="14.25" hidden="false" customHeight="true" outlineLevel="0" collapsed="false">
      <c r="A6" s="2"/>
      <c r="B6" s="8" t="n">
        <v>2</v>
      </c>
      <c r="C6" s="9" t="n">
        <v>43131.8472222222</v>
      </c>
      <c r="D6" s="5" t="n">
        <v>1</v>
      </c>
      <c r="E6" s="5" t="n">
        <v>1</v>
      </c>
      <c r="F6" s="5" t="n">
        <v>1</v>
      </c>
      <c r="G6" s="5" t="n">
        <f aca="false">AVERAGE(D6:F6)</f>
        <v>1</v>
      </c>
      <c r="H6" s="5" t="n">
        <f aca="false">G6-G4</f>
        <v>-1</v>
      </c>
      <c r="I6" s="5" t="n">
        <v>500</v>
      </c>
      <c r="J6" s="5" t="s">
        <v>18</v>
      </c>
      <c r="K6" s="3"/>
      <c r="L6" s="3"/>
      <c r="M6" s="3" t="s">
        <v>21</v>
      </c>
      <c r="N6" s="2"/>
      <c r="O6" s="7" t="n">
        <v>4</v>
      </c>
      <c r="P6" s="9" t="n">
        <v>43133.6958333333</v>
      </c>
      <c r="Q6" s="5" t="n">
        <v>2</v>
      </c>
      <c r="R6" s="5" t="n">
        <v>1</v>
      </c>
      <c r="S6" s="5" t="n">
        <v>1</v>
      </c>
      <c r="T6" s="5" t="n">
        <f aca="false">AVERAGE(Q6:S6)</f>
        <v>1.33333333333333</v>
      </c>
      <c r="U6" s="5" t="n">
        <f aca="false">T6-T4</f>
        <v>-0.666666666666667</v>
      </c>
      <c r="V6" s="5" t="n">
        <f aca="false">-300-U6*800</f>
        <v>233.333333333333</v>
      </c>
      <c r="W6" s="5" t="s">
        <v>18</v>
      </c>
      <c r="X6" s="3"/>
      <c r="Y6" s="3"/>
      <c r="Z6" s="3" t="s">
        <v>21</v>
      </c>
    </row>
    <row r="7" customFormat="false" ht="14.25" hidden="false" customHeight="true" outlineLevel="0" collapsed="false">
      <c r="A7" s="2"/>
      <c r="B7" s="8" t="n">
        <v>2</v>
      </c>
      <c r="C7" s="9" t="n">
        <v>43132.0041666667</v>
      </c>
      <c r="D7" s="5" t="n">
        <v>2</v>
      </c>
      <c r="E7" s="5" t="n">
        <v>2</v>
      </c>
      <c r="F7" s="5" t="n">
        <v>2</v>
      </c>
      <c r="G7" s="5" t="n">
        <f aca="false">AVERAGE(D7:F7)</f>
        <v>2</v>
      </c>
      <c r="H7" s="5" t="s">
        <v>18</v>
      </c>
      <c r="I7" s="5" t="s">
        <v>18</v>
      </c>
      <c r="J7" s="5" t="s">
        <v>18</v>
      </c>
      <c r="K7" s="3" t="n">
        <v>-3</v>
      </c>
      <c r="L7" s="3" t="n">
        <v>1400</v>
      </c>
      <c r="M7" s="3"/>
      <c r="N7" s="2"/>
      <c r="O7" s="5" t="n">
        <v>4</v>
      </c>
      <c r="P7" s="9" t="n">
        <v>43134.025</v>
      </c>
      <c r="Q7" s="5" t="n">
        <v>3</v>
      </c>
      <c r="R7" s="5" t="n">
        <v>5</v>
      </c>
      <c r="S7" s="5" t="n">
        <v>4</v>
      </c>
      <c r="T7" s="5" t="n">
        <f aca="false">AVERAGE(Q7:S7)</f>
        <v>4</v>
      </c>
      <c r="U7" s="5" t="n">
        <f aca="false">T7-T5</f>
        <v>1.66666666666667</v>
      </c>
      <c r="V7" s="5" t="n">
        <f aca="false">-500-(U7-1)*800</f>
        <v>-1033.33333333333</v>
      </c>
      <c r="W7" s="5" t="s">
        <v>18</v>
      </c>
      <c r="X7" s="3" t="n">
        <v>-3</v>
      </c>
      <c r="Y7" s="3" t="n">
        <v>1400</v>
      </c>
      <c r="Z7" s="3"/>
    </row>
    <row r="8" customFormat="false" ht="14.25" hidden="false" customHeight="true" outlineLevel="0" collapsed="false">
      <c r="A8" s="2"/>
      <c r="B8" s="10" t="n">
        <v>3</v>
      </c>
      <c r="C8" s="9" t="n">
        <v>43132.4451388889</v>
      </c>
      <c r="D8" s="5" t="n">
        <v>4</v>
      </c>
      <c r="E8" s="5" t="n">
        <v>3</v>
      </c>
      <c r="F8" s="5" t="n">
        <v>3</v>
      </c>
      <c r="G8" s="5" t="n">
        <f aca="false">AVERAGE(D8:F8)</f>
        <v>3.33333333333333</v>
      </c>
      <c r="H8" s="5" t="n">
        <f aca="false">G8-G5</f>
        <v>-1</v>
      </c>
      <c r="I8" s="5" t="n">
        <v>500</v>
      </c>
      <c r="J8" s="5" t="n">
        <f aca="false">G8-G7</f>
        <v>1.33333333333333</v>
      </c>
      <c r="K8" s="3"/>
      <c r="L8" s="3"/>
      <c r="M8" s="3" t="s">
        <v>22</v>
      </c>
      <c r="N8" s="2"/>
      <c r="O8" s="5" t="n">
        <v>5</v>
      </c>
      <c r="P8" s="9" t="n">
        <v>43134.7743055556</v>
      </c>
      <c r="Q8" s="5" t="n">
        <v>2</v>
      </c>
      <c r="R8" s="5" t="n">
        <v>2</v>
      </c>
      <c r="S8" s="5" t="n">
        <v>2</v>
      </c>
      <c r="T8" s="5" t="n">
        <f aca="false">AVERAGE(Q8:S8)</f>
        <v>2</v>
      </c>
      <c r="U8" s="5" t="n">
        <f aca="false">T8-T6</f>
        <v>0.666666666666667</v>
      </c>
      <c r="V8" s="5" t="n">
        <f aca="false">-300-(U8-0)*200</f>
        <v>-433.333333333333</v>
      </c>
      <c r="W8" s="5" t="s">
        <v>18</v>
      </c>
      <c r="X8" s="3"/>
      <c r="Y8" s="3"/>
      <c r="Z8" s="3" t="s">
        <v>22</v>
      </c>
    </row>
    <row r="9" customFormat="false" ht="14.25" hidden="false" customHeight="true" outlineLevel="0" collapsed="false">
      <c r="A9" s="2"/>
      <c r="B9" s="8" t="n">
        <v>3</v>
      </c>
      <c r="C9" s="9" t="n">
        <v>43132.6451388889</v>
      </c>
      <c r="D9" s="5" t="n">
        <v>2</v>
      </c>
      <c r="E9" s="5" t="n">
        <v>4</v>
      </c>
      <c r="F9" s="5" t="n">
        <v>3</v>
      </c>
      <c r="G9" s="5" t="n">
        <f aca="false">AVERAGE(D9:F9)</f>
        <v>3</v>
      </c>
      <c r="H9" s="5" t="s">
        <v>18</v>
      </c>
      <c r="I9" s="5" t="s">
        <v>18</v>
      </c>
      <c r="J9" s="5" t="s">
        <v>18</v>
      </c>
      <c r="K9" s="3" t="n">
        <v>-2</v>
      </c>
      <c r="L9" s="3" t="n">
        <v>1260</v>
      </c>
      <c r="M9" s="3"/>
      <c r="N9" s="2"/>
      <c r="O9" s="5" t="n">
        <v>6</v>
      </c>
      <c r="P9" s="9" t="n">
        <v>43135.225</v>
      </c>
      <c r="Q9" s="5" t="n">
        <v>2</v>
      </c>
      <c r="R9" s="5" t="n">
        <v>1</v>
      </c>
      <c r="S9" s="5" t="n">
        <v>1</v>
      </c>
      <c r="T9" s="5" t="n">
        <f aca="false">AVERAGE(Q9:S9)</f>
        <v>1.33333333333333</v>
      </c>
      <c r="U9" s="5" t="s">
        <v>18</v>
      </c>
      <c r="V9" s="5" t="s">
        <v>18</v>
      </c>
      <c r="W9" s="5" t="s">
        <v>18</v>
      </c>
      <c r="X9" s="3" t="n">
        <v>-2</v>
      </c>
      <c r="Y9" s="3" t="n">
        <v>1260</v>
      </c>
      <c r="Z9" s="3"/>
    </row>
    <row r="10" customFormat="false" ht="14.25" hidden="false" customHeight="true" outlineLevel="0" collapsed="false">
      <c r="A10" s="2"/>
      <c r="B10" s="8" t="n">
        <v>3</v>
      </c>
      <c r="C10" s="9" t="n">
        <v>43133.0465277778</v>
      </c>
      <c r="D10" s="5" t="n">
        <v>2</v>
      </c>
      <c r="E10" s="5" t="n">
        <v>3</v>
      </c>
      <c r="F10" s="5" t="n">
        <v>3</v>
      </c>
      <c r="G10" s="5" t="n">
        <f aca="false">AVERAGE(D10:F10)</f>
        <v>2.66666666666667</v>
      </c>
      <c r="H10" s="5" t="n">
        <f aca="false">G10-G7</f>
        <v>0.666666666666667</v>
      </c>
      <c r="I10" s="5" t="n">
        <f aca="false">-300-(H10-0)*200</f>
        <v>-433.333333333333</v>
      </c>
      <c r="J10" s="5" t="s">
        <v>18</v>
      </c>
      <c r="K10" s="3"/>
      <c r="L10" s="3"/>
      <c r="M10" s="3" t="s">
        <v>23</v>
      </c>
      <c r="N10" s="2"/>
      <c r="O10" s="7" t="n">
        <v>7</v>
      </c>
      <c r="P10" s="9" t="n">
        <v>43136.7534722222</v>
      </c>
      <c r="Q10" s="5" t="n">
        <v>2</v>
      </c>
      <c r="R10" s="5" t="n">
        <v>3</v>
      </c>
      <c r="S10" s="5" t="n">
        <v>3</v>
      </c>
      <c r="T10" s="5" t="n">
        <f aca="false">AVERAGE(Q10:S10)</f>
        <v>2.66666666666667</v>
      </c>
      <c r="U10" s="5" t="n">
        <f aca="false">T10-T8</f>
        <v>0.666666666666667</v>
      </c>
      <c r="V10" s="5" t="n">
        <f aca="false">-300-(U10-0)*200</f>
        <v>-433.333333333333</v>
      </c>
      <c r="W10" s="5" t="s">
        <v>18</v>
      </c>
      <c r="X10" s="3"/>
      <c r="Y10" s="3"/>
      <c r="Z10" s="3" t="s">
        <v>23</v>
      </c>
    </row>
    <row r="11" customFormat="false" ht="14.25" hidden="false" customHeight="true" outlineLevel="0" collapsed="false">
      <c r="A11" s="2"/>
      <c r="B11" s="10" t="n">
        <v>4</v>
      </c>
      <c r="C11" s="9" t="n">
        <v>43133.3909722222</v>
      </c>
      <c r="D11" s="5" t="n">
        <v>2</v>
      </c>
      <c r="E11" s="5" t="n">
        <v>5</v>
      </c>
      <c r="F11" s="5" t="n">
        <v>3</v>
      </c>
      <c r="G11" s="5" t="n">
        <f aca="false">AVERAGE(D11:F11)</f>
        <v>3.33333333333333</v>
      </c>
      <c r="H11" s="5" t="n">
        <f aca="false">G11-G8</f>
        <v>0</v>
      </c>
      <c r="I11" s="5" t="n">
        <v>-300</v>
      </c>
      <c r="J11" s="5" t="n">
        <f aca="false">G11-G10</f>
        <v>0.666666666666667</v>
      </c>
      <c r="K11" s="3" t="n">
        <v>-1</v>
      </c>
      <c r="L11" s="3" t="n">
        <v>500</v>
      </c>
      <c r="M11" s="3"/>
      <c r="N11" s="2"/>
      <c r="O11" s="5" t="n">
        <v>7</v>
      </c>
      <c r="P11" s="9" t="n">
        <v>43137.0013888889</v>
      </c>
      <c r="Q11" s="5" t="n">
        <v>1</v>
      </c>
      <c r="R11" s="5" t="n">
        <v>2</v>
      </c>
      <c r="S11" s="5" t="n">
        <v>2</v>
      </c>
      <c r="T11" s="5" t="n">
        <f aca="false">AVERAGE(Q11:S11)</f>
        <v>1.66666666666667</v>
      </c>
      <c r="U11" s="5" t="s">
        <v>18</v>
      </c>
      <c r="V11" s="5" t="s">
        <v>18</v>
      </c>
      <c r="W11" s="5" t="s">
        <v>18</v>
      </c>
      <c r="X11" s="3" t="n">
        <v>-1</v>
      </c>
      <c r="Y11" s="3" t="n">
        <v>500</v>
      </c>
      <c r="Z11" s="3"/>
    </row>
    <row r="12" customFormat="false" ht="14.25" hidden="false" customHeight="true" outlineLevel="0" collapsed="false">
      <c r="A12" s="2"/>
      <c r="B12" s="8" t="n">
        <v>5</v>
      </c>
      <c r="C12" s="9" t="n">
        <v>43134.7861111111</v>
      </c>
      <c r="D12" s="5" t="n">
        <v>2</v>
      </c>
      <c r="E12" s="5" t="n">
        <v>3</v>
      </c>
      <c r="F12" s="5" t="n">
        <v>2</v>
      </c>
      <c r="G12" s="5" t="n">
        <f aca="false">AVERAGE(D12:F12)</f>
        <v>2.33333333333333</v>
      </c>
      <c r="H12" s="5" t="s">
        <v>18</v>
      </c>
      <c r="I12" s="5" t="s">
        <v>18</v>
      </c>
      <c r="J12" s="5" t="s">
        <v>18</v>
      </c>
      <c r="K12" s="3"/>
      <c r="L12" s="3"/>
      <c r="M12" s="3" t="s">
        <v>24</v>
      </c>
      <c r="N12" s="2"/>
      <c r="O12" s="7" t="n">
        <v>8</v>
      </c>
      <c r="P12" s="9" t="n">
        <v>43138.7430555556</v>
      </c>
      <c r="Q12" s="5" t="n">
        <v>3</v>
      </c>
      <c r="R12" s="5" t="n">
        <v>4</v>
      </c>
      <c r="S12" s="5" t="n">
        <v>3</v>
      </c>
      <c r="T12" s="5" t="n">
        <f aca="false">AVERAGE(Q12:S12)</f>
        <v>3.33333333333333</v>
      </c>
      <c r="U12" s="5" t="n">
        <f aca="false">T12-T10</f>
        <v>0.666666666666667</v>
      </c>
      <c r="V12" s="5" t="n">
        <f aca="false">-300-(U12-0)*200</f>
        <v>-433.333333333333</v>
      </c>
      <c r="W12" s="5" t="s">
        <v>18</v>
      </c>
      <c r="X12" s="3"/>
      <c r="Y12" s="3"/>
      <c r="Z12" s="3" t="s">
        <v>24</v>
      </c>
    </row>
    <row r="13" customFormat="false" ht="14.25" hidden="false" customHeight="true" outlineLevel="0" collapsed="false">
      <c r="A13" s="2"/>
      <c r="B13" s="8" t="n">
        <v>5</v>
      </c>
      <c r="C13" s="9" t="n">
        <v>43135.0375</v>
      </c>
      <c r="D13" s="5" t="n">
        <v>3</v>
      </c>
      <c r="E13" s="5" t="n">
        <v>4</v>
      </c>
      <c r="F13" s="5" t="n">
        <v>3</v>
      </c>
      <c r="G13" s="5" t="n">
        <f aca="false">AVERAGE(D13:F13)</f>
        <v>3.33333333333333</v>
      </c>
      <c r="H13" s="5" t="n">
        <f aca="false">G13-G10</f>
        <v>0.666666666666667</v>
      </c>
      <c r="I13" s="5" t="n">
        <f aca="false">-300-(H13-0)*200</f>
        <v>-433.333333333333</v>
      </c>
      <c r="J13" s="5" t="s">
        <v>18</v>
      </c>
      <c r="K13" s="3" t="n">
        <v>0</v>
      </c>
      <c r="L13" s="3" t="n">
        <v>-300</v>
      </c>
      <c r="M13" s="3"/>
      <c r="N13" s="2"/>
      <c r="O13" s="5" t="n">
        <v>8</v>
      </c>
      <c r="P13" s="9" t="n">
        <v>43139.0263888889</v>
      </c>
      <c r="Q13" s="5" t="n">
        <v>3</v>
      </c>
      <c r="R13" s="5" t="n">
        <v>3</v>
      </c>
      <c r="S13" s="5" t="n">
        <v>3</v>
      </c>
      <c r="T13" s="5" t="n">
        <f aca="false">AVERAGE(Q13:S13)</f>
        <v>3</v>
      </c>
      <c r="U13" s="5" t="n">
        <f aca="false">T13-T11</f>
        <v>1.33333333333333</v>
      </c>
      <c r="V13" s="5" t="n">
        <f aca="false">-500-(U13-1)*800</f>
        <v>-766.666666666667</v>
      </c>
      <c r="W13" s="5" t="s">
        <v>18</v>
      </c>
      <c r="X13" s="3" t="n">
        <v>0</v>
      </c>
      <c r="Y13" s="3" t="n">
        <v>-300</v>
      </c>
      <c r="Z13" s="3"/>
    </row>
    <row r="14" customFormat="false" ht="14.25" hidden="false" customHeight="true" outlineLevel="0" collapsed="false">
      <c r="A14" s="2"/>
      <c r="B14" s="8" t="n">
        <v>6</v>
      </c>
      <c r="C14" s="9" t="n">
        <v>43135.4791666667</v>
      </c>
      <c r="D14" s="5" t="n">
        <v>4</v>
      </c>
      <c r="E14" s="5" t="n">
        <v>4</v>
      </c>
      <c r="F14" s="5" t="n">
        <v>4</v>
      </c>
      <c r="G14" s="5" t="n">
        <f aca="false">AVERAGE(D14:F14)</f>
        <v>4</v>
      </c>
      <c r="H14" s="5" t="n">
        <f aca="false">G14-G11</f>
        <v>0.666666666666667</v>
      </c>
      <c r="I14" s="5" t="n">
        <f aca="false">-300-(H14-0)*200</f>
        <v>-433.333333333333</v>
      </c>
      <c r="J14" s="5" t="n">
        <f aca="false">G14-G13</f>
        <v>0.666666666666667</v>
      </c>
      <c r="K14" s="3"/>
      <c r="L14" s="3"/>
      <c r="M14" s="3" t="s">
        <v>25</v>
      </c>
      <c r="N14" s="2"/>
      <c r="O14" s="7" t="n">
        <v>9</v>
      </c>
      <c r="P14" s="9" t="n">
        <v>43139.9826388889</v>
      </c>
      <c r="Q14" s="5" t="n">
        <v>1</v>
      </c>
      <c r="R14" s="5" t="n">
        <v>1</v>
      </c>
      <c r="S14" s="5" t="n">
        <v>1</v>
      </c>
      <c r="T14" s="5" t="n">
        <f aca="false">AVERAGE(Q14:S14)</f>
        <v>1</v>
      </c>
      <c r="U14" s="5" t="s">
        <v>18</v>
      </c>
      <c r="V14" s="5" t="s">
        <v>18</v>
      </c>
      <c r="W14" s="5" t="s">
        <v>18</v>
      </c>
      <c r="X14" s="3"/>
      <c r="Y14" s="3"/>
      <c r="Z14" s="3" t="s">
        <v>25</v>
      </c>
    </row>
    <row r="15" customFormat="false" ht="14.25" hidden="false" customHeight="true" outlineLevel="0" collapsed="false">
      <c r="A15" s="2"/>
      <c r="B15" s="10" t="n">
        <v>7</v>
      </c>
      <c r="C15" s="9" t="n">
        <v>43136.3590277778</v>
      </c>
      <c r="D15" s="5" t="n">
        <v>5</v>
      </c>
      <c r="E15" s="5" t="n">
        <v>5</v>
      </c>
      <c r="F15" s="5" t="n">
        <v>5</v>
      </c>
      <c r="G15" s="5" t="n">
        <f aca="false">AVERAGE(D15:F15)</f>
        <v>5</v>
      </c>
      <c r="H15" s="5" t="n">
        <f aca="false">G15-G14</f>
        <v>1</v>
      </c>
      <c r="I15" s="5" t="n">
        <v>-500</v>
      </c>
      <c r="J15" s="5" t="s">
        <v>18</v>
      </c>
      <c r="K15" s="3" t="n">
        <v>1</v>
      </c>
      <c r="L15" s="3" t="n">
        <v>-500</v>
      </c>
      <c r="M15" s="3"/>
      <c r="N15" s="2"/>
      <c r="O15" s="5" t="n">
        <v>9</v>
      </c>
      <c r="P15" s="9" t="n">
        <v>43140.0416666667</v>
      </c>
      <c r="Q15" s="5" t="n">
        <v>1</v>
      </c>
      <c r="R15" s="5" t="n">
        <v>1</v>
      </c>
      <c r="S15" s="5" t="n">
        <v>2</v>
      </c>
      <c r="T15" s="5" t="n">
        <f aca="false">AVERAGE(Q15:S15)</f>
        <v>1.33333333333333</v>
      </c>
      <c r="U15" s="5" t="n">
        <f aca="false">T15-T13</f>
        <v>-1.66666666666667</v>
      </c>
      <c r="V15" s="5" t="n">
        <f aca="false">500 +(-1-U15)*760</f>
        <v>1006.66666666667</v>
      </c>
      <c r="W15" s="5" t="s">
        <v>18</v>
      </c>
      <c r="X15" s="3" t="n">
        <v>1</v>
      </c>
      <c r="Y15" s="3" t="n">
        <v>-500</v>
      </c>
      <c r="Z15" s="3"/>
    </row>
    <row r="16" customFormat="false" ht="14.25" hidden="false" customHeight="true" outlineLevel="0" collapsed="false">
      <c r="A16" s="2"/>
      <c r="B16" s="8" t="n">
        <v>7</v>
      </c>
      <c r="C16" s="9" t="n">
        <v>43136.9923611111</v>
      </c>
      <c r="D16" s="5" t="n">
        <v>1</v>
      </c>
      <c r="E16" s="5" t="n">
        <v>1</v>
      </c>
      <c r="F16" s="5" t="n">
        <v>1</v>
      </c>
      <c r="G16" s="5" t="n">
        <f aca="false">AVERAGE(D16:F16)</f>
        <v>1</v>
      </c>
      <c r="H16" s="5" t="s">
        <v>18</v>
      </c>
      <c r="I16" s="5" t="s">
        <v>18</v>
      </c>
      <c r="J16" s="5" t="s">
        <v>18</v>
      </c>
      <c r="K16" s="3"/>
      <c r="L16" s="3"/>
      <c r="M16" s="3" t="s">
        <v>26</v>
      </c>
      <c r="N16" s="2"/>
      <c r="O16" s="7" t="n">
        <v>10</v>
      </c>
      <c r="P16" s="9" t="n">
        <v>43141.6215277778</v>
      </c>
      <c r="Q16" s="5" t="n">
        <v>2</v>
      </c>
      <c r="R16" s="5" t="n">
        <v>2</v>
      </c>
      <c r="S16" s="5" t="n">
        <v>2</v>
      </c>
      <c r="T16" s="5" t="n">
        <f aca="false">AVERAGE(Q16:S16)</f>
        <v>2</v>
      </c>
      <c r="U16" s="5" t="s">
        <v>18</v>
      </c>
      <c r="V16" s="5" t="s">
        <v>18</v>
      </c>
      <c r="W16" s="5" t="s">
        <v>18</v>
      </c>
      <c r="X16" s="3"/>
      <c r="Y16" s="3"/>
      <c r="Z16" s="3" t="s">
        <v>26</v>
      </c>
    </row>
    <row r="17" customFormat="false" ht="14.25" hidden="false" customHeight="true" outlineLevel="0" collapsed="false">
      <c r="A17" s="2"/>
      <c r="B17" s="10" t="n">
        <v>8</v>
      </c>
      <c r="C17" s="9" t="n">
        <v>43137.4444444444</v>
      </c>
      <c r="D17" s="5" t="n">
        <v>3</v>
      </c>
      <c r="E17" s="5" t="n">
        <v>3</v>
      </c>
      <c r="F17" s="5" t="n">
        <v>3</v>
      </c>
      <c r="G17" s="5" t="n">
        <f aca="false">AVERAGE(D17:F17)</f>
        <v>3</v>
      </c>
      <c r="H17" s="5" t="n">
        <f aca="false">G17-G15</f>
        <v>-2</v>
      </c>
      <c r="I17" s="5" t="n">
        <v>1260</v>
      </c>
      <c r="J17" s="5" t="n">
        <f aca="false">G17-G16</f>
        <v>2</v>
      </c>
      <c r="K17" s="3" t="n">
        <v>2</v>
      </c>
      <c r="L17" s="3" t="n">
        <v>-1300</v>
      </c>
      <c r="M17" s="3"/>
      <c r="N17" s="2"/>
      <c r="O17" s="5" t="n">
        <v>10</v>
      </c>
      <c r="P17" s="9" t="n">
        <v>43141.975</v>
      </c>
      <c r="Q17" s="5" t="n">
        <v>2</v>
      </c>
      <c r="R17" s="5" t="n">
        <v>4</v>
      </c>
      <c r="S17" s="5" t="n">
        <v>2</v>
      </c>
      <c r="T17" s="5" t="n">
        <f aca="false">AVERAGE(Q17:S17)</f>
        <v>2.66666666666667</v>
      </c>
      <c r="U17" s="5" t="n">
        <f aca="false">T17-T15</f>
        <v>1.33333333333333</v>
      </c>
      <c r="V17" s="5" t="n">
        <f aca="false">-500-(U17-1)*800</f>
        <v>-766.666666666667</v>
      </c>
      <c r="W17" s="5" t="s">
        <v>18</v>
      </c>
      <c r="X17" s="3" t="n">
        <v>2</v>
      </c>
      <c r="Y17" s="3" t="n">
        <v>-1300</v>
      </c>
      <c r="Z17" s="3"/>
    </row>
    <row r="18" customFormat="false" ht="14.25" hidden="false" customHeight="true" outlineLevel="0" collapsed="false">
      <c r="A18" s="2"/>
      <c r="B18" s="8" t="n">
        <v>8</v>
      </c>
      <c r="C18" s="9" t="n">
        <v>43137.6826388889</v>
      </c>
      <c r="D18" s="5" t="n">
        <v>2</v>
      </c>
      <c r="E18" s="5" t="n">
        <v>3</v>
      </c>
      <c r="F18" s="5" t="n">
        <v>2</v>
      </c>
      <c r="G18" s="5" t="n">
        <f aca="false">AVERAGE(D18:F18)</f>
        <v>2.33333333333333</v>
      </c>
      <c r="H18" s="5" t="s">
        <v>18</v>
      </c>
      <c r="I18" s="5" t="s">
        <v>18</v>
      </c>
      <c r="J18" s="5" t="s">
        <v>18</v>
      </c>
      <c r="K18" s="3"/>
      <c r="L18" s="3"/>
      <c r="M18" s="3" t="s">
        <v>27</v>
      </c>
      <c r="N18" s="2"/>
      <c r="O18" s="7" t="n">
        <v>11</v>
      </c>
      <c r="P18" s="9" t="n">
        <v>43142.6083333333</v>
      </c>
      <c r="Q18" s="5" t="n">
        <v>2</v>
      </c>
      <c r="R18" s="5" t="n">
        <v>2</v>
      </c>
      <c r="S18" s="5" t="n">
        <v>2</v>
      </c>
      <c r="T18" s="5" t="n">
        <f aca="false">AVERAGE(Q18:S18)</f>
        <v>2</v>
      </c>
      <c r="U18" s="5" t="n">
        <f aca="false">T18-T16</f>
        <v>0</v>
      </c>
      <c r="V18" s="5" t="n">
        <f aca="false">-300-(U18-0)*200</f>
        <v>-300</v>
      </c>
      <c r="W18" s="5" t="s">
        <v>18</v>
      </c>
      <c r="X18" s="3"/>
      <c r="Y18" s="3"/>
      <c r="Z18" s="3" t="s">
        <v>27</v>
      </c>
    </row>
    <row r="19" customFormat="false" ht="14.25" hidden="false" customHeight="true" outlineLevel="0" collapsed="false">
      <c r="A19" s="2"/>
      <c r="B19" s="8" t="n">
        <v>8</v>
      </c>
      <c r="C19" s="9" t="n">
        <v>43137.8631944444</v>
      </c>
      <c r="D19" s="5" t="n">
        <v>2</v>
      </c>
      <c r="E19" s="5" t="n">
        <v>1</v>
      </c>
      <c r="F19" s="5" t="n">
        <v>1</v>
      </c>
      <c r="G19" s="5" t="n">
        <f aca="false">AVERAGE(D19:F19)</f>
        <v>1.33333333333333</v>
      </c>
      <c r="H19" s="5" t="n">
        <f aca="false">G19-G16</f>
        <v>0.333333333333333</v>
      </c>
      <c r="I19" s="5" t="n">
        <f aca="false">-300-(H19-0)*200</f>
        <v>-366.666666666667</v>
      </c>
      <c r="J19" s="5" t="s">
        <v>18</v>
      </c>
      <c r="K19" s="3" t="n">
        <v>3</v>
      </c>
      <c r="L19" s="3" t="n">
        <v>-1400</v>
      </c>
      <c r="M19" s="3"/>
      <c r="N19" s="2"/>
      <c r="O19" s="5" t="n">
        <v>11</v>
      </c>
      <c r="P19" s="9" t="n">
        <v>43143.0833333333</v>
      </c>
      <c r="Q19" s="5" t="n">
        <v>3</v>
      </c>
      <c r="R19" s="5" t="n">
        <v>3</v>
      </c>
      <c r="S19" s="5" t="n">
        <v>3</v>
      </c>
      <c r="T19" s="5" t="n">
        <f aca="false">AVERAGE(Q19:S19)</f>
        <v>3</v>
      </c>
      <c r="U19" s="5" t="n">
        <f aca="false">T19-T17</f>
        <v>0.333333333333333</v>
      </c>
      <c r="V19" s="5" t="n">
        <f aca="false">-300-(U19-0)*200</f>
        <v>-366.666666666667</v>
      </c>
      <c r="W19" s="5" t="s">
        <v>18</v>
      </c>
      <c r="X19" s="3" t="n">
        <v>3</v>
      </c>
      <c r="Y19" s="3" t="n">
        <v>-1400</v>
      </c>
      <c r="Z19" s="3"/>
    </row>
    <row r="20" customFormat="false" ht="14.25" hidden="false" customHeight="true" outlineLevel="0" collapsed="false">
      <c r="A20" s="2"/>
      <c r="B20" s="8" t="n">
        <v>8</v>
      </c>
      <c r="C20" s="9" t="n">
        <v>43138.0701388889</v>
      </c>
      <c r="D20" s="5" t="n">
        <v>2</v>
      </c>
      <c r="E20" s="5" t="n">
        <v>1</v>
      </c>
      <c r="F20" s="5" t="n">
        <v>1</v>
      </c>
      <c r="G20" s="5" t="n">
        <f aca="false">AVERAGE(D20:F20)</f>
        <v>1.33333333333333</v>
      </c>
      <c r="H20" s="5" t="n">
        <f aca="false">G20-G16</f>
        <v>0.333333333333333</v>
      </c>
      <c r="I20" s="5" t="n">
        <f aca="false">-300-(H20-0)*200</f>
        <v>-366.666666666667</v>
      </c>
      <c r="J20" s="5" t="s">
        <v>18</v>
      </c>
      <c r="K20" s="3"/>
      <c r="L20" s="3"/>
      <c r="M20" s="3" t="s">
        <v>28</v>
      </c>
      <c r="N20" s="2"/>
      <c r="O20" s="7" t="n">
        <v>12</v>
      </c>
      <c r="P20" s="9" t="n">
        <v>43143.6888888889</v>
      </c>
      <c r="Q20" s="5" t="n">
        <v>2</v>
      </c>
      <c r="R20" s="5" t="n">
        <v>1</v>
      </c>
      <c r="S20" s="5" t="n">
        <v>1</v>
      </c>
      <c r="T20" s="5" t="n">
        <f aca="false">AVERAGE(Q20:S20)</f>
        <v>1.33333333333333</v>
      </c>
      <c r="U20" s="5" t="n">
        <f aca="false">T20-T18</f>
        <v>-0.666666666666667</v>
      </c>
      <c r="V20" s="5" t="n">
        <f aca="false">-300-U20*800</f>
        <v>233.333333333333</v>
      </c>
      <c r="W20" s="5" t="s">
        <v>18</v>
      </c>
      <c r="X20" s="3"/>
      <c r="Y20" s="3"/>
      <c r="Z20" s="3" t="s">
        <v>28</v>
      </c>
    </row>
    <row r="21" customFormat="false" ht="14.25" hidden="false" customHeight="true" outlineLevel="0" collapsed="false">
      <c r="A21" s="2"/>
      <c r="B21" s="10" t="n">
        <v>9</v>
      </c>
      <c r="C21" s="9" t="n">
        <v>43138.4708333333</v>
      </c>
      <c r="D21" s="5" t="n">
        <v>3</v>
      </c>
      <c r="E21" s="5" t="n">
        <v>3</v>
      </c>
      <c r="F21" s="5" t="n">
        <v>2</v>
      </c>
      <c r="G21" s="5" t="n">
        <f aca="false">AVERAGE(D21:F21)</f>
        <v>2.66666666666667</v>
      </c>
      <c r="H21" s="5" t="n">
        <f aca="false">G21-G17</f>
        <v>-0.333333333333333</v>
      </c>
      <c r="I21" s="5" t="n">
        <f aca="false">-300-H21*800</f>
        <v>-33.3333333333332</v>
      </c>
      <c r="J21" s="5" t="n">
        <f aca="false">G21-G20</f>
        <v>1.33333333333333</v>
      </c>
      <c r="K21" s="3" t="n">
        <v>4</v>
      </c>
      <c r="L21" s="3" t="n">
        <v>-1500</v>
      </c>
      <c r="M21" s="3"/>
      <c r="N21" s="2"/>
      <c r="O21" s="5" t="n">
        <v>12</v>
      </c>
      <c r="P21" s="9" t="n">
        <v>43143.9916666667</v>
      </c>
      <c r="Q21" s="5" t="n">
        <v>2</v>
      </c>
      <c r="R21" s="5" t="n">
        <v>1</v>
      </c>
      <c r="S21" s="5" t="n">
        <v>2</v>
      </c>
      <c r="T21" s="5" t="n">
        <f aca="false">AVERAGE(Q21:S21)</f>
        <v>1.66666666666667</v>
      </c>
      <c r="U21" s="5" t="n">
        <f aca="false">T21-T19</f>
        <v>-1.33333333333333</v>
      </c>
      <c r="V21" s="5" t="n">
        <f aca="false">500 +(-1-U21)*760</f>
        <v>753.333333333333</v>
      </c>
      <c r="W21" s="5" t="s">
        <v>18</v>
      </c>
      <c r="X21" s="3" t="n">
        <v>4</v>
      </c>
      <c r="Y21" s="3" t="n">
        <v>-1500</v>
      </c>
      <c r="Z21" s="3"/>
    </row>
    <row r="22" customFormat="false" ht="14.25" hidden="false" customHeight="true" outlineLevel="0" collapsed="false">
      <c r="A22" s="2"/>
      <c r="B22" s="8" t="n">
        <v>9</v>
      </c>
      <c r="C22" s="9" t="n">
        <v>43139.0166666667</v>
      </c>
      <c r="D22" s="5" t="n">
        <v>1</v>
      </c>
      <c r="E22" s="5" t="n">
        <v>1</v>
      </c>
      <c r="F22" s="5" t="n">
        <v>2</v>
      </c>
      <c r="G22" s="5" t="n">
        <f aca="false">AVERAGE(D22:F22)</f>
        <v>1.33333333333333</v>
      </c>
      <c r="H22" s="5" t="n">
        <f aca="false">G22-G20</f>
        <v>0</v>
      </c>
      <c r="I22" s="5" t="n">
        <f aca="false">-300-(H22-0)*200</f>
        <v>-300</v>
      </c>
      <c r="J22" s="5" t="s">
        <v>18</v>
      </c>
      <c r="K22" s="3"/>
      <c r="L22" s="3"/>
      <c r="M22" s="6"/>
      <c r="N22" s="2"/>
      <c r="O22" s="7" t="n">
        <v>13</v>
      </c>
      <c r="P22" s="9" t="n">
        <v>43144.6180555556</v>
      </c>
      <c r="Q22" s="5" t="n">
        <v>3</v>
      </c>
      <c r="R22" s="5" t="n">
        <v>2</v>
      </c>
      <c r="S22" s="5" t="n">
        <v>3</v>
      </c>
      <c r="T22" s="5" t="n">
        <f aca="false">AVERAGE(Q22:S22)</f>
        <v>2.66666666666667</v>
      </c>
      <c r="U22" s="5" t="n">
        <f aca="false">T22-T20</f>
        <v>1.33333333333333</v>
      </c>
      <c r="V22" s="5" t="n">
        <f aca="false">-500-(U22-1)*800</f>
        <v>-766.666666666667</v>
      </c>
      <c r="W22" s="5" t="s">
        <v>18</v>
      </c>
      <c r="X22" s="3"/>
      <c r="Y22" s="3"/>
      <c r="Z22" s="6"/>
    </row>
    <row r="23" customFormat="false" ht="14.25" hidden="false" customHeight="true" outlineLevel="0" collapsed="false">
      <c r="A23" s="2"/>
      <c r="B23" s="10" t="n">
        <v>10</v>
      </c>
      <c r="C23" s="9" t="n">
        <v>43140.0138888889</v>
      </c>
      <c r="D23" s="5" t="n">
        <v>1</v>
      </c>
      <c r="E23" s="5" t="n">
        <v>1</v>
      </c>
      <c r="F23" s="5" t="n">
        <v>1</v>
      </c>
      <c r="G23" s="5" t="n">
        <f aca="false">AVERAGE(D23:F23)</f>
        <v>1</v>
      </c>
      <c r="H23" s="5" t="n">
        <f aca="false">G23-G22</f>
        <v>-0.333333333333333</v>
      </c>
      <c r="I23" s="5" t="n">
        <f aca="false">-300-H23*800</f>
        <v>-33.3333333333334</v>
      </c>
      <c r="J23" s="5" t="s">
        <v>18</v>
      </c>
      <c r="K23" s="5"/>
      <c r="L23" s="5"/>
      <c r="M23" s="5"/>
      <c r="N23" s="2"/>
      <c r="O23" s="5" t="n">
        <v>13</v>
      </c>
      <c r="P23" s="9" t="n">
        <v>43144.7222222222</v>
      </c>
      <c r="Q23" s="5" t="n">
        <v>2</v>
      </c>
      <c r="R23" s="5" t="n">
        <v>1</v>
      </c>
      <c r="S23" s="5" t="n">
        <v>1</v>
      </c>
      <c r="T23" s="5" t="n">
        <f aca="false">AVERAGE(Q23:S23)</f>
        <v>1.33333333333333</v>
      </c>
      <c r="U23" s="5" t="n">
        <f aca="false">T23-T20</f>
        <v>0</v>
      </c>
      <c r="V23" s="5" t="n">
        <f aca="false">-300-(U23-0)*200</f>
        <v>-300</v>
      </c>
      <c r="W23" s="5" t="s">
        <v>18</v>
      </c>
      <c r="X23" s="5"/>
      <c r="Y23" s="5"/>
      <c r="Z23" s="5"/>
    </row>
    <row r="24" customFormat="false" ht="14.25" hidden="false" customHeight="true" outlineLevel="0" collapsed="false">
      <c r="A24" s="2"/>
      <c r="B24" s="8" t="n">
        <v>11</v>
      </c>
      <c r="C24" s="9" t="n">
        <v>43140.3333333333</v>
      </c>
      <c r="D24" s="5" t="n">
        <v>3</v>
      </c>
      <c r="E24" s="5" t="n">
        <v>3</v>
      </c>
      <c r="F24" s="5" t="n">
        <v>4</v>
      </c>
      <c r="G24" s="5" t="n">
        <f aca="false">AVERAGE(D24:F24)</f>
        <v>3.33333333333333</v>
      </c>
      <c r="H24" s="5" t="s">
        <v>18</v>
      </c>
      <c r="I24" s="5" t="s">
        <v>18</v>
      </c>
      <c r="J24" s="5" t="n">
        <f aca="false">G24-G23</f>
        <v>2.33333333333333</v>
      </c>
      <c r="K24" s="5"/>
      <c r="L24" s="5"/>
      <c r="M24" s="5"/>
      <c r="N24" s="2"/>
      <c r="O24" s="5" t="n">
        <v>14</v>
      </c>
      <c r="P24" s="9" t="n">
        <v>43145.5145833333</v>
      </c>
      <c r="Q24" s="5" t="n">
        <v>2</v>
      </c>
      <c r="R24" s="5" t="n">
        <v>1</v>
      </c>
      <c r="S24" s="5" t="n">
        <v>2</v>
      </c>
      <c r="T24" s="5" t="n">
        <f aca="false">AVERAGE(Q24:S24)</f>
        <v>1.66666666666667</v>
      </c>
      <c r="U24" s="5" t="s">
        <v>18</v>
      </c>
      <c r="V24" s="5" t="s">
        <v>18</v>
      </c>
      <c r="W24" s="5" t="s">
        <v>18</v>
      </c>
      <c r="X24" s="5"/>
      <c r="Y24" s="5"/>
      <c r="Z24" s="5"/>
    </row>
    <row r="25" customFormat="false" ht="14.25" hidden="false" customHeight="true" outlineLevel="0" collapsed="false">
      <c r="A25" s="2"/>
      <c r="B25" s="10"/>
      <c r="C25" s="9"/>
      <c r="D25" s="5"/>
      <c r="E25" s="5"/>
      <c r="F25" s="5"/>
      <c r="G25" s="5"/>
      <c r="H25" s="5"/>
      <c r="I25" s="5"/>
      <c r="J25" s="5" t="s">
        <v>18</v>
      </c>
      <c r="K25" s="5"/>
      <c r="L25" s="5"/>
      <c r="M25" s="5"/>
      <c r="N25" s="2"/>
      <c r="O25" s="11" t="n">
        <v>14</v>
      </c>
      <c r="P25" s="9" t="s">
        <v>29</v>
      </c>
      <c r="Q25" s="5" t="n">
        <v>4</v>
      </c>
      <c r="R25" s="5" t="n">
        <v>4</v>
      </c>
      <c r="S25" s="5" t="n">
        <v>4</v>
      </c>
      <c r="T25" s="5" t="n">
        <f aca="false">AVERAGE(Q25:S25)</f>
        <v>4</v>
      </c>
      <c r="U25" s="5" t="s">
        <v>18</v>
      </c>
      <c r="V25" s="5" t="s">
        <v>18</v>
      </c>
      <c r="W25" s="5" t="s">
        <v>18</v>
      </c>
      <c r="X25" s="5"/>
      <c r="Y25" s="5"/>
      <c r="Z25" s="5"/>
    </row>
    <row r="26" customFormat="false" ht="14.25" hidden="false" customHeight="true" outlineLevel="0" collapsed="false">
      <c r="A26" s="2"/>
      <c r="B26" s="10" t="n">
        <v>12</v>
      </c>
      <c r="C26" s="9" t="n">
        <v>43141.6881944444</v>
      </c>
      <c r="D26" s="5" t="n">
        <v>1</v>
      </c>
      <c r="E26" s="5" t="n">
        <v>1</v>
      </c>
      <c r="F26" s="5" t="n">
        <v>1</v>
      </c>
      <c r="G26" s="5" t="n">
        <f aca="false">AVERAGE(D26:F26)</f>
        <v>1</v>
      </c>
      <c r="H26" s="5" t="s">
        <v>18</v>
      </c>
      <c r="I26" s="5" t="s">
        <v>18</v>
      </c>
      <c r="J26" s="5" t="s">
        <v>18</v>
      </c>
      <c r="K26" s="5"/>
      <c r="L26" s="5"/>
      <c r="M26" s="5"/>
      <c r="N26" s="2"/>
      <c r="O26" s="7" t="n">
        <v>15</v>
      </c>
      <c r="P26" s="9" t="n">
        <v>43146.5513888889</v>
      </c>
      <c r="Q26" s="5" t="n">
        <v>4</v>
      </c>
      <c r="R26" s="5" t="n">
        <v>6</v>
      </c>
      <c r="S26" s="5" t="n">
        <v>6</v>
      </c>
      <c r="T26" s="5" t="n">
        <f aca="false">AVERAGE(Q26:S26)</f>
        <v>5.33333333333333</v>
      </c>
      <c r="U26" s="5" t="n">
        <f aca="false">T26-T24</f>
        <v>3.66666666666667</v>
      </c>
      <c r="V26" s="5" t="n">
        <f aca="false">-1400-(U26-3)*100</f>
        <v>-1466.66666666667</v>
      </c>
      <c r="W26" s="5" t="s">
        <v>18</v>
      </c>
      <c r="X26" s="5"/>
      <c r="Y26" s="5"/>
      <c r="Z26" s="5"/>
    </row>
    <row r="27" customFormat="false" ht="14.25" hidden="false" customHeight="true" outlineLevel="0" collapsed="false">
      <c r="A27" s="2"/>
      <c r="B27" s="8" t="n">
        <v>12</v>
      </c>
      <c r="C27" s="9" t="n">
        <v>43142.1104166667</v>
      </c>
      <c r="D27" s="5" t="n">
        <v>1</v>
      </c>
      <c r="E27" s="5" t="n">
        <v>1</v>
      </c>
      <c r="F27" s="5" t="n">
        <v>2</v>
      </c>
      <c r="G27" s="5" t="n">
        <f aca="false">AVERAGE(D27:F27)</f>
        <v>1.33333333333333</v>
      </c>
      <c r="H27" s="5" t="s">
        <v>18</v>
      </c>
      <c r="I27" s="5" t="s">
        <v>18</v>
      </c>
      <c r="J27" s="5" t="s">
        <v>18</v>
      </c>
      <c r="K27" s="5"/>
      <c r="L27" s="5"/>
      <c r="M27" s="5"/>
      <c r="N27" s="2"/>
      <c r="O27" s="5" t="n">
        <v>15</v>
      </c>
      <c r="P27" s="9" t="n">
        <v>43147.0270833333</v>
      </c>
      <c r="Q27" s="5" t="n">
        <v>5</v>
      </c>
      <c r="R27" s="5" t="n">
        <v>5</v>
      </c>
      <c r="S27" s="5" t="n">
        <v>5</v>
      </c>
      <c r="T27" s="5" t="n">
        <f aca="false">AVERAGE(Q27:S27)</f>
        <v>5</v>
      </c>
      <c r="U27" s="5" t="s">
        <v>18</v>
      </c>
      <c r="V27" s="5" t="s">
        <v>18</v>
      </c>
      <c r="W27" s="5" t="s">
        <v>18</v>
      </c>
      <c r="X27" s="5"/>
      <c r="Y27" s="5"/>
      <c r="Z27" s="5"/>
    </row>
    <row r="28" customFormat="false" ht="14.25" hidden="false" customHeight="true" outlineLevel="0" collapsed="false">
      <c r="A28" s="2"/>
      <c r="B28" s="10" t="n">
        <v>13</v>
      </c>
      <c r="C28" s="9" t="n">
        <v>43142.4673611111</v>
      </c>
      <c r="D28" s="5" t="n">
        <v>5</v>
      </c>
      <c r="E28" s="5" t="n">
        <v>6</v>
      </c>
      <c r="F28" s="5" t="n">
        <v>5</v>
      </c>
      <c r="G28" s="5" t="n">
        <f aca="false">AVERAGE(D28:F28)</f>
        <v>5.33333333333333</v>
      </c>
      <c r="H28" s="5" t="s">
        <v>18</v>
      </c>
      <c r="I28" s="5" t="s">
        <v>18</v>
      </c>
      <c r="J28" s="5" t="n">
        <f aca="false">G28-G27</f>
        <v>4</v>
      </c>
      <c r="K28" s="5"/>
      <c r="L28" s="5"/>
      <c r="M28" s="5"/>
      <c r="N28" s="2"/>
      <c r="O28" s="7" t="n">
        <v>16</v>
      </c>
      <c r="P28" s="9" t="n">
        <v>43147.5236111111</v>
      </c>
      <c r="Q28" s="5" t="n">
        <v>2</v>
      </c>
      <c r="R28" s="5" t="n">
        <v>2</v>
      </c>
      <c r="S28" s="5" t="n">
        <v>3</v>
      </c>
      <c r="T28" s="5" t="n">
        <f aca="false">AVERAGE(Q28:S28)</f>
        <v>2.33333333333333</v>
      </c>
      <c r="U28" s="5" t="n">
        <f aca="false">T28-T26</f>
        <v>-3</v>
      </c>
      <c r="V28" s="5" t="n">
        <v>-1400</v>
      </c>
      <c r="W28" s="5" t="s">
        <v>18</v>
      </c>
      <c r="X28" s="5"/>
      <c r="Y28" s="5"/>
      <c r="Z28" s="5"/>
    </row>
    <row r="29" customFormat="false" ht="14.25" hidden="false" customHeight="true" outlineLevel="0" collapsed="false">
      <c r="A29" s="2"/>
      <c r="B29" s="8" t="n">
        <v>13</v>
      </c>
      <c r="C29" s="9" t="n">
        <v>43142.9902777778</v>
      </c>
      <c r="D29" s="5" t="n">
        <v>1</v>
      </c>
      <c r="E29" s="5" t="n">
        <v>1</v>
      </c>
      <c r="F29" s="5" t="n">
        <v>1</v>
      </c>
      <c r="G29" s="5" t="n">
        <f aca="false">AVERAGE(D29:F29)</f>
        <v>1</v>
      </c>
      <c r="H29" s="5" t="n">
        <f aca="false">G29-G27</f>
        <v>-0.333333333333333</v>
      </c>
      <c r="I29" s="5" t="n">
        <f aca="false">-300-H29*800</f>
        <v>-33.3333333333334</v>
      </c>
      <c r="J29" s="5" t="s">
        <v>18</v>
      </c>
      <c r="K29" s="5"/>
      <c r="L29" s="5"/>
      <c r="M29" s="5"/>
      <c r="N29" s="2"/>
      <c r="O29" s="5" t="n">
        <v>16</v>
      </c>
      <c r="P29" s="9" t="n">
        <v>43147.8041666667</v>
      </c>
      <c r="Q29" s="5" t="n">
        <v>3</v>
      </c>
      <c r="R29" s="5" t="n">
        <v>3</v>
      </c>
      <c r="S29" s="5" t="n">
        <v>2</v>
      </c>
      <c r="T29" s="5" t="n">
        <f aca="false">AVERAGE(Q29:S29)</f>
        <v>2.66666666666667</v>
      </c>
      <c r="U29" s="5" t="s">
        <v>18</v>
      </c>
      <c r="V29" s="5" t="s">
        <v>18</v>
      </c>
      <c r="W29" s="5" t="s">
        <v>18</v>
      </c>
      <c r="X29" s="5"/>
      <c r="Y29" s="5"/>
      <c r="Z29" s="5"/>
    </row>
    <row r="30" customFormat="false" ht="14.25" hidden="false" customHeight="true" outlineLevel="0" collapsed="false">
      <c r="A30" s="2"/>
      <c r="B30" s="10" t="n">
        <v>14</v>
      </c>
      <c r="C30" s="9" t="n">
        <v>43143.44375</v>
      </c>
      <c r="D30" s="5" t="n">
        <v>5</v>
      </c>
      <c r="E30" s="5" t="n">
        <v>5</v>
      </c>
      <c r="F30" s="5" t="n">
        <v>5</v>
      </c>
      <c r="G30" s="5" t="n">
        <f aca="false">AVERAGE(D30:F30)</f>
        <v>5</v>
      </c>
      <c r="H30" s="5" t="n">
        <f aca="false">G30-G28</f>
        <v>-0.333333333333333</v>
      </c>
      <c r="I30" s="5" t="n">
        <f aca="false">-300-H30*800</f>
        <v>-33.3333333333336</v>
      </c>
      <c r="J30" s="5" t="n">
        <f aca="false">G30-G29</f>
        <v>4</v>
      </c>
      <c r="K30" s="5"/>
      <c r="L30" s="5"/>
      <c r="M30" s="5"/>
      <c r="N30" s="2"/>
      <c r="O30" s="5" t="n">
        <v>17</v>
      </c>
      <c r="P30" s="9" t="n">
        <v>43148.4020833333</v>
      </c>
      <c r="Q30" s="5" t="n">
        <v>4</v>
      </c>
      <c r="R30" s="5" t="n">
        <v>4</v>
      </c>
      <c r="S30" s="5" t="n">
        <v>4</v>
      </c>
      <c r="T30" s="5" t="n">
        <f aca="false">AVERAGE(Q30:S30)</f>
        <v>4</v>
      </c>
      <c r="U30" s="5" t="s">
        <v>18</v>
      </c>
      <c r="V30" s="5" t="s">
        <v>18</v>
      </c>
      <c r="W30" s="5" t="n">
        <f aca="false">T30-T29</f>
        <v>1.33333333333333</v>
      </c>
      <c r="X30" s="5"/>
      <c r="Y30" s="5"/>
      <c r="Z30" s="5"/>
    </row>
    <row r="31" customFormat="false" ht="14.25" hidden="false" customHeight="true" outlineLevel="0" collapsed="false">
      <c r="A31" s="2"/>
      <c r="B31" s="8" t="n">
        <v>14</v>
      </c>
      <c r="C31" s="9" t="n">
        <v>43144.0090277778</v>
      </c>
      <c r="D31" s="5" t="n">
        <v>2</v>
      </c>
      <c r="E31" s="5" t="n">
        <v>2</v>
      </c>
      <c r="F31" s="5" t="n">
        <v>3</v>
      </c>
      <c r="G31" s="5" t="n">
        <f aca="false">AVERAGE(D31:F31)</f>
        <v>2.33333333333333</v>
      </c>
      <c r="H31" s="5" t="n">
        <f aca="false">G31-G29</f>
        <v>1.33333333333333</v>
      </c>
      <c r="I31" s="5" t="n">
        <f aca="false">-500-(H31-1)*800</f>
        <v>-766.666666666667</v>
      </c>
      <c r="J31" s="5" t="s">
        <v>18</v>
      </c>
      <c r="K31" s="5"/>
      <c r="L31" s="5"/>
      <c r="M31" s="5"/>
      <c r="N31" s="2"/>
      <c r="O31" s="5" t="n">
        <v>18</v>
      </c>
      <c r="P31" s="9" t="n">
        <v>43148.8604166667</v>
      </c>
      <c r="Q31" s="5" t="n">
        <v>5</v>
      </c>
      <c r="R31" s="5" t="n">
        <v>6</v>
      </c>
      <c r="S31" s="5" t="n">
        <v>5</v>
      </c>
      <c r="T31" s="5" t="n">
        <f aca="false">AVERAGE(Q31:S31)</f>
        <v>5.33333333333333</v>
      </c>
      <c r="U31" s="5" t="n">
        <f aca="false">T31-T29</f>
        <v>2.66666666666667</v>
      </c>
      <c r="V31" s="12" t="n">
        <f aca="false">-1300 - (U31-2)*100</f>
        <v>-1366.66666666667</v>
      </c>
      <c r="W31" s="5" t="s">
        <v>18</v>
      </c>
      <c r="X31" s="5"/>
      <c r="Y31" s="5"/>
      <c r="Z31" s="5"/>
    </row>
    <row r="32" customFormat="false" ht="14.25" hidden="false" customHeight="true" outlineLevel="0" collapsed="false">
      <c r="A32" s="2"/>
      <c r="B32" s="10" t="n">
        <v>15</v>
      </c>
      <c r="C32" s="9" t="n">
        <v>43144.4076388889</v>
      </c>
      <c r="D32" s="5" t="n">
        <v>3</v>
      </c>
      <c r="E32" s="5" t="n">
        <v>4</v>
      </c>
      <c r="F32" s="5" t="n">
        <v>3</v>
      </c>
      <c r="G32" s="5" t="n">
        <f aca="false">AVERAGE(D32:F32)</f>
        <v>3.33333333333333</v>
      </c>
      <c r="H32" s="5" t="n">
        <f aca="false">G32-G30</f>
        <v>-1.66666666666667</v>
      </c>
      <c r="I32" s="5" t="n">
        <f aca="false">500 +(-1-H32)*760</f>
        <v>1006.66666666667</v>
      </c>
      <c r="J32" s="5" t="n">
        <f aca="false">G32-G31</f>
        <v>1</v>
      </c>
      <c r="K32" s="5"/>
      <c r="L32" s="5"/>
      <c r="M32" s="5"/>
      <c r="N32" s="2"/>
      <c r="O32" s="5" t="n">
        <v>19</v>
      </c>
      <c r="P32" s="9" t="n">
        <v>43149.3354166667</v>
      </c>
      <c r="Q32" s="5" t="n">
        <v>5</v>
      </c>
      <c r="R32" s="5" t="n">
        <v>5</v>
      </c>
      <c r="S32" s="5" t="n">
        <v>5</v>
      </c>
      <c r="T32" s="5" t="n">
        <f aca="false">AVERAGE(Q32:S32)</f>
        <v>5</v>
      </c>
      <c r="U32" s="5" t="n">
        <f aca="false">T32-T30</f>
        <v>1</v>
      </c>
      <c r="V32" s="5" t="n">
        <f aca="false">-300-(U32-0)*200</f>
        <v>-500</v>
      </c>
      <c r="W32" s="5" t="n">
        <f aca="false">T32-T30</f>
        <v>1</v>
      </c>
      <c r="X32" s="5"/>
      <c r="Y32" s="5"/>
      <c r="Z32" s="5"/>
    </row>
    <row r="33" customFormat="false" ht="14.25" hidden="false" customHeight="true" outlineLevel="0" collapsed="false">
      <c r="A33" s="2"/>
      <c r="B33" s="8" t="n">
        <v>15</v>
      </c>
      <c r="C33" s="9" t="n">
        <v>43145.0152777778</v>
      </c>
      <c r="D33" s="5" t="n">
        <v>3</v>
      </c>
      <c r="E33" s="5" t="n">
        <v>2</v>
      </c>
      <c r="F33" s="5" t="n">
        <v>2</v>
      </c>
      <c r="G33" s="5" t="n">
        <f aca="false">AVERAGE(D33:F33)</f>
        <v>2.33333333333333</v>
      </c>
      <c r="H33" s="5" t="n">
        <f aca="false">G33-G31</f>
        <v>0</v>
      </c>
      <c r="I33" s="5" t="n">
        <f aca="false">-300-(H33-0)*200</f>
        <v>-300</v>
      </c>
      <c r="J33" s="5" t="s">
        <v>18</v>
      </c>
      <c r="K33" s="5"/>
      <c r="L33" s="5"/>
      <c r="M33" s="5"/>
      <c r="N33" s="2"/>
      <c r="O33" s="7" t="n">
        <v>20</v>
      </c>
      <c r="P33" s="9" t="n">
        <v>43150.575</v>
      </c>
      <c r="Q33" s="5" t="n">
        <v>3</v>
      </c>
      <c r="R33" s="5" t="n">
        <v>3</v>
      </c>
      <c r="S33" s="5" t="n">
        <v>3</v>
      </c>
      <c r="T33" s="5" t="n">
        <f aca="false">AVERAGE(Q33:S33)</f>
        <v>3</v>
      </c>
      <c r="U33" s="5" t="s">
        <v>18</v>
      </c>
      <c r="V33" s="5" t="s">
        <v>18</v>
      </c>
      <c r="W33" s="5" t="s">
        <v>18</v>
      </c>
      <c r="X33" s="5"/>
      <c r="Y33" s="5"/>
      <c r="Z33" s="5"/>
    </row>
    <row r="34" customFormat="false" ht="14.25" hidden="false" customHeight="true" outlineLevel="0" collapsed="false">
      <c r="A34" s="2"/>
      <c r="B34" s="10" t="n">
        <v>16</v>
      </c>
      <c r="C34" s="9" t="n">
        <v>43145.4291666667</v>
      </c>
      <c r="D34" s="5" t="n">
        <v>4</v>
      </c>
      <c r="E34" s="5" t="n">
        <v>4</v>
      </c>
      <c r="F34" s="5" t="n">
        <v>4</v>
      </c>
      <c r="G34" s="5" t="n">
        <f aca="false">AVERAGE(D34:F34)</f>
        <v>4</v>
      </c>
      <c r="H34" s="5" t="n">
        <f aca="false">G34-G32</f>
        <v>0.666666666666667</v>
      </c>
      <c r="I34" s="5" t="n">
        <f aca="false">-300-(H34-0)*200</f>
        <v>-433.333333333333</v>
      </c>
      <c r="J34" s="5" t="n">
        <f aca="false">G34-G33</f>
        <v>1.66666666666667</v>
      </c>
      <c r="K34" s="5"/>
      <c r="L34" s="5"/>
      <c r="M34" s="5"/>
      <c r="N34" s="2"/>
      <c r="O34" s="5" t="n">
        <v>20</v>
      </c>
      <c r="P34" s="9" t="n">
        <v>43150.8652777778</v>
      </c>
      <c r="Q34" s="5" t="n">
        <v>3</v>
      </c>
      <c r="R34" s="5" t="n">
        <v>3</v>
      </c>
      <c r="S34" s="5" t="n">
        <v>3</v>
      </c>
      <c r="T34" s="5" t="n">
        <f aca="false">AVERAGE(Q34:S34)</f>
        <v>3</v>
      </c>
      <c r="U34" s="5" t="n">
        <f aca="false">T34-T31</f>
        <v>-2.33333333333333</v>
      </c>
      <c r="V34" s="5" t="n">
        <f aca="false">1260 + (-2-U31)*140</f>
        <v>606.666666666667</v>
      </c>
      <c r="W34" s="5" t="s">
        <v>18</v>
      </c>
      <c r="X34" s="5"/>
      <c r="Y34" s="5"/>
      <c r="Z34" s="5"/>
    </row>
    <row r="35" customFormat="false" ht="14.25" hidden="false" customHeight="true" outlineLevel="0" collapsed="false">
      <c r="A35" s="2"/>
      <c r="B35" s="8" t="n">
        <v>16</v>
      </c>
      <c r="C35" s="9" t="n">
        <v>43145.51875</v>
      </c>
      <c r="D35" s="5" t="n">
        <v>1</v>
      </c>
      <c r="E35" s="5" t="n">
        <v>1</v>
      </c>
      <c r="F35" s="5" t="n">
        <v>1</v>
      </c>
      <c r="G35" s="5" t="n">
        <f aca="false">AVERAGE(D35:F35)</f>
        <v>1</v>
      </c>
      <c r="H35" s="5" t="n">
        <f aca="false">G35-G33</f>
        <v>-1.33333333333333</v>
      </c>
      <c r="I35" s="5" t="n">
        <f aca="false">500 +(-1-H35)*760</f>
        <v>753.333333333334</v>
      </c>
      <c r="J35" s="5" t="s">
        <v>18</v>
      </c>
      <c r="K35" s="5"/>
      <c r="L35" s="5"/>
      <c r="M35" s="5"/>
      <c r="N35" s="2"/>
      <c r="O35" s="7"/>
      <c r="P35" s="9"/>
      <c r="Q35" s="12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true" outlineLevel="0" collapsed="false">
      <c r="A36" s="2"/>
      <c r="B36" s="8" t="n">
        <v>16</v>
      </c>
      <c r="C36" s="9" t="n">
        <v>43146.0243055556</v>
      </c>
      <c r="D36" s="5" t="n">
        <v>1</v>
      </c>
      <c r="E36" s="5" t="n">
        <v>1</v>
      </c>
      <c r="F36" s="5" t="n">
        <v>1</v>
      </c>
      <c r="G36" s="5" t="n">
        <f aca="false">AVERAGE(D36:F36)</f>
        <v>1</v>
      </c>
      <c r="H36" s="5" t="n">
        <f aca="false">G36-G33</f>
        <v>-1.33333333333333</v>
      </c>
      <c r="I36" s="5" t="n">
        <f aca="false">500 +(-1-H36)*760</f>
        <v>753.333333333334</v>
      </c>
      <c r="J36" s="5" t="s">
        <v>18</v>
      </c>
      <c r="K36" s="5"/>
      <c r="L36" s="5"/>
      <c r="M36" s="5"/>
      <c r="N36" s="2"/>
      <c r="O36" s="5" t="n">
        <v>21</v>
      </c>
      <c r="P36" s="9" t="s">
        <v>30</v>
      </c>
      <c r="Q36" s="5" t="n">
        <v>4</v>
      </c>
      <c r="R36" s="5" t="n">
        <v>4</v>
      </c>
      <c r="S36" s="5" t="n">
        <v>5</v>
      </c>
      <c r="T36" s="5" t="n">
        <f aca="false">AVERAGE(Q36:S36)</f>
        <v>4.33333333333333</v>
      </c>
      <c r="U36" s="5" t="n">
        <f aca="false">T36-T34</f>
        <v>1.33333333333333</v>
      </c>
      <c r="V36" s="5" t="n">
        <f aca="false">-500-(U36-1)*800</f>
        <v>-766.666666666666</v>
      </c>
      <c r="W36" s="5" t="s">
        <v>18</v>
      </c>
      <c r="X36" s="5"/>
      <c r="Y36" s="5"/>
      <c r="Z36" s="5"/>
    </row>
    <row r="37" customFormat="false" ht="14.25" hidden="false" customHeight="true" outlineLevel="0" collapsed="false">
      <c r="A37" s="2"/>
      <c r="B37" s="10" t="n">
        <v>17</v>
      </c>
      <c r="C37" s="9" t="n">
        <v>43146.9770833333</v>
      </c>
      <c r="D37" s="5" t="n">
        <v>2</v>
      </c>
      <c r="E37" s="5" t="n">
        <v>2</v>
      </c>
      <c r="F37" s="5" t="n">
        <v>3</v>
      </c>
      <c r="G37" s="5" t="n">
        <f aca="false">AVERAGE(D37:F37)</f>
        <v>2.33333333333333</v>
      </c>
      <c r="H37" s="5" t="n">
        <f aca="false">G37-G36</f>
        <v>1.33333333333333</v>
      </c>
      <c r="I37" s="5" t="n">
        <f aca="false">-500-(H37-1)*800</f>
        <v>-766.666666666667</v>
      </c>
      <c r="J37" s="5" t="s">
        <v>18</v>
      </c>
      <c r="K37" s="5"/>
      <c r="L37" s="5"/>
      <c r="M37" s="5"/>
      <c r="N37" s="2"/>
      <c r="O37" s="7" t="n">
        <v>22</v>
      </c>
      <c r="P37" s="9" t="s">
        <v>31</v>
      </c>
      <c r="Q37" s="5" t="n">
        <v>5</v>
      </c>
      <c r="R37" s="5" t="n">
        <v>5</v>
      </c>
      <c r="S37" s="5" t="n">
        <v>7</v>
      </c>
      <c r="T37" s="5" t="n">
        <f aca="false">AVERAGE(Q37:S37)</f>
        <v>5.66666666666667</v>
      </c>
      <c r="U37" s="5" t="s">
        <v>18</v>
      </c>
      <c r="V37" s="5" t="s">
        <v>18</v>
      </c>
      <c r="W37" s="5" t="n">
        <f aca="false">T37-T36</f>
        <v>1.33333333333333</v>
      </c>
      <c r="X37" s="5"/>
      <c r="Y37" s="5"/>
      <c r="Z37" s="5"/>
    </row>
    <row r="38" customFormat="false" ht="14.25" hidden="false" customHeight="true" outlineLevel="0" collapsed="false">
      <c r="A38" s="2"/>
      <c r="B38" s="8" t="n">
        <v>17</v>
      </c>
      <c r="C38" s="9" t="n">
        <v>43147.0638888889</v>
      </c>
      <c r="D38" s="5" t="n">
        <v>1</v>
      </c>
      <c r="E38" s="5" t="n">
        <v>1</v>
      </c>
      <c r="F38" s="5" t="n">
        <v>2</v>
      </c>
      <c r="G38" s="5" t="n">
        <f aca="false">AVERAGE(D38:F38)</f>
        <v>1.33333333333333</v>
      </c>
      <c r="H38" s="5" t="n">
        <f aca="false">G38-G36</f>
        <v>0.333333333333333</v>
      </c>
      <c r="I38" s="5" t="n">
        <f aca="false">-300-(H38-0)*200</f>
        <v>-366.666666666667</v>
      </c>
      <c r="J38" s="5" t="s">
        <v>18</v>
      </c>
      <c r="K38" s="5"/>
      <c r="L38" s="5"/>
      <c r="M38" s="5"/>
      <c r="N38" s="2"/>
      <c r="O38" s="5" t="n">
        <v>22</v>
      </c>
      <c r="P38" s="9" t="s">
        <v>32</v>
      </c>
      <c r="Q38" s="5" t="n">
        <v>5</v>
      </c>
      <c r="R38" s="5" t="n">
        <v>4</v>
      </c>
      <c r="S38" s="5" t="n">
        <v>4</v>
      </c>
      <c r="T38" s="5" t="n">
        <f aca="false">AVERAGE(Q38:S38)</f>
        <v>4.33333333333333</v>
      </c>
      <c r="U38" s="5" t="n">
        <f aca="false">T38-T36</f>
        <v>0</v>
      </c>
      <c r="V38" s="5" t="n">
        <v>-300</v>
      </c>
      <c r="W38" s="5" t="s">
        <v>18</v>
      </c>
      <c r="X38" s="5"/>
      <c r="Y38" s="5"/>
      <c r="Z38" s="5"/>
    </row>
    <row r="39" customFormat="false" ht="14.25" hidden="false" customHeight="true" outlineLevel="0" collapsed="false">
      <c r="A39" s="2"/>
      <c r="B39" s="10" t="n">
        <v>18</v>
      </c>
      <c r="C39" s="9" t="n">
        <v>43147.3951388889</v>
      </c>
      <c r="D39" s="5" t="n">
        <v>4</v>
      </c>
      <c r="E39" s="5" t="n">
        <v>5</v>
      </c>
      <c r="F39" s="5" t="n">
        <v>4</v>
      </c>
      <c r="G39" s="5" t="n">
        <f aca="false">AVERAGE(D39:F39)</f>
        <v>4.33333333333333</v>
      </c>
      <c r="H39" s="5" t="s">
        <v>18</v>
      </c>
      <c r="I39" s="5" t="s">
        <v>18</v>
      </c>
      <c r="J39" s="5" t="n">
        <f aca="false">G39-G38</f>
        <v>3</v>
      </c>
      <c r="K39" s="5"/>
      <c r="L39" s="5"/>
      <c r="M39" s="5"/>
      <c r="N39" s="2"/>
      <c r="O39" s="7" t="n">
        <v>23</v>
      </c>
      <c r="P39" s="13" t="s">
        <v>33</v>
      </c>
      <c r="Q39" s="5" t="n">
        <v>6</v>
      </c>
      <c r="R39" s="5" t="n">
        <v>6</v>
      </c>
      <c r="S39" s="5" t="n">
        <v>8</v>
      </c>
      <c r="T39" s="5" t="n">
        <f aca="false">AVERAGE(Q39:S39)</f>
        <v>6.66666666666667</v>
      </c>
      <c r="U39" s="5" t="n">
        <f aca="false">T39-T37</f>
        <v>1</v>
      </c>
      <c r="V39" s="5" t="n">
        <v>-500</v>
      </c>
      <c r="W39" s="14" t="n">
        <f aca="false">T39-T38</f>
        <v>2.33333333333333</v>
      </c>
      <c r="X39" s="5"/>
      <c r="Y39" s="5"/>
      <c r="Z39" s="5"/>
    </row>
    <row r="40" customFormat="false" ht="14.25" hidden="false" customHeight="true" outlineLevel="0" collapsed="false">
      <c r="A40" s="2"/>
      <c r="B40" s="8" t="n">
        <v>18</v>
      </c>
      <c r="C40" s="9" t="n">
        <v>43148.0104166667</v>
      </c>
      <c r="D40" s="5" t="n">
        <v>1</v>
      </c>
      <c r="E40" s="5" t="n">
        <v>2</v>
      </c>
      <c r="F40" s="5" t="n">
        <v>2</v>
      </c>
      <c r="G40" s="5" t="n">
        <f aca="false">AVERAGE(D40:F40)</f>
        <v>1.66666666666667</v>
      </c>
      <c r="H40" s="5" t="n">
        <f aca="false">G40-G38</f>
        <v>0.333333333333333</v>
      </c>
      <c r="I40" s="5" t="n">
        <f aca="false">-300-(H40-0)*200</f>
        <v>-366.666666666667</v>
      </c>
      <c r="J40" s="5" t="s">
        <v>18</v>
      </c>
      <c r="K40" s="5"/>
      <c r="L40" s="5"/>
      <c r="M40" s="5"/>
      <c r="N40" s="2"/>
      <c r="O40" s="5" t="n">
        <v>23</v>
      </c>
      <c r="P40" s="9" t="s">
        <v>34</v>
      </c>
      <c r="Q40" s="5" t="n">
        <v>2</v>
      </c>
      <c r="R40" s="5" t="n">
        <v>2</v>
      </c>
      <c r="S40" s="5" t="n">
        <v>2</v>
      </c>
      <c r="T40" s="5" t="n">
        <f aca="false">AVERAGE(Q40:S40)</f>
        <v>2</v>
      </c>
      <c r="U40" s="5" t="n">
        <f aca="false">T40-T38</f>
        <v>-2.33333333333333</v>
      </c>
      <c r="V40" s="5" t="n">
        <f aca="false">1260 + (-2-U40)*140</f>
        <v>1306.66666666667</v>
      </c>
      <c r="W40" s="5" t="s">
        <v>18</v>
      </c>
      <c r="X40" s="5"/>
      <c r="Y40" s="5"/>
      <c r="Z40" s="5"/>
    </row>
    <row r="41" customFormat="false" ht="14.25" hidden="false" customHeight="true" outlineLevel="0" collapsed="false">
      <c r="A41" s="2"/>
      <c r="B41" s="10" t="n">
        <v>19</v>
      </c>
      <c r="C41" s="9" t="n">
        <v>43148.5111111111</v>
      </c>
      <c r="D41" s="5" t="n">
        <v>3</v>
      </c>
      <c r="E41" s="5" t="n">
        <v>4</v>
      </c>
      <c r="F41" s="5" t="n">
        <v>3</v>
      </c>
      <c r="G41" s="5" t="n">
        <f aca="false">AVERAGE(D41:F41)</f>
        <v>3.33333333333333</v>
      </c>
      <c r="H41" s="5" t="n">
        <f aca="false">G41-G39</f>
        <v>-1</v>
      </c>
      <c r="I41" s="5" t="n">
        <v>500</v>
      </c>
      <c r="J41" s="5" t="n">
        <f aca="false">G41-G40</f>
        <v>1.66666666666667</v>
      </c>
      <c r="K41" s="5"/>
      <c r="L41" s="5"/>
      <c r="M41" s="5"/>
      <c r="N41" s="2"/>
      <c r="O41" s="7" t="n">
        <v>24</v>
      </c>
      <c r="P41" s="9" t="s">
        <v>35</v>
      </c>
      <c r="Q41" s="5" t="n">
        <v>5</v>
      </c>
      <c r="R41" s="5" t="n">
        <v>5</v>
      </c>
      <c r="S41" s="5" t="n">
        <v>5</v>
      </c>
      <c r="T41" s="5" t="n">
        <f aca="false">AVERAGE(Q41:S41)</f>
        <v>5</v>
      </c>
      <c r="U41" s="5" t="n">
        <f aca="false">T41-T39</f>
        <v>-1.66666666666667</v>
      </c>
      <c r="V41" s="5" t="n">
        <f aca="false">500 +(-1-U41)*760</f>
        <v>1006.66666666667</v>
      </c>
      <c r="W41" s="5" t="n">
        <f aca="false">T41-T40</f>
        <v>3</v>
      </c>
      <c r="X41" s="5"/>
      <c r="Y41" s="5"/>
      <c r="Z41" s="5"/>
    </row>
    <row r="42" customFormat="false" ht="14.25" hidden="false" customHeight="true" outlineLevel="0" collapsed="false">
      <c r="A42" s="2"/>
      <c r="B42" s="8" t="n">
        <v>19</v>
      </c>
      <c r="C42" s="9" t="n">
        <v>43149.0277777778</v>
      </c>
      <c r="D42" s="5" t="n">
        <v>1</v>
      </c>
      <c r="E42" s="5" t="n">
        <v>1</v>
      </c>
      <c r="F42" s="5" t="n">
        <v>1</v>
      </c>
      <c r="G42" s="5" t="n">
        <f aca="false">AVERAGE(D42:F42)</f>
        <v>1</v>
      </c>
      <c r="H42" s="5" t="n">
        <f aca="false">G42-G40</f>
        <v>-0.666666666666667</v>
      </c>
      <c r="I42" s="5" t="n">
        <f aca="false">-300-H42*800</f>
        <v>233.333333333333</v>
      </c>
      <c r="J42" s="5" t="s">
        <v>18</v>
      </c>
      <c r="K42" s="5"/>
      <c r="L42" s="5"/>
      <c r="M42" s="5"/>
      <c r="N42" s="2"/>
      <c r="O42" s="5" t="n">
        <v>24</v>
      </c>
      <c r="P42" s="9" t="s">
        <v>36</v>
      </c>
      <c r="Q42" s="5" t="n">
        <v>2</v>
      </c>
      <c r="R42" s="5" t="n">
        <v>2</v>
      </c>
      <c r="S42" s="5" t="n">
        <v>3</v>
      </c>
      <c r="T42" s="5" t="n">
        <f aca="false">AVERAGE(Q42:S42)</f>
        <v>2.33333333333333</v>
      </c>
      <c r="U42" s="5" t="n">
        <f aca="false">T42-T40</f>
        <v>0.333333333333333</v>
      </c>
      <c r="V42" s="5"/>
      <c r="W42" s="5" t="s">
        <v>18</v>
      </c>
      <c r="X42" s="5"/>
      <c r="Y42" s="5"/>
      <c r="Z42" s="5"/>
    </row>
    <row r="43" customFormat="false" ht="14.25" hidden="false" customHeight="true" outlineLevel="0" collapsed="false">
      <c r="A43" s="2"/>
      <c r="B43" s="10" t="n">
        <v>20</v>
      </c>
      <c r="C43" s="9" t="n">
        <v>43149.5923611111</v>
      </c>
      <c r="D43" s="5" t="n">
        <v>5</v>
      </c>
      <c r="E43" s="5" t="n">
        <v>5</v>
      </c>
      <c r="F43" s="5" t="n">
        <v>6</v>
      </c>
      <c r="G43" s="5" t="n">
        <f aca="false">AVERAGE(D43:F43)</f>
        <v>5.33333333333333</v>
      </c>
      <c r="H43" s="5" t="n">
        <f aca="false">G43-G41</f>
        <v>2</v>
      </c>
      <c r="I43" s="5" t="n">
        <v>-1300</v>
      </c>
      <c r="J43" s="5" t="s">
        <v>18</v>
      </c>
      <c r="K43" s="5"/>
      <c r="L43" s="5"/>
      <c r="M43" s="5"/>
      <c r="N43" s="2"/>
      <c r="O43" s="7" t="n">
        <v>25</v>
      </c>
      <c r="P43" s="9" t="s">
        <v>37</v>
      </c>
      <c r="Q43" s="5" t="n">
        <v>5</v>
      </c>
      <c r="R43" s="5" t="n">
        <v>5</v>
      </c>
      <c r="S43" s="5" t="n">
        <v>5</v>
      </c>
      <c r="T43" s="5" t="n">
        <f aca="false">AVERAGE(Q43:S43)</f>
        <v>5</v>
      </c>
      <c r="U43" s="5" t="n">
        <f aca="false">T43-T41</f>
        <v>0</v>
      </c>
      <c r="V43" s="5" t="n">
        <v>-300</v>
      </c>
      <c r="W43" s="5" t="n">
        <f aca="false">T43-T42</f>
        <v>2.66666666666667</v>
      </c>
      <c r="X43" s="5"/>
      <c r="Y43" s="5"/>
      <c r="Z43" s="5"/>
    </row>
    <row r="44" customFormat="false" ht="14.25" hidden="false" customHeight="true" outlineLevel="0" collapsed="false">
      <c r="A44" s="2"/>
      <c r="B44" s="8" t="n">
        <v>20</v>
      </c>
      <c r="C44" s="9" t="n">
        <v>43149.9729166667</v>
      </c>
      <c r="D44" s="5" t="n">
        <v>2</v>
      </c>
      <c r="E44" s="5" t="n">
        <v>2</v>
      </c>
      <c r="F44" s="5" t="n">
        <v>2</v>
      </c>
      <c r="G44" s="5" t="n">
        <f aca="false">AVERAGE(D44:F44)</f>
        <v>2</v>
      </c>
      <c r="H44" s="5" t="n">
        <f aca="false">G44-G42</f>
        <v>1</v>
      </c>
      <c r="I44" s="5" t="n">
        <v>-500</v>
      </c>
      <c r="J44" s="5" t="s">
        <v>18</v>
      </c>
      <c r="K44" s="5"/>
      <c r="L44" s="5"/>
      <c r="M44" s="5"/>
      <c r="N44" s="2"/>
      <c r="O44" s="5" t="n">
        <v>25</v>
      </c>
      <c r="P44" s="9" t="s">
        <v>38</v>
      </c>
      <c r="Q44" s="5" t="n">
        <v>4</v>
      </c>
      <c r="R44" s="5" t="n">
        <v>4</v>
      </c>
      <c r="S44" s="5" t="n">
        <v>5</v>
      </c>
      <c r="T44" s="5" t="n">
        <f aca="false">AVERAGE(Q44:S44)</f>
        <v>4.33333333333333</v>
      </c>
      <c r="U44" s="5" t="n">
        <f aca="false">T44-T42</f>
        <v>2</v>
      </c>
      <c r="V44" s="5"/>
      <c r="W44" s="5" t="s">
        <v>18</v>
      </c>
      <c r="X44" s="5"/>
      <c r="Y44" s="5"/>
      <c r="Z44" s="5"/>
    </row>
    <row r="45" customFormat="false" ht="14.25" hidden="false" customHeight="true" outlineLevel="0" collapsed="false">
      <c r="A45" s="2"/>
      <c r="B45" s="8" t="n">
        <v>20</v>
      </c>
      <c r="C45" s="9" t="n">
        <v>43150.0944444445</v>
      </c>
      <c r="D45" s="5" t="n">
        <v>2</v>
      </c>
      <c r="E45" s="5" t="n">
        <v>2</v>
      </c>
      <c r="F45" s="5" t="n">
        <v>3</v>
      </c>
      <c r="G45" s="5" t="n">
        <f aca="false">AVERAGE(D45:F45)</f>
        <v>2.33333333333333</v>
      </c>
      <c r="H45" s="5" t="n">
        <f aca="false">G45-G42</f>
        <v>1.33333333333333</v>
      </c>
      <c r="I45" s="5" t="n">
        <f aca="false">-500-(H45-1)*800</f>
        <v>-766.666666666667</v>
      </c>
      <c r="J45" s="5" t="s">
        <v>18</v>
      </c>
      <c r="K45" s="5"/>
      <c r="L45" s="5"/>
      <c r="M45" s="5"/>
      <c r="N45" s="2"/>
      <c r="O45" s="7" t="n">
        <v>26</v>
      </c>
      <c r="P45" s="9" t="s">
        <v>39</v>
      </c>
      <c r="Q45" s="5" t="n">
        <v>5</v>
      </c>
      <c r="R45" s="5" t="n">
        <v>6</v>
      </c>
      <c r="S45" s="5" t="n">
        <v>7</v>
      </c>
      <c r="T45" s="5" t="n">
        <f aca="false">AVERAGE(Q45:S45)</f>
        <v>6</v>
      </c>
      <c r="U45" s="5" t="n">
        <f aca="false">T45-T43</f>
        <v>1</v>
      </c>
      <c r="V45" s="5" t="n">
        <v>-500</v>
      </c>
      <c r="W45" s="5" t="n">
        <f aca="false">T45-T44</f>
        <v>1.66666666666667</v>
      </c>
      <c r="X45" s="5"/>
      <c r="Y45" s="5"/>
      <c r="Z45" s="5"/>
    </row>
    <row r="46" customFormat="false" ht="14.25" hidden="false" customHeight="true" outlineLevel="0" collapsed="false">
      <c r="A46" s="2"/>
      <c r="B46" s="10" t="n">
        <v>21</v>
      </c>
      <c r="C46" s="9" t="n">
        <v>43150.4826388889</v>
      </c>
      <c r="D46" s="5" t="n">
        <v>3</v>
      </c>
      <c r="E46" s="5" t="n">
        <v>4</v>
      </c>
      <c r="F46" s="5" t="n">
        <v>4</v>
      </c>
      <c r="G46" s="5" t="n">
        <f aca="false">AVERAGE(D46:F46)</f>
        <v>3.66666666666667</v>
      </c>
      <c r="H46" s="5" t="s">
        <v>18</v>
      </c>
      <c r="I46" s="5" t="s">
        <v>18</v>
      </c>
      <c r="J46" s="5" t="n">
        <f aca="false">G46-G45</f>
        <v>1.33333333333333</v>
      </c>
      <c r="K46" s="5"/>
      <c r="L46" s="5"/>
      <c r="M46" s="5"/>
      <c r="N46" s="2"/>
      <c r="O46" s="5" t="n">
        <v>26</v>
      </c>
      <c r="P46" s="9" t="s">
        <v>40</v>
      </c>
      <c r="Q46" s="5" t="n">
        <v>4</v>
      </c>
      <c r="R46" s="5" t="n">
        <v>3</v>
      </c>
      <c r="S46" s="5" t="n">
        <v>4</v>
      </c>
      <c r="T46" s="5" t="n">
        <f aca="false">AVERAGE(Q46:S46)</f>
        <v>3.66666666666667</v>
      </c>
      <c r="U46" s="5" t="n">
        <f aca="false">T46-T44</f>
        <v>-0.666666666666667</v>
      </c>
      <c r="V46" s="5"/>
      <c r="W46" s="5" t="s">
        <v>18</v>
      </c>
      <c r="X46" s="5"/>
      <c r="Y46" s="5"/>
      <c r="Z46" s="5"/>
    </row>
    <row r="47" customFormat="false" ht="14.25" hidden="false" customHeight="true" outlineLevel="0" collapsed="false">
      <c r="A47" s="2"/>
      <c r="B47" s="8" t="n">
        <v>21</v>
      </c>
      <c r="C47" s="9" t="n">
        <v>43150.9986111111</v>
      </c>
      <c r="D47" s="5" t="n">
        <v>1</v>
      </c>
      <c r="E47" s="5" t="n">
        <v>1</v>
      </c>
      <c r="F47" s="5" t="n">
        <v>1</v>
      </c>
      <c r="G47" s="5" t="n">
        <f aca="false">AVERAGE(D47:F47)</f>
        <v>1</v>
      </c>
      <c r="H47" s="5" t="n">
        <f aca="false">G47-G44</f>
        <v>-1</v>
      </c>
      <c r="I47" s="5" t="n">
        <v>500</v>
      </c>
      <c r="J47" s="5" t="s">
        <v>18</v>
      </c>
      <c r="K47" s="5"/>
      <c r="L47" s="5"/>
      <c r="M47" s="5"/>
      <c r="N47" s="2"/>
      <c r="O47" s="7" t="n">
        <v>27</v>
      </c>
      <c r="P47" s="9" t="s">
        <v>41</v>
      </c>
      <c r="Q47" s="5" t="n">
        <v>3</v>
      </c>
      <c r="R47" s="5" t="n">
        <v>3</v>
      </c>
      <c r="S47" s="5" t="n">
        <v>3</v>
      </c>
      <c r="T47" s="5" t="n">
        <f aca="false">AVERAGE(Q47:S47)</f>
        <v>3</v>
      </c>
      <c r="U47" s="5" t="n">
        <f aca="false">T47-T45</f>
        <v>-3</v>
      </c>
      <c r="V47" s="5"/>
      <c r="W47" s="5" t="n">
        <f aca="false">T47-T46</f>
        <v>-0.666666666666667</v>
      </c>
      <c r="X47" s="5"/>
      <c r="Y47" s="5"/>
      <c r="Z47" s="5"/>
    </row>
    <row r="48" customFormat="false" ht="14.25" hidden="false" customHeight="true" outlineLevel="0" collapsed="false">
      <c r="A48" s="2"/>
      <c r="B48" s="10" t="n">
        <v>22</v>
      </c>
      <c r="C48" s="9" t="n">
        <v>43151.4020833333</v>
      </c>
      <c r="D48" s="5" t="n">
        <v>4</v>
      </c>
      <c r="E48" s="5" t="n">
        <v>5</v>
      </c>
      <c r="F48" s="5" t="n">
        <v>4</v>
      </c>
      <c r="G48" s="5" t="n">
        <f aca="false">AVERAGE(D48:F48)</f>
        <v>4.33333333333333</v>
      </c>
      <c r="H48" s="5" t="n">
        <f aca="false">G48-G46</f>
        <v>0.666666666666667</v>
      </c>
      <c r="I48" s="5" t="n">
        <f aca="false">-300-(H48-0)*200</f>
        <v>-433.333333333333</v>
      </c>
      <c r="J48" s="5" t="n">
        <f aca="false">G48-G47</f>
        <v>3.33333333333333</v>
      </c>
      <c r="K48" s="5"/>
      <c r="L48" s="5"/>
      <c r="M48" s="5"/>
      <c r="N48" s="2"/>
      <c r="O48" s="5" t="n">
        <v>27</v>
      </c>
      <c r="P48" s="9" t="s">
        <v>42</v>
      </c>
      <c r="Q48" s="5" t="n">
        <v>3</v>
      </c>
      <c r="R48" s="5" t="n">
        <v>2</v>
      </c>
      <c r="S48" s="5" t="n">
        <v>3</v>
      </c>
      <c r="T48" s="5" t="n">
        <f aca="false">AVERAGE(Q48:S48)</f>
        <v>2.66666666666667</v>
      </c>
      <c r="U48" s="5" t="n">
        <f aca="false">T48-T46</f>
        <v>-1</v>
      </c>
      <c r="V48" s="5" t="n">
        <f aca="false">500 +(-1-U48)*760</f>
        <v>500</v>
      </c>
      <c r="W48" s="5" t="s">
        <v>18</v>
      </c>
      <c r="X48" s="5"/>
      <c r="Y48" s="5"/>
      <c r="Z48" s="5"/>
    </row>
    <row r="49" customFormat="false" ht="14.25" hidden="false" customHeight="true" outlineLevel="0" collapsed="false">
      <c r="A49" s="2"/>
      <c r="B49" s="8" t="n">
        <v>22</v>
      </c>
      <c r="C49" s="9" t="n">
        <v>43152.1145833333</v>
      </c>
      <c r="D49" s="5" t="n">
        <v>2</v>
      </c>
      <c r="E49" s="5" t="n">
        <v>1</v>
      </c>
      <c r="F49" s="5" t="n">
        <v>1</v>
      </c>
      <c r="G49" s="5" t="n">
        <f aca="false">AVERAGE(D49:F49)</f>
        <v>1.33333333333333</v>
      </c>
      <c r="H49" s="5" t="n">
        <f aca="false">G49-G47</f>
        <v>0.333333333333333</v>
      </c>
      <c r="I49" s="5" t="n">
        <f aca="false">-300-(H49-0)*200</f>
        <v>-366.666666666667</v>
      </c>
      <c r="J49" s="5" t="s">
        <v>18</v>
      </c>
      <c r="K49" s="5"/>
      <c r="L49" s="5"/>
      <c r="M49" s="5"/>
      <c r="N49" s="2"/>
      <c r="O49" s="7" t="n">
        <v>28</v>
      </c>
      <c r="P49" s="9" t="s">
        <v>43</v>
      </c>
      <c r="Q49" s="5" t="n">
        <v>5</v>
      </c>
      <c r="R49" s="5" t="n">
        <v>2</v>
      </c>
      <c r="S49" s="5" t="n">
        <v>5</v>
      </c>
      <c r="T49" s="5" t="n">
        <f aca="false">AVERAGE(Q49:S49)</f>
        <v>4</v>
      </c>
      <c r="U49" s="5" t="n">
        <f aca="false">T49-T47</f>
        <v>1</v>
      </c>
      <c r="V49" s="5" t="n">
        <v>-500</v>
      </c>
      <c r="W49" s="5" t="n">
        <f aca="false">T49-T48</f>
        <v>1.33333333333333</v>
      </c>
      <c r="X49" s="5"/>
      <c r="Y49" s="5"/>
      <c r="Z49" s="5"/>
    </row>
    <row r="50" customFormat="false" ht="14.25" hidden="false" customHeight="true" outlineLevel="0" collapsed="false">
      <c r="A50" s="2"/>
      <c r="B50" s="10" t="n">
        <v>23</v>
      </c>
      <c r="C50" s="9" t="n">
        <v>43152.3736111111</v>
      </c>
      <c r="D50" s="5" t="n">
        <v>5</v>
      </c>
      <c r="E50" s="5" t="n">
        <v>6</v>
      </c>
      <c r="F50" s="5" t="n">
        <v>5</v>
      </c>
      <c r="G50" s="5" t="n">
        <f aca="false">AVERAGE(D50:F50)</f>
        <v>5.33333333333333</v>
      </c>
      <c r="H50" s="5" t="n">
        <f aca="false">G50-G48</f>
        <v>1</v>
      </c>
      <c r="I50" s="5" t="n">
        <v>-500</v>
      </c>
      <c r="J50" s="5" t="n">
        <f aca="false">G50-G49</f>
        <v>4</v>
      </c>
      <c r="K50" s="5"/>
      <c r="L50" s="5"/>
      <c r="M50" s="5"/>
      <c r="N50" s="2"/>
      <c r="O50" s="5" t="n">
        <v>28</v>
      </c>
      <c r="P50" s="9" t="s">
        <v>44</v>
      </c>
      <c r="Q50" s="5" t="n">
        <v>2</v>
      </c>
      <c r="R50" s="5" t="n">
        <v>1</v>
      </c>
      <c r="S50" s="5" t="n">
        <v>1</v>
      </c>
      <c r="T50" s="5" t="n">
        <f aca="false">AVERAGE(Q50:S50)</f>
        <v>1.33333333333333</v>
      </c>
      <c r="U50" s="5" t="s">
        <v>18</v>
      </c>
      <c r="V50" s="5" t="s">
        <v>18</v>
      </c>
      <c r="W50" s="5" t="s">
        <v>18</v>
      </c>
      <c r="X50" s="5"/>
      <c r="Y50" s="5"/>
      <c r="Z50" s="5"/>
    </row>
    <row r="51" customFormat="false" ht="14.25" hidden="false" customHeight="true" outlineLevel="0" collapsed="false">
      <c r="A51" s="2"/>
      <c r="B51" s="8" t="n">
        <v>23</v>
      </c>
      <c r="C51" s="9" t="n">
        <v>43152.7409722222</v>
      </c>
      <c r="D51" s="5" t="n">
        <v>2</v>
      </c>
      <c r="E51" s="5" t="n">
        <v>1</v>
      </c>
      <c r="F51" s="5" t="n">
        <v>2</v>
      </c>
      <c r="G51" s="5" t="n">
        <f aca="false">AVERAGE(D51:F51)</f>
        <v>1.66666666666667</v>
      </c>
      <c r="H51" s="5" t="s">
        <v>18</v>
      </c>
      <c r="I51" s="5" t="s">
        <v>18</v>
      </c>
      <c r="J51" s="5" t="s">
        <v>18</v>
      </c>
      <c r="K51" s="5"/>
      <c r="L51" s="5"/>
      <c r="M51" s="5"/>
      <c r="N51" s="2"/>
      <c r="O51" s="7" t="n">
        <v>29</v>
      </c>
      <c r="P51" s="9" t="s">
        <v>45</v>
      </c>
      <c r="Q51" s="5" t="n">
        <v>4</v>
      </c>
      <c r="R51" s="5" t="n">
        <v>4</v>
      </c>
      <c r="S51" s="5" t="n">
        <v>4</v>
      </c>
      <c r="T51" s="5" t="n">
        <f aca="false">AVERAGE(Q51:S51)</f>
        <v>4</v>
      </c>
      <c r="U51" s="5" t="n">
        <f aca="false">T51-T49</f>
        <v>0</v>
      </c>
      <c r="V51" s="5" t="n">
        <v>-300</v>
      </c>
      <c r="W51" s="5" t="n">
        <f aca="false">T51-T50</f>
        <v>2.66666666666667</v>
      </c>
      <c r="X51" s="5"/>
      <c r="Y51" s="5"/>
      <c r="Z51" s="5"/>
    </row>
    <row r="52" customFormat="false" ht="14.25" hidden="false" customHeight="true" outlineLevel="0" collapsed="false">
      <c r="A52" s="2"/>
      <c r="B52" s="8" t="n">
        <v>24</v>
      </c>
      <c r="C52" s="9" t="n">
        <v>43153.4222222222</v>
      </c>
      <c r="D52" s="5" t="n">
        <v>6</v>
      </c>
      <c r="E52" s="5" t="n">
        <v>6</v>
      </c>
      <c r="F52" s="5" t="n">
        <v>6</v>
      </c>
      <c r="G52" s="5" t="n">
        <f aca="false">AVERAGE(D52:F52)</f>
        <v>6</v>
      </c>
      <c r="H52" s="5" t="n">
        <f aca="false">G52-G50</f>
        <v>0.666666666666667</v>
      </c>
      <c r="I52" s="5" t="n">
        <f aca="false">-300-(H52-0)*200</f>
        <v>-433.333333333333</v>
      </c>
      <c r="J52" s="5" t="s">
        <v>18</v>
      </c>
      <c r="K52" s="5"/>
      <c r="L52" s="5"/>
      <c r="M52" s="5"/>
      <c r="N52" s="2"/>
      <c r="O52" s="5" t="n">
        <v>29</v>
      </c>
      <c r="P52" s="15" t="n">
        <v>43160.03125</v>
      </c>
      <c r="Q52" s="5" t="n">
        <v>5</v>
      </c>
      <c r="R52" s="5" t="n">
        <v>5</v>
      </c>
      <c r="S52" s="5" t="n">
        <v>5</v>
      </c>
      <c r="T52" s="5" t="n">
        <f aca="false">AVERAGE(Q52:S52)</f>
        <v>5</v>
      </c>
      <c r="U52" s="5" t="n">
        <f aca="false">T52-T50</f>
        <v>3.66666666666667</v>
      </c>
      <c r="V52" s="5"/>
      <c r="W52" s="5" t="s">
        <v>18</v>
      </c>
      <c r="X52" s="5"/>
      <c r="Y52" s="5"/>
      <c r="Z52" s="5"/>
    </row>
    <row r="53" customFormat="false" ht="14.25" hidden="false" customHeight="true" outlineLevel="0" collapsed="false">
      <c r="A53" s="2"/>
      <c r="B53" s="8" t="n">
        <v>24</v>
      </c>
      <c r="C53" s="9" t="n">
        <v>43154.0319444444</v>
      </c>
      <c r="D53" s="5" t="n">
        <v>2</v>
      </c>
      <c r="E53" s="5" t="n">
        <v>1</v>
      </c>
      <c r="F53" s="5" t="n">
        <v>2</v>
      </c>
      <c r="G53" s="5" t="n">
        <f aca="false">AVERAGE(D53:F53)</f>
        <v>1.66666666666667</v>
      </c>
      <c r="H53" s="5" t="s">
        <v>18</v>
      </c>
      <c r="I53" s="5" t="s">
        <v>18</v>
      </c>
      <c r="J53" s="5" t="s">
        <v>18</v>
      </c>
      <c r="K53" s="5"/>
      <c r="L53" s="5"/>
      <c r="M53" s="5"/>
      <c r="N53" s="2"/>
      <c r="O53" s="7" t="n">
        <v>30</v>
      </c>
      <c r="P53" s="15" t="n">
        <v>43160.3270833333</v>
      </c>
      <c r="Q53" s="5" t="n">
        <v>3</v>
      </c>
      <c r="R53" s="5" t="n">
        <v>2</v>
      </c>
      <c r="S53" s="5" t="n">
        <v>3</v>
      </c>
      <c r="T53" s="5" t="n">
        <f aca="false">AVERAGE(Q53:S53)</f>
        <v>2.66666666666667</v>
      </c>
      <c r="U53" s="5" t="n">
        <f aca="false">T53-T51</f>
        <v>-1.33333333333333</v>
      </c>
      <c r="V53" s="5" t="n">
        <f aca="false">500 +(-1-U53)*760</f>
        <v>753.333333333334</v>
      </c>
      <c r="W53" s="5" t="n">
        <f aca="false">T53-T52</f>
        <v>-2.33333333333333</v>
      </c>
      <c r="X53" s="5"/>
      <c r="Y53" s="5"/>
      <c r="Z53" s="5"/>
    </row>
    <row r="54" customFormat="false" ht="14.25" hidden="false" customHeight="true" outlineLevel="0" collapsed="false">
      <c r="A54" s="2"/>
      <c r="B54" s="8" t="n">
        <v>25</v>
      </c>
      <c r="C54" s="9" t="n">
        <v>43154.4506944444</v>
      </c>
      <c r="D54" s="5" t="n">
        <v>7</v>
      </c>
      <c r="E54" s="5" t="n">
        <v>7</v>
      </c>
      <c r="F54" s="5" t="n">
        <v>7</v>
      </c>
      <c r="G54" s="5" t="n">
        <f aca="false">AVERAGE(D54:F54)</f>
        <v>7</v>
      </c>
      <c r="H54" s="5" t="n">
        <f aca="false">G54-G52</f>
        <v>1</v>
      </c>
      <c r="I54" s="5" t="n">
        <v>-500</v>
      </c>
      <c r="J54" s="5" t="n">
        <f aca="false">G54-G53</f>
        <v>5.33333333333333</v>
      </c>
      <c r="K54" s="5"/>
      <c r="L54" s="5"/>
      <c r="M54" s="5"/>
      <c r="N54" s="2"/>
      <c r="O54" s="5" t="n">
        <v>30</v>
      </c>
      <c r="P54" s="15" t="n">
        <v>43161.1083333333</v>
      </c>
      <c r="Q54" s="5" t="n">
        <v>4</v>
      </c>
      <c r="R54" s="5" t="n">
        <v>4</v>
      </c>
      <c r="S54" s="5" t="n">
        <v>4</v>
      </c>
      <c r="T54" s="5" t="n">
        <f aca="false">AVERAGE(Q54:S54)</f>
        <v>4</v>
      </c>
      <c r="U54" s="5" t="n">
        <f aca="false">T54-T52</f>
        <v>-1</v>
      </c>
      <c r="V54" s="5" t="n">
        <f aca="false">500 +(-1-U54)*760</f>
        <v>500</v>
      </c>
      <c r="W54" s="5" t="s">
        <v>18</v>
      </c>
      <c r="X54" s="5"/>
      <c r="Y54" s="5"/>
      <c r="Z54" s="5"/>
    </row>
    <row r="55" customFormat="false" ht="14.25" hidden="false" customHeight="true" outlineLevel="0" collapsed="false">
      <c r="A55" s="2"/>
      <c r="B55" s="8" t="n">
        <v>25</v>
      </c>
      <c r="C55" s="9" t="n">
        <v>43155.0069444444</v>
      </c>
      <c r="D55" s="5" t="n">
        <v>1</v>
      </c>
      <c r="E55" s="5" t="n">
        <v>1</v>
      </c>
      <c r="F55" s="5" t="n">
        <v>1</v>
      </c>
      <c r="G55" s="5" t="n">
        <f aca="false">AVERAGE(D55:F55)</f>
        <v>1</v>
      </c>
      <c r="H55" s="5" t="n">
        <f aca="false">G55-G53</f>
        <v>-0.666666666666667</v>
      </c>
      <c r="I55" s="5" t="n">
        <f aca="false">-300-H55*800</f>
        <v>233.333333333333</v>
      </c>
      <c r="J55" s="5" t="s">
        <v>18</v>
      </c>
      <c r="K55" s="5"/>
      <c r="L55" s="5"/>
      <c r="M55" s="5"/>
      <c r="N55" s="2"/>
      <c r="O55" s="7" t="n">
        <v>31</v>
      </c>
      <c r="P55" s="15" t="n">
        <v>43161.4604166667</v>
      </c>
      <c r="Q55" s="5" t="n">
        <v>3</v>
      </c>
      <c r="R55" s="5" t="n">
        <v>2</v>
      </c>
      <c r="S55" s="5" t="n">
        <v>2</v>
      </c>
      <c r="T55" s="5" t="n">
        <f aca="false">AVERAGE(Q55:S55)</f>
        <v>2.33333333333333</v>
      </c>
      <c r="U55" s="5" t="s">
        <v>18</v>
      </c>
      <c r="V55" s="5" t="s">
        <v>18</v>
      </c>
      <c r="W55" s="5" t="n">
        <f aca="false">T55-T54</f>
        <v>-1.66666666666667</v>
      </c>
      <c r="X55" s="5"/>
      <c r="Y55" s="5"/>
      <c r="Z55" s="5"/>
    </row>
    <row r="56" customFormat="false" ht="14.25" hidden="false" customHeight="true" outlineLevel="0" collapsed="false">
      <c r="A56" s="2"/>
      <c r="B56" s="8" t="n">
        <v>25</v>
      </c>
      <c r="C56" s="9" t="n">
        <v>43155.0784722222</v>
      </c>
      <c r="D56" s="5" t="n">
        <v>2</v>
      </c>
      <c r="E56" s="5" t="n">
        <v>1</v>
      </c>
      <c r="F56" s="5" t="n">
        <v>1</v>
      </c>
      <c r="G56" s="5" t="n">
        <f aca="false">AVERAGE(D56:F56)</f>
        <v>1.33333333333333</v>
      </c>
      <c r="H56" s="5" t="n">
        <f aca="false">G56-G53</f>
        <v>-0.333333333333333</v>
      </c>
      <c r="I56" s="5" t="n">
        <f aca="false">-300-H56*800</f>
        <v>-33.3333333333332</v>
      </c>
      <c r="J56" s="5" t="s">
        <v>18</v>
      </c>
      <c r="K56" s="5"/>
      <c r="L56" s="5"/>
      <c r="M56" s="5"/>
      <c r="N56" s="2"/>
      <c r="O56" s="5" t="n">
        <v>31</v>
      </c>
      <c r="P56" s="15" t="n">
        <v>43162.0652777778</v>
      </c>
      <c r="Q56" s="5" t="n">
        <v>4</v>
      </c>
      <c r="R56" s="5" t="n">
        <v>3</v>
      </c>
      <c r="S56" s="5" t="n">
        <v>4</v>
      </c>
      <c r="T56" s="5" t="n">
        <f aca="false">AVERAGE(Q56:S56)</f>
        <v>3.66666666666667</v>
      </c>
      <c r="U56" s="5" t="n">
        <f aca="false">T56-T54</f>
        <v>-0.333333333333333</v>
      </c>
      <c r="V56" s="5"/>
      <c r="W56" s="5" t="s">
        <v>18</v>
      </c>
      <c r="X56" s="5"/>
      <c r="Y56" s="5"/>
      <c r="Z56" s="5"/>
    </row>
    <row r="57" customFormat="false" ht="14.25" hidden="false" customHeight="true" outlineLevel="0" collapsed="false">
      <c r="A57" s="2"/>
      <c r="B57" s="8" t="n">
        <v>26</v>
      </c>
      <c r="C57" s="9" t="n">
        <v>43155.35</v>
      </c>
      <c r="D57" s="5" t="n">
        <v>5</v>
      </c>
      <c r="E57" s="5" t="n">
        <v>5</v>
      </c>
      <c r="F57" s="5" t="n">
        <v>5</v>
      </c>
      <c r="G57" s="5" t="n">
        <f aca="false">AVERAGE(D57:F57)</f>
        <v>5</v>
      </c>
      <c r="H57" s="5" t="n">
        <f aca="false">G57-G54</f>
        <v>-2</v>
      </c>
      <c r="I57" s="5" t="n">
        <v>1260</v>
      </c>
      <c r="J57" s="5" t="n">
        <f aca="false">G57-G56</f>
        <v>3.66666666666667</v>
      </c>
      <c r="K57" s="5"/>
      <c r="L57" s="5"/>
      <c r="M57" s="5"/>
      <c r="N57" s="2"/>
      <c r="O57" s="7" t="n">
        <v>32</v>
      </c>
      <c r="P57" s="15" t="n">
        <v>43162.4243055556</v>
      </c>
      <c r="Q57" s="5" t="n">
        <v>4</v>
      </c>
      <c r="R57" s="5" t="n">
        <v>2</v>
      </c>
      <c r="S57" s="5" t="n">
        <v>3</v>
      </c>
      <c r="T57" s="5" t="n">
        <f aca="false">AVERAGE(Q57:S57)</f>
        <v>3</v>
      </c>
      <c r="U57" s="5" t="n">
        <f aca="false">T57-T55</f>
        <v>0.666666666666667</v>
      </c>
      <c r="V57" s="5"/>
      <c r="W57" s="5" t="n">
        <f aca="false">T57-T56</f>
        <v>-0.666666666666667</v>
      </c>
      <c r="X57" s="5"/>
      <c r="Y57" s="5"/>
      <c r="Z57" s="5"/>
    </row>
    <row r="58" customFormat="false" ht="14.25" hidden="false" customHeight="true" outlineLevel="0" collapsed="false">
      <c r="A58" s="2"/>
      <c r="B58" s="8" t="n">
        <v>26</v>
      </c>
      <c r="C58" s="9" t="n">
        <v>43156.0583333333</v>
      </c>
      <c r="D58" s="5" t="n">
        <v>2</v>
      </c>
      <c r="E58" s="5" t="n">
        <v>1</v>
      </c>
      <c r="F58" s="5" t="n">
        <v>1</v>
      </c>
      <c r="G58" s="5" t="n">
        <f aca="false">AVERAGE(D58:F58)</f>
        <v>1.33333333333333</v>
      </c>
      <c r="H58" s="5" t="n">
        <f aca="false">G58-G56</f>
        <v>0</v>
      </c>
      <c r="I58" s="5" t="n">
        <v>-300</v>
      </c>
      <c r="J58" s="5" t="s">
        <v>18</v>
      </c>
      <c r="K58" s="5"/>
      <c r="L58" s="5"/>
      <c r="M58" s="5"/>
      <c r="N58" s="2"/>
      <c r="O58" s="5" t="n">
        <v>32</v>
      </c>
      <c r="P58" s="15" t="n">
        <v>43163.1527777778</v>
      </c>
      <c r="Q58" s="5" t="n">
        <v>4</v>
      </c>
      <c r="R58" s="5" t="n">
        <v>5</v>
      </c>
      <c r="S58" s="5" t="n">
        <v>4</v>
      </c>
      <c r="T58" s="5" t="n">
        <f aca="false">AVERAGE(Q58:S58)</f>
        <v>4.33333333333333</v>
      </c>
      <c r="U58" s="5" t="s">
        <v>18</v>
      </c>
      <c r="V58" s="5" t="s">
        <v>18</v>
      </c>
      <c r="W58" s="5" t="s">
        <v>18</v>
      </c>
      <c r="X58" s="5"/>
      <c r="Y58" s="5"/>
      <c r="Z58" s="5"/>
    </row>
    <row r="59" customFormat="false" ht="14.25" hidden="false" customHeight="true" outlineLevel="0" collapsed="false">
      <c r="A59" s="2"/>
      <c r="B59" s="8" t="n">
        <v>27</v>
      </c>
      <c r="C59" s="9" t="n">
        <v>43156.3180555556</v>
      </c>
      <c r="D59" s="5" t="n">
        <v>7</v>
      </c>
      <c r="E59" s="5" t="n">
        <v>7</v>
      </c>
      <c r="F59" s="5" t="n">
        <v>7</v>
      </c>
      <c r="G59" s="5" t="n">
        <f aca="false">AVERAGE(D59:F59)</f>
        <v>7</v>
      </c>
      <c r="H59" s="5" t="n">
        <f aca="false">G59-G57</f>
        <v>2</v>
      </c>
      <c r="I59" s="5" t="n">
        <v>-1300</v>
      </c>
      <c r="J59" s="5" t="n">
        <f aca="false">G59-G58</f>
        <v>5.66666666666667</v>
      </c>
      <c r="K59" s="5"/>
      <c r="L59" s="5"/>
      <c r="M59" s="5"/>
      <c r="N59" s="2"/>
      <c r="O59" s="7" t="n">
        <v>33</v>
      </c>
      <c r="P59" s="15" t="n">
        <v>43163.4555555556</v>
      </c>
      <c r="Q59" s="5" t="n">
        <v>4</v>
      </c>
      <c r="R59" s="5" t="n">
        <v>3</v>
      </c>
      <c r="S59" s="5" t="n">
        <v>3</v>
      </c>
      <c r="T59" s="5" t="n">
        <f aca="false">AVERAGE(Q59:S59)</f>
        <v>3.33333333333333</v>
      </c>
      <c r="U59" s="5" t="n">
        <f aca="false">T59-T57</f>
        <v>0.333333333333333</v>
      </c>
      <c r="V59" s="5"/>
      <c r="W59" s="5" t="n">
        <f aca="false">T59-T58</f>
        <v>-1</v>
      </c>
      <c r="X59" s="5"/>
      <c r="Y59" s="5"/>
      <c r="Z59" s="5"/>
    </row>
    <row r="60" customFormat="false" ht="14.25" hidden="false" customHeight="true" outlineLevel="0" collapsed="false">
      <c r="A60" s="2"/>
      <c r="B60" s="8" t="n">
        <v>27</v>
      </c>
      <c r="C60" s="9" t="n">
        <v>43156.8006944444</v>
      </c>
      <c r="D60" s="5" t="n">
        <v>1</v>
      </c>
      <c r="E60" s="5" t="n">
        <v>1</v>
      </c>
      <c r="F60" s="5" t="n">
        <v>1</v>
      </c>
      <c r="G60" s="5" t="n">
        <f aca="false">AVERAGE(D60:F60)</f>
        <v>1</v>
      </c>
      <c r="H60" s="5" t="s">
        <v>18</v>
      </c>
      <c r="I60" s="5" t="s">
        <v>18</v>
      </c>
      <c r="J60" s="5" t="s">
        <v>18</v>
      </c>
      <c r="K60" s="5"/>
      <c r="L60" s="5"/>
      <c r="M60" s="5"/>
      <c r="N60" s="2"/>
      <c r="O60" s="5" t="n">
        <v>33</v>
      </c>
      <c r="P60" s="15" t="n">
        <v>43164.0895833333</v>
      </c>
      <c r="Q60" s="5" t="n">
        <v>4</v>
      </c>
      <c r="R60" s="5" t="n">
        <v>5</v>
      </c>
      <c r="S60" s="5" t="n">
        <v>7</v>
      </c>
      <c r="T60" s="5" t="n">
        <f aca="false">AVERAGE(Q60:S60)</f>
        <v>5.33333333333333</v>
      </c>
      <c r="U60" s="5" t="n">
        <f aca="false">T60-T58</f>
        <v>1</v>
      </c>
      <c r="V60" s="5" t="n">
        <v>-500</v>
      </c>
      <c r="W60" s="5" t="s">
        <v>18</v>
      </c>
      <c r="X60" s="5"/>
      <c r="Y60" s="5"/>
      <c r="Z60" s="5"/>
    </row>
    <row r="61" customFormat="false" ht="14.25" hidden="false" customHeight="true" outlineLevel="0" collapsed="false">
      <c r="A61" s="2"/>
      <c r="B61" s="8" t="n">
        <v>27</v>
      </c>
      <c r="C61" s="9" t="n">
        <v>43156.9944444444</v>
      </c>
      <c r="D61" s="5" t="n">
        <v>1</v>
      </c>
      <c r="E61" s="5" t="n">
        <v>1</v>
      </c>
      <c r="F61" s="5" t="n">
        <v>2</v>
      </c>
      <c r="G61" s="5" t="n">
        <f aca="false">AVERAGE(D61:F61)</f>
        <v>1.33333333333333</v>
      </c>
      <c r="H61" s="5" t="n">
        <f aca="false">G61-G58</f>
        <v>0</v>
      </c>
      <c r="I61" s="5" t="n">
        <v>-300</v>
      </c>
      <c r="J61" s="5" t="s">
        <v>18</v>
      </c>
      <c r="K61" s="5"/>
      <c r="L61" s="5"/>
      <c r="M61" s="5"/>
      <c r="N61" s="2"/>
      <c r="O61" s="7" t="n">
        <v>34</v>
      </c>
      <c r="P61" s="15" t="n">
        <v>43164.4715277778</v>
      </c>
      <c r="Q61" s="5" t="n">
        <v>6</v>
      </c>
      <c r="R61" s="5" t="n">
        <v>6</v>
      </c>
      <c r="S61" s="5" t="n">
        <v>7</v>
      </c>
      <c r="T61" s="5" t="n">
        <f aca="false">AVERAGE(Q61:S61)</f>
        <v>6.33333333333333</v>
      </c>
      <c r="U61" s="5" t="n">
        <f aca="false">T61-T59</f>
        <v>3</v>
      </c>
      <c r="V61" s="5"/>
      <c r="W61" s="5" t="n">
        <f aca="false">T61-T60</f>
        <v>1</v>
      </c>
      <c r="X61" s="5"/>
      <c r="Y61" s="5"/>
      <c r="Z61" s="5"/>
    </row>
    <row r="62" customFormat="false" ht="14.25" hidden="false" customHeight="true" outlineLevel="0" collapsed="false">
      <c r="A62" s="2"/>
      <c r="B62" s="8" t="n">
        <v>28</v>
      </c>
      <c r="C62" s="9" t="n">
        <v>43157.3756944445</v>
      </c>
      <c r="D62" s="5" t="n">
        <v>7</v>
      </c>
      <c r="E62" s="5" t="n">
        <v>7</v>
      </c>
      <c r="F62" s="5" t="n">
        <v>7</v>
      </c>
      <c r="G62" s="5" t="n">
        <f aca="false">AVERAGE(D62:F62)</f>
        <v>7</v>
      </c>
      <c r="H62" s="5" t="n">
        <f aca="false">G62-G59</f>
        <v>0</v>
      </c>
      <c r="I62" s="5" t="n">
        <v>-300</v>
      </c>
      <c r="J62" s="5" t="n">
        <f aca="false">G62-G61</f>
        <v>5.66666666666667</v>
      </c>
      <c r="K62" s="5"/>
      <c r="L62" s="5"/>
      <c r="M62" s="5"/>
      <c r="N62" s="2"/>
      <c r="O62" s="5" t="n">
        <v>34</v>
      </c>
      <c r="P62" s="15" t="n">
        <v>43165.0166666667</v>
      </c>
      <c r="Q62" s="5" t="n">
        <v>6</v>
      </c>
      <c r="R62" s="5" t="n">
        <v>6</v>
      </c>
      <c r="S62" s="5" t="n">
        <v>7</v>
      </c>
      <c r="T62" s="5" t="n">
        <f aca="false">AVERAGE(Q62:S62)</f>
        <v>6.33333333333333</v>
      </c>
      <c r="U62" s="5" t="n">
        <f aca="false">T62-T60</f>
        <v>1</v>
      </c>
      <c r="V62" s="5" t="n">
        <v>-500</v>
      </c>
      <c r="W62" s="5" t="s">
        <v>18</v>
      </c>
      <c r="X62" s="5"/>
      <c r="Y62" s="5"/>
      <c r="Z62" s="5"/>
    </row>
    <row r="63" customFormat="false" ht="14.25" hidden="false" customHeight="true" outlineLevel="0" collapsed="false">
      <c r="A63" s="2"/>
      <c r="B63" s="8" t="n">
        <v>28</v>
      </c>
      <c r="C63" s="9" t="n">
        <v>43158.0722222222</v>
      </c>
      <c r="D63" s="5" t="n">
        <v>4</v>
      </c>
      <c r="E63" s="5" t="n">
        <v>5</v>
      </c>
      <c r="F63" s="5" t="n">
        <v>5</v>
      </c>
      <c r="G63" s="5" t="n">
        <f aca="false">AVERAGE(D63:F63)</f>
        <v>4.66666666666667</v>
      </c>
      <c r="H63" s="5" t="n">
        <f aca="false">G63-G61</f>
        <v>3.33333333333333</v>
      </c>
      <c r="I63" s="5" t="n">
        <f aca="false">-1400 -(H63-3)*100</f>
        <v>-1433.33333333333</v>
      </c>
      <c r="J63" s="5" t="s">
        <v>18</v>
      </c>
      <c r="K63" s="5"/>
      <c r="L63" s="5"/>
      <c r="M63" s="5"/>
      <c r="N63" s="2"/>
      <c r="O63" s="7" t="n">
        <v>35</v>
      </c>
      <c r="P63" s="15" t="n">
        <v>43165.3430555556</v>
      </c>
      <c r="Q63" s="5" t="n">
        <v>4</v>
      </c>
      <c r="R63" s="5" t="n">
        <v>4</v>
      </c>
      <c r="S63" s="5" t="n">
        <v>3</v>
      </c>
      <c r="T63" s="5" t="n">
        <f aca="false">AVERAGE(Q63:S63)</f>
        <v>3.66666666666667</v>
      </c>
      <c r="U63" s="5" t="s">
        <v>18</v>
      </c>
      <c r="V63" s="5" t="s">
        <v>18</v>
      </c>
      <c r="W63" s="5" t="n">
        <f aca="false">T63-T62</f>
        <v>-2.66666666666667</v>
      </c>
      <c r="X63" s="5"/>
      <c r="Y63" s="5"/>
      <c r="Z63" s="5"/>
    </row>
    <row r="64" customFormat="false" ht="14.25" hidden="false" customHeight="true" outlineLevel="0" collapsed="false">
      <c r="A64" s="2"/>
      <c r="B64" s="8" t="n">
        <v>29</v>
      </c>
      <c r="C64" s="9" t="n">
        <v>43158.3284722222</v>
      </c>
      <c r="D64" s="5" t="n">
        <v>7</v>
      </c>
      <c r="E64" s="5" t="n">
        <v>7</v>
      </c>
      <c r="F64" s="5" t="n">
        <v>7</v>
      </c>
      <c r="G64" s="5" t="n">
        <f aca="false">AVERAGE(D64:F64)</f>
        <v>7</v>
      </c>
      <c r="H64" s="5" t="n">
        <f aca="false">G64-G62</f>
        <v>0</v>
      </c>
      <c r="I64" s="5" t="n">
        <v>-300</v>
      </c>
      <c r="J64" s="5" t="n">
        <f aca="false">G64-G63</f>
        <v>2.33333333333333</v>
      </c>
      <c r="K64" s="5"/>
      <c r="L64" s="5"/>
      <c r="M64" s="5"/>
      <c r="N64" s="2"/>
      <c r="O64" s="5" t="n">
        <v>35</v>
      </c>
      <c r="P64" s="15" t="n">
        <v>43166.0104166667</v>
      </c>
      <c r="Q64" s="5" t="n">
        <v>6</v>
      </c>
      <c r="R64" s="5" t="n">
        <v>5</v>
      </c>
      <c r="S64" s="5" t="n">
        <v>4</v>
      </c>
      <c r="T64" s="5" t="n">
        <f aca="false">AVERAGE(Q64:S64)</f>
        <v>5</v>
      </c>
      <c r="U64" s="5" t="n">
        <f aca="false">T64-T62</f>
        <v>-1.33333333333333</v>
      </c>
      <c r="V64" s="5" t="n">
        <f aca="false">500 +(-1-U64)*760</f>
        <v>753.333333333333</v>
      </c>
      <c r="W64" s="5" t="s">
        <v>18</v>
      </c>
      <c r="X64" s="5"/>
      <c r="Y64" s="5"/>
      <c r="Z64" s="5"/>
    </row>
    <row r="65" customFormat="false" ht="14.25" hidden="false" customHeight="true" outlineLevel="0" collapsed="false">
      <c r="A65" s="2"/>
      <c r="B65" s="8" t="n">
        <v>29</v>
      </c>
      <c r="C65" s="9" t="n">
        <v>43158.9263888889</v>
      </c>
      <c r="D65" s="5" t="n">
        <v>1</v>
      </c>
      <c r="E65" s="5" t="n">
        <v>1</v>
      </c>
      <c r="F65" s="5" t="n">
        <v>1</v>
      </c>
      <c r="G65" s="5" t="n">
        <f aca="false">AVERAGE(D65:F65)</f>
        <v>1</v>
      </c>
      <c r="H65" s="5" t="s">
        <v>18</v>
      </c>
      <c r="I65" s="5" t="s">
        <v>18</v>
      </c>
      <c r="J65" s="5" t="s">
        <v>18</v>
      </c>
      <c r="K65" s="5"/>
      <c r="L65" s="5"/>
      <c r="M65" s="5"/>
      <c r="N65" s="2"/>
      <c r="O65" s="7" t="n">
        <v>36</v>
      </c>
      <c r="P65" s="15" t="n">
        <v>43166.4840277778</v>
      </c>
      <c r="Q65" s="5" t="n">
        <v>3</v>
      </c>
      <c r="R65" s="5" t="n">
        <v>2</v>
      </c>
      <c r="S65" s="5" t="n">
        <v>2</v>
      </c>
      <c r="T65" s="5" t="n">
        <f aca="false">AVERAGE(Q65:S65)</f>
        <v>2.33333333333333</v>
      </c>
      <c r="U65" s="5" t="s">
        <v>18</v>
      </c>
      <c r="V65" s="5" t="s">
        <v>18</v>
      </c>
      <c r="W65" s="5" t="n">
        <f aca="false">T65-T64</f>
        <v>-2.66666666666667</v>
      </c>
      <c r="X65" s="5"/>
      <c r="Y65" s="5"/>
      <c r="Z65" s="5"/>
    </row>
    <row r="66" customFormat="false" ht="14.25" hidden="false" customHeight="true" outlineLevel="0" collapsed="false">
      <c r="A66" s="2"/>
      <c r="B66" s="8" t="n">
        <v>30</v>
      </c>
      <c r="C66" s="9" t="n">
        <v>43159.4472222222</v>
      </c>
      <c r="D66" s="5" t="n">
        <v>6</v>
      </c>
      <c r="E66" s="5" t="n">
        <v>4</v>
      </c>
      <c r="F66" s="5" t="n">
        <v>4</v>
      </c>
      <c r="G66" s="5" t="n">
        <f aca="false">AVERAGE(D66:F66)</f>
        <v>4.66666666666667</v>
      </c>
      <c r="H66" s="5" t="s">
        <v>18</v>
      </c>
      <c r="I66" s="5" t="s">
        <v>18</v>
      </c>
      <c r="J66" s="5" t="n">
        <f aca="false">G66-G65</f>
        <v>3.66666666666667</v>
      </c>
      <c r="K66" s="5"/>
      <c r="L66" s="5"/>
      <c r="M66" s="5"/>
      <c r="N66" s="2"/>
      <c r="O66" s="5" t="n">
        <v>36</v>
      </c>
      <c r="P66" s="15" t="n">
        <v>43166.9298611111</v>
      </c>
      <c r="Q66" s="5" t="n">
        <v>3</v>
      </c>
      <c r="R66" s="5" t="n">
        <v>2</v>
      </c>
      <c r="S66" s="5" t="n">
        <v>3</v>
      </c>
      <c r="T66" s="5" t="n">
        <f aca="false">AVERAGE(Q66:S66)</f>
        <v>2.66666666666667</v>
      </c>
      <c r="U66" s="5" t="n">
        <f aca="false">T66-T64</f>
        <v>-2.33333333333333</v>
      </c>
      <c r="V66" s="5" t="n">
        <f aca="false">1260 + (-2-U66)*140</f>
        <v>1306.66666666667</v>
      </c>
      <c r="W66" s="5" t="s">
        <v>18</v>
      </c>
      <c r="X66" s="5"/>
      <c r="Y66" s="5"/>
      <c r="Z66" s="5"/>
    </row>
    <row r="67" customFormat="false" ht="14.25" hidden="false" customHeight="true" outlineLevel="0" collapsed="false">
      <c r="A67" s="2"/>
      <c r="B67" s="8" t="n">
        <v>30</v>
      </c>
      <c r="C67" s="9" t="n">
        <v>43160.0118055556</v>
      </c>
      <c r="D67" s="5" t="n">
        <v>2</v>
      </c>
      <c r="E67" s="5" t="n">
        <v>1</v>
      </c>
      <c r="F67" s="5" t="n">
        <v>1</v>
      </c>
      <c r="G67" s="5" t="n">
        <f aca="false">AVERAGE(D67:F67)</f>
        <v>1.33333333333333</v>
      </c>
      <c r="H67" s="5" t="n">
        <f aca="false">G67-G65</f>
        <v>0.333333333333333</v>
      </c>
      <c r="I67" s="5" t="n">
        <f aca="false">-300-(H67-0)*200</f>
        <v>-366.666666666667</v>
      </c>
      <c r="J67" s="5" t="s">
        <v>18</v>
      </c>
      <c r="K67" s="5"/>
      <c r="L67" s="5"/>
      <c r="M67" s="5"/>
      <c r="N67" s="2"/>
      <c r="O67" s="7" t="n">
        <v>37</v>
      </c>
      <c r="P67" s="15" t="n">
        <v>43167.3347222222</v>
      </c>
      <c r="Q67" s="5" t="n">
        <v>4</v>
      </c>
      <c r="R67" s="5" t="n">
        <v>4</v>
      </c>
      <c r="S67" s="5" t="n">
        <v>5</v>
      </c>
      <c r="T67" s="5" t="n">
        <f aca="false">AVERAGE(Q67:S67)</f>
        <v>4.33333333333333</v>
      </c>
      <c r="U67" s="5" t="n">
        <f aca="false">T67-T65</f>
        <v>2</v>
      </c>
      <c r="V67" s="5" t="n">
        <v>-1300</v>
      </c>
      <c r="W67" s="5" t="n">
        <f aca="false">T67-T66</f>
        <v>1.66666666666667</v>
      </c>
      <c r="X67" s="5"/>
      <c r="Y67" s="5"/>
      <c r="Z67" s="5"/>
    </row>
    <row r="68" customFormat="false" ht="14.25" hidden="false" customHeight="true" outlineLevel="0" collapsed="false">
      <c r="A68" s="2"/>
      <c r="B68" s="8" t="n">
        <v>31</v>
      </c>
      <c r="C68" s="9" t="n">
        <v>43160.3340277778</v>
      </c>
      <c r="D68" s="5" t="n">
        <v>5</v>
      </c>
      <c r="E68" s="5" t="n">
        <v>3</v>
      </c>
      <c r="F68" s="5" t="n">
        <v>3</v>
      </c>
      <c r="G68" s="5" t="n">
        <f aca="false">AVERAGE(D68:F68)</f>
        <v>3.66666666666667</v>
      </c>
      <c r="H68" s="5" t="n">
        <f aca="false">G68-G66</f>
        <v>-1</v>
      </c>
      <c r="I68" s="5" t="n">
        <f aca="false">-300-H68*800</f>
        <v>500</v>
      </c>
      <c r="J68" s="5" t="n">
        <f aca="false">G68-G67</f>
        <v>2.33333333333333</v>
      </c>
      <c r="K68" s="5"/>
      <c r="L68" s="5"/>
      <c r="M68" s="5"/>
      <c r="N68" s="2"/>
      <c r="O68" s="5" t="n">
        <v>37</v>
      </c>
      <c r="P68" s="15" t="n">
        <v>43168.0402777778</v>
      </c>
      <c r="Q68" s="5" t="n">
        <v>4</v>
      </c>
      <c r="R68" s="5" t="n">
        <v>5</v>
      </c>
      <c r="S68" s="5" t="n">
        <v>4</v>
      </c>
      <c r="T68" s="5" t="n">
        <f aca="false">AVERAGE(Q68:S68)</f>
        <v>4.33333333333333</v>
      </c>
      <c r="U68" s="5" t="s">
        <v>18</v>
      </c>
      <c r="V68" s="5" t="s">
        <v>18</v>
      </c>
      <c r="W68" s="5" t="s">
        <v>18</v>
      </c>
      <c r="X68" s="5"/>
      <c r="Y68" s="5"/>
      <c r="Z68" s="5"/>
    </row>
    <row r="69" customFormat="false" ht="14.25" hidden="false" customHeight="true" outlineLevel="0" collapsed="false">
      <c r="A69" s="2"/>
      <c r="B69" s="8" t="n">
        <v>31</v>
      </c>
      <c r="C69" s="9" t="n">
        <v>43161.0027777778</v>
      </c>
      <c r="D69" s="5" t="n">
        <v>1</v>
      </c>
      <c r="E69" s="5" t="n">
        <v>1</v>
      </c>
      <c r="F69" s="5" t="n">
        <v>1</v>
      </c>
      <c r="G69" s="5" t="n">
        <f aca="false">AVERAGE(D69:F69)</f>
        <v>1</v>
      </c>
      <c r="H69" s="5" t="n">
        <f aca="false">G69-G67</f>
        <v>-0.333333333333333</v>
      </c>
      <c r="I69" s="5" t="n">
        <f aca="false">-300-H69*800</f>
        <v>-33.3333333333334</v>
      </c>
      <c r="J69" s="5" t="s">
        <v>18</v>
      </c>
      <c r="K69" s="5"/>
      <c r="L69" s="5"/>
      <c r="M69" s="5"/>
      <c r="N69" s="2"/>
      <c r="O69" s="7" t="n">
        <v>38</v>
      </c>
      <c r="P69" s="15" t="n">
        <v>43168.44375</v>
      </c>
      <c r="Q69" s="5" t="n">
        <v>4</v>
      </c>
      <c r="R69" s="5" t="n">
        <v>4</v>
      </c>
      <c r="S69" s="5" t="n">
        <v>3</v>
      </c>
      <c r="T69" s="5" t="n">
        <f aca="false">AVERAGE(Q69:S69)</f>
        <v>3.66666666666667</v>
      </c>
      <c r="U69" s="5" t="s">
        <v>18</v>
      </c>
      <c r="V69" s="5" t="s">
        <v>18</v>
      </c>
      <c r="W69" s="5" t="n">
        <f aca="false">T69-T68</f>
        <v>-0.666666666666667</v>
      </c>
      <c r="X69" s="5"/>
      <c r="Y69" s="5"/>
      <c r="Z69" s="5"/>
    </row>
    <row r="70" customFormat="false" ht="14.25" hidden="false" customHeight="true" outlineLevel="0" collapsed="false">
      <c r="A70" s="2"/>
      <c r="B70" s="8" t="n">
        <v>31</v>
      </c>
      <c r="C70" s="9" t="n">
        <v>43161.1166666667</v>
      </c>
      <c r="D70" s="5" t="n">
        <v>1</v>
      </c>
      <c r="E70" s="5" t="n">
        <v>1</v>
      </c>
      <c r="F70" s="5" t="n">
        <v>1</v>
      </c>
      <c r="G70" s="5" t="n">
        <f aca="false">AVERAGE(D70:F70)</f>
        <v>1</v>
      </c>
      <c r="H70" s="5" t="n">
        <f aca="false">G70-G67</f>
        <v>-0.333333333333333</v>
      </c>
      <c r="I70" s="5" t="n">
        <f aca="false">-300-H70*800</f>
        <v>-33.3333333333334</v>
      </c>
      <c r="J70" s="5" t="s">
        <v>18</v>
      </c>
      <c r="K70" s="5"/>
      <c r="L70" s="5"/>
      <c r="M70" s="5"/>
      <c r="N70" s="2"/>
      <c r="O70" s="5" t="n">
        <v>38</v>
      </c>
      <c r="P70" s="15" t="n">
        <v>43169.0965277778</v>
      </c>
      <c r="Q70" s="5" t="n">
        <v>3</v>
      </c>
      <c r="R70" s="5" t="n">
        <v>2</v>
      </c>
      <c r="S70" s="5" t="n">
        <v>2</v>
      </c>
      <c r="T70" s="5" t="n">
        <f aca="false">AVERAGE(Q70:S70)</f>
        <v>2.33333333333333</v>
      </c>
      <c r="U70" s="5" t="n">
        <f aca="false">T70-T68</f>
        <v>-2</v>
      </c>
      <c r="V70" s="5" t="n">
        <v>1260</v>
      </c>
      <c r="W70" s="5" t="s">
        <v>18</v>
      </c>
      <c r="X70" s="5"/>
      <c r="Y70" s="5"/>
      <c r="Z70" s="5"/>
    </row>
    <row r="71" customFormat="false" ht="14.25" hidden="false" customHeight="true" outlineLevel="0" collapsed="false">
      <c r="A71" s="2"/>
      <c r="B71" s="8" t="n">
        <v>32</v>
      </c>
      <c r="C71" s="9" t="n">
        <v>43161.4055555556</v>
      </c>
      <c r="D71" s="5" t="n">
        <v>5</v>
      </c>
      <c r="E71" s="5" t="n">
        <v>2</v>
      </c>
      <c r="F71" s="5" t="n">
        <v>3</v>
      </c>
      <c r="G71" s="5" t="n">
        <f aca="false">AVERAGE(D71:F71)</f>
        <v>3.33333333333333</v>
      </c>
      <c r="H71" s="5" t="n">
        <f aca="false">G71-G68</f>
        <v>-0.333333333333333</v>
      </c>
      <c r="I71" s="5" t="n">
        <f aca="false">-300-H71*800</f>
        <v>-33.3333333333336</v>
      </c>
      <c r="J71" s="5" t="n">
        <f aca="false">G71-G70</f>
        <v>2.33333333333333</v>
      </c>
      <c r="K71" s="5"/>
      <c r="L71" s="5"/>
      <c r="M71" s="5"/>
      <c r="N71" s="2"/>
      <c r="O71" s="7" t="n">
        <v>39</v>
      </c>
      <c r="P71" s="15" t="n">
        <v>43169.4625</v>
      </c>
      <c r="Q71" s="5" t="n">
        <v>4</v>
      </c>
      <c r="R71" s="5" t="n">
        <v>6</v>
      </c>
      <c r="S71" s="5" t="n">
        <v>7</v>
      </c>
      <c r="T71" s="5" t="n">
        <f aca="false">AVERAGE(Q71:S71)</f>
        <v>5.66666666666667</v>
      </c>
      <c r="U71" s="5" t="n">
        <f aca="false">T71-T69</f>
        <v>2</v>
      </c>
      <c r="V71" s="5" t="n">
        <v>-1300</v>
      </c>
      <c r="W71" s="5" t="n">
        <f aca="false">T71-T70</f>
        <v>3.33333333333333</v>
      </c>
      <c r="X71" s="5"/>
      <c r="Y71" s="5"/>
      <c r="Z71" s="5"/>
    </row>
    <row r="72" customFormat="false" ht="14.25" hidden="false" customHeight="true" outlineLevel="0" collapsed="false">
      <c r="A72" s="2"/>
      <c r="B72" s="8" t="n">
        <v>32</v>
      </c>
      <c r="C72" s="9" t="n">
        <v>43162.0034722222</v>
      </c>
      <c r="D72" s="5" t="n">
        <v>1</v>
      </c>
      <c r="E72" s="5" t="n">
        <v>1</v>
      </c>
      <c r="F72" s="5" t="n">
        <v>1</v>
      </c>
      <c r="G72" s="5" t="n">
        <f aca="false">AVERAGE(D72:F72)</f>
        <v>1</v>
      </c>
      <c r="H72" s="5" t="n">
        <f aca="false">G72-G69</f>
        <v>0</v>
      </c>
      <c r="I72" s="5" t="n">
        <f aca="false">-300-H72*800</f>
        <v>-300</v>
      </c>
      <c r="J72" s="5" t="s">
        <v>18</v>
      </c>
      <c r="K72" s="5"/>
      <c r="L72" s="5"/>
      <c r="M72" s="5"/>
      <c r="N72" s="2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4.25" hidden="false" customHeight="true" outlineLevel="0" collapsed="false">
      <c r="A73" s="2"/>
      <c r="B73" s="8" t="n">
        <v>33</v>
      </c>
      <c r="C73" s="9" t="n">
        <v>43162.4333333333</v>
      </c>
      <c r="D73" s="5" t="n">
        <v>6</v>
      </c>
      <c r="E73" s="5" t="n">
        <v>6</v>
      </c>
      <c r="F73" s="5" t="n">
        <v>6</v>
      </c>
      <c r="G73" s="5" t="n">
        <f aca="false">AVERAGE(D73:F73)</f>
        <v>6</v>
      </c>
      <c r="H73" s="5" t="n">
        <f aca="false">G73-G71</f>
        <v>2.66666666666667</v>
      </c>
      <c r="I73" s="5" t="n">
        <f aca="false">-1300-(H73-2)*100</f>
        <v>-1366.66666666667</v>
      </c>
      <c r="J73" s="5" t="n">
        <f aca="false">G73-G72</f>
        <v>5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4.25" hidden="false" customHeight="true" outlineLevel="0" collapsed="false">
      <c r="A74" s="2"/>
      <c r="B74" s="8" t="n">
        <v>33</v>
      </c>
      <c r="C74" s="9" t="n">
        <v>43163.0138888889</v>
      </c>
      <c r="D74" s="5" t="n">
        <v>1</v>
      </c>
      <c r="E74" s="5" t="n">
        <v>1</v>
      </c>
      <c r="F74" s="5" t="n">
        <v>1</v>
      </c>
      <c r="G74" s="5" t="n">
        <f aca="false">AVERAGE(D74:F74)</f>
        <v>1</v>
      </c>
      <c r="H74" s="5" t="n">
        <f aca="false">G74-G72</f>
        <v>0</v>
      </c>
      <c r="I74" s="5" t="n">
        <f aca="false">-300-H74*800</f>
        <v>-300</v>
      </c>
      <c r="J74" s="5" t="s">
        <v>18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4.25" hidden="false" customHeight="true" outlineLevel="0" collapsed="false">
      <c r="A75" s="2"/>
      <c r="B75" s="8" t="n">
        <v>33</v>
      </c>
      <c r="C75" s="9" t="n">
        <v>43163.0548611111</v>
      </c>
      <c r="D75" s="5" t="n">
        <v>1</v>
      </c>
      <c r="E75" s="5" t="n">
        <v>1</v>
      </c>
      <c r="F75" s="5" t="n">
        <v>1</v>
      </c>
      <c r="G75" s="5" t="n">
        <f aca="false">AVERAGE(D75:F75)</f>
        <v>1</v>
      </c>
      <c r="H75" s="5" t="n">
        <f aca="false">G75-G72</f>
        <v>0</v>
      </c>
      <c r="I75" s="5" t="n">
        <f aca="false">-300-H75*800</f>
        <v>-300</v>
      </c>
      <c r="J75" s="5" t="s">
        <v>18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4.25" hidden="false" customHeight="true" outlineLevel="0" collapsed="false">
      <c r="A76" s="2"/>
      <c r="B76" s="8" t="n">
        <v>34</v>
      </c>
      <c r="C76" s="9" t="n">
        <v>43163.4583333333</v>
      </c>
      <c r="D76" s="5" t="n">
        <v>5</v>
      </c>
      <c r="E76" s="5" t="n">
        <v>2</v>
      </c>
      <c r="F76" s="5" t="n">
        <v>5</v>
      </c>
      <c r="G76" s="5" t="n">
        <f aca="false">AVERAGE(D76:F76)</f>
        <v>4</v>
      </c>
      <c r="H76" s="5" t="n">
        <f aca="false">G76-G73</f>
        <v>-2</v>
      </c>
      <c r="I76" s="5"/>
      <c r="J76" s="5" t="n">
        <f aca="false">G76-G75</f>
        <v>3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4.25" hidden="false" customHeight="true" outlineLevel="0" collapsed="false">
      <c r="A77" s="2"/>
      <c r="B77" s="8" t="n">
        <v>34</v>
      </c>
      <c r="C77" s="9" t="n">
        <v>43164.0048611111</v>
      </c>
      <c r="D77" s="5" t="n">
        <v>1</v>
      </c>
      <c r="E77" s="5" t="n">
        <v>1</v>
      </c>
      <c r="F77" s="5" t="n">
        <v>1</v>
      </c>
      <c r="G77" s="5" t="n">
        <f aca="false">AVERAGE(D77:F77)</f>
        <v>1</v>
      </c>
      <c r="H77" s="5" t="n">
        <f aca="false">G77-G75</f>
        <v>0</v>
      </c>
      <c r="I77" s="5" t="n">
        <f aca="false">-300-H77*800</f>
        <v>-300</v>
      </c>
      <c r="J77" s="5" t="s">
        <v>18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4.25" hidden="false" customHeight="true" outlineLevel="0" collapsed="false">
      <c r="A78" s="2"/>
      <c r="B78" s="8" t="n">
        <v>35</v>
      </c>
      <c r="C78" s="9" t="n">
        <v>43164.4173611111</v>
      </c>
      <c r="D78" s="5" t="n">
        <v>5</v>
      </c>
      <c r="E78" s="5" t="n">
        <v>3</v>
      </c>
      <c r="F78" s="5" t="n">
        <v>3</v>
      </c>
      <c r="G78" s="5" t="n">
        <f aca="false">AVERAGE(D78:F78)</f>
        <v>3.66666666666667</v>
      </c>
      <c r="H78" s="5" t="n">
        <f aca="false">G78-G76</f>
        <v>-0.333333333333333</v>
      </c>
      <c r="I78" s="5" t="n">
        <f aca="false">-300-H78*800</f>
        <v>-33.3333333333332</v>
      </c>
      <c r="J78" s="5" t="n">
        <f aca="false">G78-G77</f>
        <v>2.66666666666667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4.25" hidden="false" customHeight="true" outlineLevel="0" collapsed="false">
      <c r="A79" s="2"/>
      <c r="B79" s="8" t="n">
        <v>35</v>
      </c>
      <c r="C79" s="9" t="n">
        <v>43165.0569444444</v>
      </c>
      <c r="D79" s="5" t="n">
        <v>2</v>
      </c>
      <c r="E79" s="5" t="n">
        <v>1</v>
      </c>
      <c r="F79" s="5" t="n">
        <v>2</v>
      </c>
      <c r="G79" s="5" t="n">
        <f aca="false">AVERAGE(D79:F79)</f>
        <v>1.66666666666667</v>
      </c>
      <c r="H79" s="5" t="n">
        <f aca="false">G79-G77</f>
        <v>0.666666666666667</v>
      </c>
      <c r="I79" s="5" t="n">
        <f aca="false">-300-(H79-0)*200</f>
        <v>-433.333333333333</v>
      </c>
      <c r="J79" s="5" t="s">
        <v>18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4.25" hidden="false" customHeight="true" outlineLevel="0" collapsed="false">
      <c r="A80" s="2"/>
      <c r="B80" s="8" t="n">
        <v>36</v>
      </c>
      <c r="C80" s="9" t="n">
        <v>43165.4243055556</v>
      </c>
      <c r="D80" s="5" t="n">
        <v>6</v>
      </c>
      <c r="E80" s="5" t="n">
        <v>7</v>
      </c>
      <c r="F80" s="5" t="n">
        <v>7</v>
      </c>
      <c r="G80" s="5" t="n">
        <f aca="false">AVERAGE(D80:F80)</f>
        <v>6.66666666666667</v>
      </c>
      <c r="H80" s="5" t="n">
        <f aca="false">G80-G78</f>
        <v>3</v>
      </c>
      <c r="I80" s="5" t="n">
        <v>-1400</v>
      </c>
      <c r="J80" s="5" t="n">
        <f aca="false">G80-G79</f>
        <v>5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4.25" hidden="false" customHeight="true" outlineLevel="0" collapsed="false">
      <c r="A81" s="2"/>
      <c r="B81" s="8" t="n">
        <v>36</v>
      </c>
      <c r="C81" s="9" t="n">
        <v>43166.0729166667</v>
      </c>
      <c r="D81" s="5" t="n">
        <v>1</v>
      </c>
      <c r="E81" s="5" t="n">
        <v>1</v>
      </c>
      <c r="F81" s="5" t="n">
        <v>1</v>
      </c>
      <c r="G81" s="5" t="n">
        <f aca="false">AVERAGE(D81:F81)</f>
        <v>1</v>
      </c>
      <c r="H81" s="5" t="n">
        <f aca="false">G81-G79</f>
        <v>-0.666666666666667</v>
      </c>
      <c r="I81" s="5" t="n">
        <f aca="false">-300-H81*800</f>
        <v>233.333333333333</v>
      </c>
      <c r="J81" s="5" t="s">
        <v>18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4.25" hidden="false" customHeight="true" outlineLevel="0" collapsed="false">
      <c r="A82" s="2"/>
      <c r="B82" s="8" t="n">
        <v>37</v>
      </c>
      <c r="C82" s="9" t="n">
        <v>43167.0548611111</v>
      </c>
      <c r="D82" s="5" t="n">
        <v>2</v>
      </c>
      <c r="E82" s="5" t="n">
        <v>1</v>
      </c>
      <c r="F82" s="5" t="n">
        <v>1</v>
      </c>
      <c r="G82" s="5" t="n">
        <f aca="false">AVERAGE(D82:F82)</f>
        <v>1.33333333333333</v>
      </c>
      <c r="H82" s="5" t="n">
        <f aca="false">G82-G81</f>
        <v>0.333333333333333</v>
      </c>
      <c r="I82" s="5" t="n">
        <f aca="false">-300-(H82-0)*200</f>
        <v>-366.666666666667</v>
      </c>
      <c r="J82" s="5" t="s">
        <v>18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4.25" hidden="false" customHeight="true" outlineLevel="0" collapsed="false">
      <c r="A83" s="2"/>
      <c r="B83" s="8" t="n">
        <v>38</v>
      </c>
      <c r="C83" s="9" t="n">
        <v>43167.4986111111</v>
      </c>
      <c r="D83" s="5" t="n">
        <v>7</v>
      </c>
      <c r="E83" s="5" t="n">
        <v>8</v>
      </c>
      <c r="F83" s="5" t="n">
        <v>8</v>
      </c>
      <c r="G83" s="5" t="n">
        <f aca="false">AVERAGE(D83:F83)</f>
        <v>7.66666666666667</v>
      </c>
      <c r="H83" s="5" t="s">
        <v>18</v>
      </c>
      <c r="I83" s="5" t="s">
        <v>18</v>
      </c>
      <c r="J83" s="5" t="n">
        <f aca="false">G83-G82</f>
        <v>6.33333333333333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4.25" hidden="false" customHeight="true" outlineLevel="0" collapsed="false">
      <c r="A84" s="2"/>
      <c r="B84" s="8" t="n">
        <v>38</v>
      </c>
      <c r="C84" s="9" t="n">
        <v>43168.0006944444</v>
      </c>
      <c r="D84" s="5" t="n">
        <v>3</v>
      </c>
      <c r="E84" s="5" t="n">
        <v>2</v>
      </c>
      <c r="F84" s="5" t="n">
        <v>3</v>
      </c>
      <c r="G84" s="5" t="n">
        <f aca="false">AVERAGE(D84:F84)</f>
        <v>2.66666666666667</v>
      </c>
      <c r="H84" s="5" t="n">
        <f aca="false">G84-G82</f>
        <v>1.33333333333333</v>
      </c>
      <c r="I84" s="5" t="n">
        <f aca="false">-500 - (H84-1)*800</f>
        <v>-766.666666666667</v>
      </c>
      <c r="J84" s="5" t="s">
        <v>18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4.25" hidden="false" customHeight="true" outlineLevel="0" collapsed="false">
      <c r="A85" s="2"/>
      <c r="B85" s="8" t="n">
        <v>39</v>
      </c>
      <c r="C85" s="9" t="n">
        <v>43168.3986111111</v>
      </c>
      <c r="D85" s="5" t="n">
        <v>6</v>
      </c>
      <c r="E85" s="12" t="n">
        <v>4</v>
      </c>
      <c r="F85" s="5" t="n">
        <v>5</v>
      </c>
      <c r="G85" s="5" t="n">
        <f aca="false">AVERAGE(D85:F85)</f>
        <v>5</v>
      </c>
      <c r="H85" s="5" t="n">
        <f aca="false">G85-G83</f>
        <v>-2.66666666666667</v>
      </c>
      <c r="I85" s="5" t="n">
        <f aca="false">1260 + (-2-H85)*140</f>
        <v>1353.33333333333</v>
      </c>
      <c r="J85" s="5" t="n">
        <f aca="false">G85-G84</f>
        <v>2.33333333333333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4.25" hidden="false" customHeight="true" outlineLevel="0" collapsed="false">
      <c r="A86" s="2"/>
      <c r="B86" s="8" t="n">
        <v>39</v>
      </c>
      <c r="C86" s="9" t="n">
        <v>43169.06875</v>
      </c>
      <c r="D86" s="5" t="n">
        <v>1</v>
      </c>
      <c r="E86" s="5" t="n">
        <v>1</v>
      </c>
      <c r="F86" s="5" t="n">
        <v>1</v>
      </c>
      <c r="G86" s="5" t="n">
        <f aca="false">AVERAGE(D86:F86)</f>
        <v>1</v>
      </c>
      <c r="H86" s="5" t="n">
        <f aca="false">G86-G84</f>
        <v>-1.66666666666667</v>
      </c>
      <c r="I86" s="5" t="n">
        <f aca="false">500 + (-1 -H86)*760</f>
        <v>1006.66666666667</v>
      </c>
      <c r="J86" s="5" t="s">
        <v>18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4.25" hidden="false" customHeight="true" outlineLevel="0" collapsed="false">
      <c r="A87" s="2"/>
      <c r="B87" s="8" t="n">
        <v>40</v>
      </c>
      <c r="C87" s="9" t="n">
        <v>43169.4743055556</v>
      </c>
      <c r="D87" s="5" t="n">
        <v>3</v>
      </c>
      <c r="E87" s="5" t="n">
        <v>2</v>
      </c>
      <c r="F87" s="5" t="n">
        <v>3</v>
      </c>
      <c r="G87" s="5" t="n">
        <f aca="false">AVERAGE(D87:F87)</f>
        <v>2.66666666666667</v>
      </c>
      <c r="H87" s="5" t="n">
        <f aca="false">G87-G85</f>
        <v>-2.33333333333333</v>
      </c>
      <c r="I87" s="5" t="n">
        <f aca="false">1260 + (-2-H87)*140</f>
        <v>1306.66666666667</v>
      </c>
      <c r="J87" s="5" t="n">
        <f aca="false">G87-G86</f>
        <v>1.66666666666667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4.2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4.2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4.2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4.2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4.25" hidden="false" customHeight="true" outlineLevel="0" collapsed="false">
      <c r="A92" s="17"/>
      <c r="B92" s="8" t="s">
        <v>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4.25" hidden="false" customHeight="true" outlineLevel="0" collapsed="false">
      <c r="A93" s="17"/>
      <c r="B93" s="8" t="s">
        <v>14</v>
      </c>
      <c r="C93" s="5" t="s">
        <v>46</v>
      </c>
      <c r="D93" s="5" t="s">
        <v>16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4.25" hidden="false" customHeight="true" outlineLevel="0" collapsed="false">
      <c r="A94" s="17"/>
      <c r="B94" s="18" t="n">
        <v>-5</v>
      </c>
      <c r="C94" s="3" t="n">
        <v>1600</v>
      </c>
      <c r="D94" s="5" t="s">
        <v>19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4.25" hidden="false" customHeight="true" outlineLevel="0" collapsed="false">
      <c r="A95" s="17"/>
      <c r="B95" s="18"/>
      <c r="C95" s="3"/>
      <c r="D95" s="3" t="s">
        <v>20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4.25" hidden="false" customHeight="true" outlineLevel="0" collapsed="false">
      <c r="A96" s="17"/>
      <c r="B96" s="18" t="n">
        <v>-4</v>
      </c>
      <c r="C96" s="3" t="n">
        <v>1500</v>
      </c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4.25" hidden="false" customHeight="true" outlineLevel="0" collapsed="false">
      <c r="A97" s="17"/>
      <c r="B97" s="18"/>
      <c r="C97" s="3"/>
      <c r="D97" s="3" t="s">
        <v>21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4.25" hidden="false" customHeight="true" outlineLevel="0" collapsed="false">
      <c r="A98" s="17"/>
      <c r="B98" s="18" t="n">
        <v>-3</v>
      </c>
      <c r="C98" s="3" t="n">
        <v>1400</v>
      </c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4.25" hidden="false" customHeight="true" outlineLevel="0" collapsed="false">
      <c r="A99" s="17"/>
      <c r="B99" s="18"/>
      <c r="C99" s="3"/>
      <c r="D99" s="3" t="s">
        <v>22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4.25" hidden="false" customHeight="true" outlineLevel="0" collapsed="false">
      <c r="A100" s="17"/>
      <c r="B100" s="18" t="n">
        <v>-2</v>
      </c>
      <c r="C100" s="3" t="n">
        <v>1260</v>
      </c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4.25" hidden="false" customHeight="true" outlineLevel="0" collapsed="false">
      <c r="A101" s="17"/>
      <c r="B101" s="18"/>
      <c r="C101" s="3"/>
      <c r="D101" s="3" t="s">
        <v>23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4.25" hidden="false" customHeight="true" outlineLevel="0" collapsed="false">
      <c r="A102" s="17"/>
      <c r="B102" s="18" t="n">
        <v>-1</v>
      </c>
      <c r="C102" s="3" t="n">
        <v>500</v>
      </c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4.25" hidden="false" customHeight="true" outlineLevel="0" collapsed="false">
      <c r="A103" s="17"/>
      <c r="B103" s="18"/>
      <c r="C103" s="3"/>
      <c r="D103" s="3" t="s">
        <v>24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4.25" hidden="false" customHeight="true" outlineLevel="0" collapsed="false">
      <c r="A104" s="17"/>
      <c r="B104" s="18" t="n">
        <v>0</v>
      </c>
      <c r="C104" s="3" t="n">
        <v>-300</v>
      </c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4.25" hidden="false" customHeight="true" outlineLevel="0" collapsed="false">
      <c r="A105" s="17"/>
      <c r="B105" s="18"/>
      <c r="C105" s="3"/>
      <c r="D105" s="3" t="s">
        <v>25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4.25" hidden="false" customHeight="true" outlineLevel="0" collapsed="false">
      <c r="A106" s="17"/>
      <c r="B106" s="18" t="n">
        <v>1</v>
      </c>
      <c r="C106" s="3" t="n">
        <v>-500</v>
      </c>
      <c r="D106" s="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4.25" hidden="false" customHeight="true" outlineLevel="0" collapsed="false">
      <c r="A107" s="17"/>
      <c r="B107" s="18"/>
      <c r="C107" s="3"/>
      <c r="D107" s="3" t="s">
        <v>26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4.25" hidden="false" customHeight="true" outlineLevel="0" collapsed="false">
      <c r="A108" s="17"/>
      <c r="B108" s="18" t="n">
        <v>2</v>
      </c>
      <c r="C108" s="3" t="n">
        <v>-1300</v>
      </c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4.25" hidden="false" customHeight="true" outlineLevel="0" collapsed="false">
      <c r="A109" s="17"/>
      <c r="B109" s="18"/>
      <c r="C109" s="3"/>
      <c r="D109" s="3" t="s">
        <v>27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4.25" hidden="false" customHeight="true" outlineLevel="0" collapsed="false">
      <c r="A110" s="17"/>
      <c r="B110" s="18" t="n">
        <v>3</v>
      </c>
      <c r="C110" s="3" t="n">
        <v>-1400</v>
      </c>
      <c r="D110" s="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4.25" hidden="false" customHeight="true" outlineLevel="0" collapsed="false">
      <c r="A111" s="17"/>
      <c r="B111" s="18"/>
      <c r="C111" s="3"/>
      <c r="D111" s="3" t="s">
        <v>47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4.25" hidden="false" customHeight="true" outlineLevel="0" collapsed="false">
      <c r="A112" s="17"/>
      <c r="B112" s="18" t="n">
        <v>4</v>
      </c>
      <c r="C112" s="3" t="n">
        <v>-1500</v>
      </c>
      <c r="D112" s="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</sheetData>
  <mergeCells count="92">
    <mergeCell ref="A1:A87"/>
    <mergeCell ref="D1:G1"/>
    <mergeCell ref="N1:N72"/>
    <mergeCell ref="Q1:T1"/>
    <mergeCell ref="K3:K4"/>
    <mergeCell ref="L3:L4"/>
    <mergeCell ref="X3:X4"/>
    <mergeCell ref="Y3:Y4"/>
    <mergeCell ref="M4:M5"/>
    <mergeCell ref="Z4:Z5"/>
    <mergeCell ref="K5:K6"/>
    <mergeCell ref="L5:L6"/>
    <mergeCell ref="X5:X6"/>
    <mergeCell ref="Y5:Y6"/>
    <mergeCell ref="M6:M7"/>
    <mergeCell ref="Z6:Z7"/>
    <mergeCell ref="K7:K8"/>
    <mergeCell ref="L7:L8"/>
    <mergeCell ref="X7:X8"/>
    <mergeCell ref="Y7:Y8"/>
    <mergeCell ref="M8:M9"/>
    <mergeCell ref="Z8:Z9"/>
    <mergeCell ref="K9:K10"/>
    <mergeCell ref="L9:L10"/>
    <mergeCell ref="X9:X10"/>
    <mergeCell ref="Y9:Y10"/>
    <mergeCell ref="M10:M11"/>
    <mergeCell ref="Z10:Z11"/>
    <mergeCell ref="K11:K12"/>
    <mergeCell ref="L11:L12"/>
    <mergeCell ref="X11:X12"/>
    <mergeCell ref="Y11:Y12"/>
    <mergeCell ref="M12:M13"/>
    <mergeCell ref="Z12:Z13"/>
    <mergeCell ref="K13:K14"/>
    <mergeCell ref="L13:L14"/>
    <mergeCell ref="X13:X14"/>
    <mergeCell ref="Y13:Y14"/>
    <mergeCell ref="M14:M15"/>
    <mergeCell ref="Z14:Z15"/>
    <mergeCell ref="K15:K16"/>
    <mergeCell ref="L15:L16"/>
    <mergeCell ref="X15:X16"/>
    <mergeCell ref="Y15:Y16"/>
    <mergeCell ref="M16:M17"/>
    <mergeCell ref="Z16:Z17"/>
    <mergeCell ref="K17:K18"/>
    <mergeCell ref="L17:L18"/>
    <mergeCell ref="X17:X18"/>
    <mergeCell ref="Y17:Y18"/>
    <mergeCell ref="M18:M19"/>
    <mergeCell ref="Z18:Z19"/>
    <mergeCell ref="K19:K20"/>
    <mergeCell ref="L19:L20"/>
    <mergeCell ref="X19:X20"/>
    <mergeCell ref="Y19:Y20"/>
    <mergeCell ref="M20:M21"/>
    <mergeCell ref="Z20:Z21"/>
    <mergeCell ref="K21:K22"/>
    <mergeCell ref="L21:L22"/>
    <mergeCell ref="X21:X22"/>
    <mergeCell ref="Y21:Y22"/>
    <mergeCell ref="A88:Z91"/>
    <mergeCell ref="B94:B95"/>
    <mergeCell ref="C94:C95"/>
    <mergeCell ref="D95:D96"/>
    <mergeCell ref="B96:B97"/>
    <mergeCell ref="C96:C97"/>
    <mergeCell ref="D97:D98"/>
    <mergeCell ref="B98:B99"/>
    <mergeCell ref="C98:C99"/>
    <mergeCell ref="D99:D100"/>
    <mergeCell ref="B100:B101"/>
    <mergeCell ref="C100:C101"/>
    <mergeCell ref="D101:D102"/>
    <mergeCell ref="B102:B103"/>
    <mergeCell ref="C102:C103"/>
    <mergeCell ref="D103:D104"/>
    <mergeCell ref="B104:B105"/>
    <mergeCell ref="C104:C105"/>
    <mergeCell ref="D105:D106"/>
    <mergeCell ref="B106:B107"/>
    <mergeCell ref="C106:C107"/>
    <mergeCell ref="D107:D108"/>
    <mergeCell ref="B108:B109"/>
    <mergeCell ref="C108:C109"/>
    <mergeCell ref="D109:D110"/>
    <mergeCell ref="B110:B111"/>
    <mergeCell ref="C110:C111"/>
    <mergeCell ref="D111:D112"/>
    <mergeCell ref="B112:B113"/>
    <mergeCell ref="C112:C1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2018-03-18T13:47:31Z</dcterms:created>
  <dc:creator/>
  <dc:description/>
  <dc:language>en-HK</dc:language>
  <cp:lastModifiedBy/>
  <dcterms:modified xsi:type="dcterms:W3CDTF">2018-03-19T14:35:33Z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