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Finance-Project\"/>
    </mc:Choice>
  </mc:AlternateContent>
  <xr:revisionPtr revIDLastSave="0" documentId="13_ncr:1_{D0AAFB9B-02D8-401F-8572-31E55A209D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s" sheetId="1" r:id="rId1"/>
    <sheet name="Category &amp; Summary" sheetId="4" r:id="rId2"/>
  </sheets>
  <definedNames>
    <definedName name="_xlnm._FilterDatabase" localSheetId="0" hidden="1">Transactions!$A$1:$N$34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H3" i="4"/>
  <c r="H2" i="4"/>
  <c r="C35" i="4"/>
  <c r="E35" i="4" s="1"/>
  <c r="C36" i="4"/>
  <c r="E36" i="4" s="1"/>
  <c r="C37" i="4"/>
  <c r="E37" i="4" s="1"/>
  <c r="C38" i="4"/>
  <c r="E38" i="4" s="1"/>
  <c r="C39" i="4"/>
  <c r="E39" i="4" s="1"/>
  <c r="C40" i="4"/>
  <c r="E40" i="4" s="1"/>
  <c r="C41" i="4"/>
  <c r="E41" i="4" s="1"/>
  <c r="C42" i="4"/>
  <c r="E42" i="4" s="1"/>
  <c r="C43" i="4"/>
  <c r="C44" i="4"/>
  <c r="E44" i="4" s="1"/>
  <c r="C45" i="4"/>
  <c r="C46" i="4"/>
  <c r="E46" i="4" s="1"/>
  <c r="C47" i="4"/>
  <c r="E47" i="4" s="1"/>
  <c r="C48" i="4"/>
  <c r="E48" i="4" s="1"/>
  <c r="C49" i="4"/>
  <c r="E49" i="4" s="1"/>
  <c r="C50" i="4"/>
  <c r="E50" i="4" s="1"/>
  <c r="C51" i="4"/>
  <c r="E51" i="4" s="1"/>
  <c r="C52" i="4"/>
  <c r="E52" i="4" s="1"/>
  <c r="C53" i="4"/>
  <c r="E53" i="4" s="1"/>
  <c r="C54" i="4"/>
  <c r="E54" i="4" s="1"/>
  <c r="C55" i="4"/>
  <c r="E55" i="4" s="1"/>
  <c r="C56" i="4"/>
  <c r="E56" i="4" s="1"/>
  <c r="C57" i="4"/>
  <c r="E57" i="4" s="1"/>
  <c r="C58" i="4"/>
  <c r="E58" i="4" s="1"/>
  <c r="C59" i="4"/>
  <c r="E59" i="4" s="1"/>
  <c r="C60" i="4"/>
  <c r="E60" i="4" s="1"/>
  <c r="C61" i="4"/>
  <c r="C62" i="4"/>
  <c r="E62" i="4" s="1"/>
  <c r="C63" i="4"/>
  <c r="E63" i="4" s="1"/>
  <c r="C64" i="4"/>
  <c r="E64" i="4" s="1"/>
  <c r="C65" i="4"/>
  <c r="E65" i="4" s="1"/>
  <c r="C66" i="4"/>
  <c r="E66" i="4" s="1"/>
  <c r="C67" i="4"/>
  <c r="E67" i="4" s="1"/>
  <c r="C68" i="4"/>
  <c r="E68" i="4" s="1"/>
  <c r="C69" i="4"/>
  <c r="E69" i="4" s="1"/>
  <c r="C70" i="4"/>
  <c r="E70" i="4" s="1"/>
  <c r="C71" i="4"/>
  <c r="E71" i="4" s="1"/>
  <c r="C72" i="4"/>
  <c r="E72" i="4" s="1"/>
  <c r="C73" i="4"/>
  <c r="E73" i="4" s="1"/>
  <c r="C74" i="4"/>
  <c r="E74" i="4" s="1"/>
  <c r="C75" i="4"/>
  <c r="E75" i="4" s="1"/>
  <c r="C76" i="4"/>
  <c r="E76" i="4" s="1"/>
  <c r="C77" i="4"/>
  <c r="E77" i="4" s="1"/>
  <c r="C78" i="4"/>
  <c r="E78" i="4" s="1"/>
  <c r="C79" i="4"/>
  <c r="E79" i="4" s="1"/>
  <c r="C80" i="4"/>
  <c r="E80" i="4" s="1"/>
  <c r="C81" i="4"/>
  <c r="E81" i="4" s="1"/>
  <c r="C82" i="4"/>
  <c r="E82" i="4" s="1"/>
  <c r="C83" i="4"/>
  <c r="E83" i="4" s="1"/>
  <c r="C84" i="4"/>
  <c r="E84" i="4" s="1"/>
  <c r="C85" i="4"/>
  <c r="E85" i="4" s="1"/>
  <c r="C86" i="4"/>
  <c r="E86" i="4" s="1"/>
  <c r="C87" i="4"/>
  <c r="E87" i="4" s="1"/>
  <c r="C88" i="4"/>
  <c r="E88" i="4" s="1"/>
  <c r="C89" i="4"/>
  <c r="E89" i="4" s="1"/>
  <c r="C90" i="4"/>
  <c r="E90" i="4" s="1"/>
  <c r="C91" i="4"/>
  <c r="E91" i="4" s="1"/>
  <c r="C92" i="4"/>
  <c r="E92" i="4" s="1"/>
  <c r="C93" i="4"/>
  <c r="E93" i="4" s="1"/>
  <c r="C94" i="4"/>
  <c r="E94" i="4" s="1"/>
  <c r="C95" i="4"/>
  <c r="E95" i="4" s="1"/>
  <c r="C96" i="4"/>
  <c r="E96" i="4" s="1"/>
  <c r="C97" i="4"/>
  <c r="E97" i="4" s="1"/>
  <c r="C98" i="4"/>
  <c r="E98" i="4" s="1"/>
  <c r="C99" i="4"/>
  <c r="E99" i="4" s="1"/>
  <c r="C100" i="4"/>
  <c r="E100" i="4" s="1"/>
  <c r="C101" i="4"/>
  <c r="E101" i="4" s="1"/>
  <c r="C102" i="4"/>
  <c r="E102" i="4" s="1"/>
  <c r="C103" i="4"/>
  <c r="E103" i="4" s="1"/>
  <c r="C104" i="4"/>
  <c r="E104" i="4" s="1"/>
  <c r="C105" i="4"/>
  <c r="E105" i="4" s="1"/>
  <c r="C106" i="4"/>
  <c r="E106" i="4" s="1"/>
  <c r="C107" i="4"/>
  <c r="C108" i="4"/>
  <c r="C109" i="4"/>
  <c r="E109" i="4" s="1"/>
  <c r="C110" i="4"/>
  <c r="E110" i="4" s="1"/>
  <c r="C111" i="4"/>
  <c r="E111" i="4" s="1"/>
  <c r="C112" i="4"/>
  <c r="E112" i="4" s="1"/>
  <c r="C113" i="4"/>
  <c r="E113" i="4" s="1"/>
  <c r="C114" i="4"/>
  <c r="E114" i="4" s="1"/>
  <c r="C115" i="4"/>
  <c r="E115" i="4" s="1"/>
  <c r="C116" i="4"/>
  <c r="E116" i="4" s="1"/>
  <c r="C117" i="4"/>
  <c r="E117" i="4" s="1"/>
  <c r="C118" i="4"/>
  <c r="E118" i="4" s="1"/>
  <c r="C119" i="4"/>
  <c r="E119" i="4" s="1"/>
  <c r="C120" i="4"/>
  <c r="E120" i="4" s="1"/>
  <c r="C121" i="4"/>
  <c r="E121" i="4" s="1"/>
  <c r="C122" i="4"/>
  <c r="E122" i="4" s="1"/>
  <c r="C123" i="4"/>
  <c r="C124" i="4"/>
  <c r="E124" i="4" s="1"/>
  <c r="C125" i="4"/>
  <c r="E125" i="4" s="1"/>
  <c r="C126" i="4"/>
  <c r="E126" i="4" s="1"/>
  <c r="C127" i="4"/>
  <c r="E127" i="4" s="1"/>
  <c r="C128" i="4"/>
  <c r="E128" i="4" s="1"/>
  <c r="C129" i="4"/>
  <c r="E129" i="4" s="1"/>
  <c r="C130" i="4"/>
  <c r="E130" i="4" s="1"/>
  <c r="C131" i="4"/>
  <c r="E131" i="4" s="1"/>
  <c r="C132" i="4"/>
  <c r="E132" i="4" s="1"/>
  <c r="C133" i="4"/>
  <c r="E133" i="4" s="1"/>
  <c r="C134" i="4"/>
  <c r="E134" i="4" s="1"/>
  <c r="C135" i="4"/>
  <c r="E135" i="4" s="1"/>
  <c r="C136" i="4"/>
  <c r="E136" i="4" s="1"/>
  <c r="C137" i="4"/>
  <c r="E137" i="4" s="1"/>
  <c r="C138" i="4"/>
  <c r="E138" i="4" s="1"/>
  <c r="C139" i="4"/>
  <c r="E139" i="4" s="1"/>
  <c r="C140" i="4"/>
  <c r="E140" i="4" s="1"/>
  <c r="C141" i="4"/>
  <c r="C142" i="4"/>
  <c r="E142" i="4" s="1"/>
  <c r="C143" i="4"/>
  <c r="E143" i="4" s="1"/>
  <c r="C144" i="4"/>
  <c r="E144" i="4" s="1"/>
  <c r="C145" i="4"/>
  <c r="E145" i="4" s="1"/>
  <c r="C146" i="4"/>
  <c r="E146" i="4" s="1"/>
  <c r="C147" i="4"/>
  <c r="E147" i="4" s="1"/>
  <c r="C148" i="4"/>
  <c r="E148" i="4" s="1"/>
  <c r="C149" i="4"/>
  <c r="E149" i="4" s="1"/>
  <c r="C150" i="4"/>
  <c r="E150" i="4" s="1"/>
  <c r="C151" i="4"/>
  <c r="E151" i="4" s="1"/>
  <c r="C152" i="4"/>
  <c r="E152" i="4" s="1"/>
  <c r="C153" i="4"/>
  <c r="E153" i="4" s="1"/>
  <c r="C154" i="4"/>
  <c r="E154" i="4" s="1"/>
  <c r="C155" i="4"/>
  <c r="C156" i="4"/>
  <c r="C157" i="4"/>
  <c r="C158" i="4"/>
  <c r="E158" i="4" s="1"/>
  <c r="C159" i="4"/>
  <c r="E159" i="4" s="1"/>
  <c r="C160" i="4"/>
  <c r="E160" i="4" s="1"/>
  <c r="C161" i="4"/>
  <c r="E161" i="4" s="1"/>
  <c r="C162" i="4"/>
  <c r="E162" i="4" s="1"/>
  <c r="C163" i="4"/>
  <c r="E163" i="4" s="1"/>
  <c r="C164" i="4"/>
  <c r="E164" i="4" s="1"/>
  <c r="C165" i="4"/>
  <c r="E165" i="4" s="1"/>
  <c r="C166" i="4"/>
  <c r="E166" i="4" s="1"/>
  <c r="C167" i="4"/>
  <c r="E167" i="4" s="1"/>
  <c r="C168" i="4"/>
  <c r="E168" i="4" s="1"/>
  <c r="C169" i="4"/>
  <c r="E169" i="4" s="1"/>
  <c r="C170" i="4"/>
  <c r="E170" i="4" s="1"/>
  <c r="C171" i="4"/>
  <c r="E171" i="4" s="1"/>
  <c r="C172" i="4"/>
  <c r="E172" i="4" s="1"/>
  <c r="C173" i="4"/>
  <c r="E173" i="4" s="1"/>
  <c r="C174" i="4"/>
  <c r="E174" i="4" s="1"/>
  <c r="C175" i="4"/>
  <c r="E175" i="4" s="1"/>
  <c r="C176" i="4"/>
  <c r="E176" i="4" s="1"/>
  <c r="C177" i="4"/>
  <c r="E177" i="4" s="1"/>
  <c r="C178" i="4"/>
  <c r="E178" i="4" s="1"/>
  <c r="C179" i="4"/>
  <c r="E179" i="4" s="1"/>
  <c r="C180" i="4"/>
  <c r="E180" i="4" s="1"/>
  <c r="C181" i="4"/>
  <c r="E181" i="4" s="1"/>
  <c r="C182" i="4"/>
  <c r="E182" i="4" s="1"/>
  <c r="C183" i="4"/>
  <c r="E183" i="4" s="1"/>
  <c r="C184" i="4"/>
  <c r="E184" i="4" s="1"/>
  <c r="C185" i="4"/>
  <c r="E185" i="4" s="1"/>
  <c r="C186" i="4"/>
  <c r="E186" i="4" s="1"/>
  <c r="C187" i="4"/>
  <c r="E187" i="4" s="1"/>
  <c r="C188" i="4"/>
  <c r="E188" i="4" s="1"/>
  <c r="C189" i="4"/>
  <c r="E189" i="4" s="1"/>
  <c r="C190" i="4"/>
  <c r="E190" i="4" s="1"/>
  <c r="C191" i="4"/>
  <c r="E191" i="4" s="1"/>
  <c r="C192" i="4"/>
  <c r="E192" i="4" s="1"/>
  <c r="C193" i="4"/>
  <c r="E193" i="4" s="1"/>
  <c r="C194" i="4"/>
  <c r="E194" i="4" s="1"/>
  <c r="C195" i="4"/>
  <c r="E195" i="4" s="1"/>
  <c r="C196" i="4"/>
  <c r="E196" i="4" s="1"/>
  <c r="C197" i="4"/>
  <c r="E197" i="4" s="1"/>
  <c r="C198" i="4"/>
  <c r="E198" i="4" s="1"/>
  <c r="C199" i="4"/>
  <c r="E199" i="4" s="1"/>
  <c r="C200" i="4"/>
  <c r="E200" i="4" s="1"/>
  <c r="C201" i="4"/>
  <c r="E201" i="4" s="1"/>
  <c r="C202" i="4"/>
  <c r="E202" i="4" s="1"/>
  <c r="C203" i="4"/>
  <c r="E203" i="4" s="1"/>
  <c r="C204" i="4"/>
  <c r="C205" i="4"/>
  <c r="E205" i="4" s="1"/>
  <c r="C206" i="4"/>
  <c r="E206" i="4" s="1"/>
  <c r="C207" i="4"/>
  <c r="E207" i="4" s="1"/>
  <c r="C208" i="4"/>
  <c r="E208" i="4" s="1"/>
  <c r="C209" i="4"/>
  <c r="E209" i="4" s="1"/>
  <c r="C210" i="4"/>
  <c r="E210" i="4" s="1"/>
  <c r="C211" i="4"/>
  <c r="E211" i="4" s="1"/>
  <c r="C212" i="4"/>
  <c r="E212" i="4" s="1"/>
  <c r="C213" i="4"/>
  <c r="E213" i="4" s="1"/>
  <c r="C214" i="4"/>
  <c r="E214" i="4" s="1"/>
  <c r="C215" i="4"/>
  <c r="E215" i="4" s="1"/>
  <c r="C216" i="4"/>
  <c r="E216" i="4" s="1"/>
  <c r="C217" i="4"/>
  <c r="E217" i="4" s="1"/>
  <c r="C218" i="4"/>
  <c r="E218" i="4" s="1"/>
  <c r="C219" i="4"/>
  <c r="C220" i="4"/>
  <c r="E220" i="4" s="1"/>
  <c r="C221" i="4"/>
  <c r="E221" i="4" s="1"/>
  <c r="C222" i="4"/>
  <c r="E222" i="4" s="1"/>
  <c r="C223" i="4"/>
  <c r="E223" i="4" s="1"/>
  <c r="C224" i="4"/>
  <c r="E224" i="4" s="1"/>
  <c r="C225" i="4"/>
  <c r="E225" i="4" s="1"/>
  <c r="C226" i="4"/>
  <c r="E226" i="4" s="1"/>
  <c r="C227" i="4"/>
  <c r="E227" i="4" s="1"/>
  <c r="C228" i="4"/>
  <c r="E228" i="4" s="1"/>
  <c r="C229" i="4"/>
  <c r="E229" i="4" s="1"/>
  <c r="C230" i="4"/>
  <c r="E230" i="4" s="1"/>
  <c r="C231" i="4"/>
  <c r="E231" i="4" s="1"/>
  <c r="C232" i="4"/>
  <c r="E232" i="4" s="1"/>
  <c r="C233" i="4"/>
  <c r="E233" i="4" s="1"/>
  <c r="C234" i="4"/>
  <c r="E234" i="4" s="1"/>
  <c r="C235" i="4"/>
  <c r="E235" i="4" s="1"/>
  <c r="C236" i="4"/>
  <c r="E236" i="4" s="1"/>
  <c r="C237" i="4"/>
  <c r="E237" i="4" s="1"/>
  <c r="C238" i="4"/>
  <c r="E238" i="4" s="1"/>
  <c r="C239" i="4"/>
  <c r="E239" i="4" s="1"/>
  <c r="C240" i="4"/>
  <c r="E240" i="4" s="1"/>
  <c r="C241" i="4"/>
  <c r="E241" i="4" s="1"/>
  <c r="C242" i="4"/>
  <c r="E242" i="4" s="1"/>
  <c r="C243" i="4"/>
  <c r="E243" i="4" s="1"/>
  <c r="C244" i="4"/>
  <c r="E244" i="4" s="1"/>
  <c r="C245" i="4"/>
  <c r="E245" i="4" s="1"/>
  <c r="C246" i="4"/>
  <c r="E246" i="4" s="1"/>
  <c r="C247" i="4"/>
  <c r="E247" i="4" s="1"/>
  <c r="C248" i="4"/>
  <c r="E248" i="4" s="1"/>
  <c r="C249" i="4"/>
  <c r="E249" i="4" s="1"/>
  <c r="C250" i="4"/>
  <c r="E250" i="4" s="1"/>
  <c r="C251" i="4"/>
  <c r="E251" i="4" s="1"/>
  <c r="C252" i="4"/>
  <c r="E252" i="4" s="1"/>
  <c r="C253" i="4"/>
  <c r="E253" i="4" s="1"/>
  <c r="C254" i="4"/>
  <c r="E254" i="4" s="1"/>
  <c r="C255" i="4"/>
  <c r="E255" i="4" s="1"/>
  <c r="C256" i="4"/>
  <c r="E256" i="4" s="1"/>
  <c r="C257" i="4"/>
  <c r="E257" i="4" s="1"/>
  <c r="C258" i="4"/>
  <c r="E258" i="4" s="1"/>
  <c r="C259" i="4"/>
  <c r="E259" i="4" s="1"/>
  <c r="C260" i="4"/>
  <c r="E260" i="4" s="1"/>
  <c r="C261" i="4"/>
  <c r="E261" i="4" s="1"/>
  <c r="C262" i="4"/>
  <c r="E262" i="4" s="1"/>
  <c r="C263" i="4"/>
  <c r="E263" i="4" s="1"/>
  <c r="C264" i="4"/>
  <c r="E264" i="4" s="1"/>
  <c r="C265" i="4"/>
  <c r="E265" i="4" s="1"/>
  <c r="C266" i="4"/>
  <c r="E266" i="4" s="1"/>
  <c r="C267" i="4"/>
  <c r="C268" i="4"/>
  <c r="C269" i="4"/>
  <c r="C270" i="4"/>
  <c r="C271" i="4"/>
  <c r="E271" i="4" s="1"/>
  <c r="C272" i="4"/>
  <c r="E272" i="4" s="1"/>
  <c r="C273" i="4"/>
  <c r="E273" i="4" s="1"/>
  <c r="C274" i="4"/>
  <c r="E274" i="4" s="1"/>
  <c r="C275" i="4"/>
  <c r="E275" i="4" s="1"/>
  <c r="C276" i="4"/>
  <c r="E276" i="4" s="1"/>
  <c r="C277" i="4"/>
  <c r="E277" i="4" s="1"/>
  <c r="C278" i="4"/>
  <c r="E278" i="4" s="1"/>
  <c r="C279" i="4"/>
  <c r="E279" i="4" s="1"/>
  <c r="C280" i="4"/>
  <c r="E280" i="4" s="1"/>
  <c r="C281" i="4"/>
  <c r="E281" i="4" s="1"/>
  <c r="C282" i="4"/>
  <c r="E282" i="4" s="1"/>
  <c r="C283" i="4"/>
  <c r="C284" i="4"/>
  <c r="E284" i="4" s="1"/>
  <c r="C285" i="4"/>
  <c r="E285" i="4" s="1"/>
  <c r="C286" i="4"/>
  <c r="E286" i="4" s="1"/>
  <c r="C287" i="4"/>
  <c r="E287" i="4" s="1"/>
  <c r="C288" i="4"/>
  <c r="E288" i="4" s="1"/>
  <c r="C289" i="4"/>
  <c r="E289" i="4" s="1"/>
  <c r="C290" i="4"/>
  <c r="E290" i="4" s="1"/>
  <c r="C291" i="4"/>
  <c r="E291" i="4" s="1"/>
  <c r="C292" i="4"/>
  <c r="E292" i="4" s="1"/>
  <c r="C293" i="4"/>
  <c r="E293" i="4" s="1"/>
  <c r="C294" i="4"/>
  <c r="E294" i="4" s="1"/>
  <c r="C295" i="4"/>
  <c r="E295" i="4" s="1"/>
  <c r="C296" i="4"/>
  <c r="E296" i="4" s="1"/>
  <c r="C297" i="4"/>
  <c r="E297" i="4" s="1"/>
  <c r="C298" i="4"/>
  <c r="E298" i="4" s="1"/>
  <c r="C299" i="4"/>
  <c r="E299" i="4" s="1"/>
  <c r="C300" i="4"/>
  <c r="E300" i="4" s="1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H4" i="4" l="1"/>
  <c r="E204" i="4"/>
  <c r="E61" i="4"/>
  <c r="E283" i="4"/>
  <c r="E157" i="4"/>
  <c r="E45" i="4"/>
  <c r="E270" i="4"/>
  <c r="E156" i="4"/>
  <c r="E43" i="4"/>
  <c r="E269" i="4"/>
  <c r="E155" i="4"/>
  <c r="E268" i="4"/>
  <c r="E141" i="4"/>
  <c r="E267" i="4"/>
  <c r="E123" i="4"/>
  <c r="E108" i="4"/>
  <c r="E107" i="4"/>
  <c r="E219" i="4"/>
  <c r="B3" i="4" l="1" a="1"/>
  <c r="B3" i="4" s="1"/>
  <c r="A3" i="4" s="1"/>
  <c r="D2" i="4"/>
  <c r="A2" i="4"/>
  <c r="C2" i="4"/>
  <c r="E2" i="4" l="1"/>
  <c r="D3" i="4"/>
  <c r="B4" i="4" a="1"/>
  <c r="B4" i="4" s="1"/>
  <c r="C3" i="4"/>
  <c r="E3" i="4" s="1"/>
  <c r="A4" i="4" l="1"/>
  <c r="D4" i="4"/>
  <c r="C4" i="4"/>
  <c r="B5" i="4" a="1"/>
  <c r="B5" i="4" s="1"/>
  <c r="E4" i="4" l="1"/>
  <c r="B6" i="4" a="1"/>
  <c r="B6" i="4" s="1"/>
  <c r="B7" i="4" s="1" a="1"/>
  <c r="B7" i="4" s="1"/>
  <c r="C5" i="4"/>
  <c r="D5" i="4"/>
  <c r="A5" i="4"/>
  <c r="E5" i="4" l="1"/>
  <c r="A7" i="4"/>
  <c r="D7" i="4"/>
  <c r="C7" i="4"/>
  <c r="D6" i="4"/>
  <c r="A6" i="4"/>
  <c r="C6" i="4"/>
  <c r="B8" i="4" a="1"/>
  <c r="B8" i="4" s="1"/>
  <c r="E7" i="4" l="1"/>
  <c r="E6" i="4"/>
  <c r="A8" i="4"/>
  <c r="C8" i="4"/>
  <c r="D8" i="4"/>
  <c r="B9" i="4" a="1"/>
  <c r="B9" i="4" s="1"/>
  <c r="E8" i="4" l="1"/>
  <c r="D9" i="4"/>
  <c r="A9" i="4"/>
  <c r="C9" i="4"/>
  <c r="B10" i="4" a="1"/>
  <c r="B10" i="4" s="1"/>
  <c r="E9" i="4" l="1"/>
  <c r="C10" i="4"/>
  <c r="A10" i="4"/>
  <c r="D10" i="4"/>
  <c r="B11" i="4" a="1"/>
  <c r="B11" i="4" s="1"/>
  <c r="E10" i="4" l="1"/>
  <c r="B12" i="4" a="1"/>
  <c r="B12" i="4" s="1"/>
  <c r="C11" i="4"/>
  <c r="A11" i="4"/>
  <c r="D11" i="4"/>
  <c r="E11" i="4" l="1"/>
  <c r="A12" i="4"/>
  <c r="C12" i="4"/>
  <c r="D12" i="4"/>
  <c r="B13" i="4" a="1"/>
  <c r="B13" i="4" s="1"/>
  <c r="E12" i="4" l="1"/>
  <c r="C13" i="4"/>
  <c r="D13" i="4"/>
  <c r="A13" i="4"/>
  <c r="B14" i="4" a="1"/>
  <c r="B14" i="4" s="1"/>
  <c r="C14" i="4" l="1"/>
  <c r="D14" i="4"/>
  <c r="A14" i="4"/>
  <c r="B15" i="4" a="1"/>
  <c r="B15" i="4" s="1"/>
  <c r="E13" i="4"/>
  <c r="D15" i="4" l="1"/>
  <c r="A15" i="4"/>
  <c r="C15" i="4"/>
  <c r="B16" i="4" a="1"/>
  <c r="B16" i="4" s="1"/>
  <c r="E14" i="4"/>
  <c r="E15" i="4" l="1"/>
  <c r="D16" i="4"/>
  <c r="A16" i="4"/>
  <c r="C16" i="4"/>
  <c r="B17" i="4" a="1"/>
  <c r="B17" i="4" s="1"/>
  <c r="E16" i="4" l="1"/>
  <c r="D17" i="4"/>
  <c r="A17" i="4"/>
  <c r="C17" i="4"/>
  <c r="B18" i="4" a="1"/>
  <c r="B18" i="4" s="1"/>
  <c r="E17" i="4" l="1"/>
  <c r="D18" i="4"/>
  <c r="A18" i="4"/>
  <c r="C18" i="4"/>
  <c r="B19" i="4" a="1"/>
  <c r="B19" i="4" s="1"/>
  <c r="E18" i="4" l="1"/>
  <c r="C19" i="4"/>
  <c r="A19" i="4"/>
  <c r="D19" i="4"/>
  <c r="B20" i="4" a="1"/>
  <c r="B20" i="4" s="1"/>
  <c r="E19" i="4" l="1"/>
  <c r="D20" i="4"/>
  <c r="A20" i="4"/>
  <c r="C20" i="4"/>
  <c r="B21" i="4" a="1"/>
  <c r="B21" i="4" s="1"/>
  <c r="E20" i="4" l="1"/>
  <c r="D21" i="4"/>
  <c r="C21" i="4"/>
  <c r="A21" i="4"/>
  <c r="B22" i="4" a="1"/>
  <c r="B22" i="4" s="1"/>
  <c r="E21" i="4" l="1"/>
  <c r="A22" i="4"/>
  <c r="D22" i="4"/>
  <c r="C22" i="4"/>
  <c r="B23" i="4" a="1"/>
  <c r="B23" i="4" s="1"/>
  <c r="E22" i="4" l="1"/>
  <c r="D23" i="4"/>
  <c r="A23" i="4"/>
  <c r="C23" i="4"/>
  <c r="E23" i="4" s="1"/>
  <c r="B24" i="4" a="1"/>
  <c r="B24" i="4" s="1"/>
  <c r="A24" i="4" l="1"/>
  <c r="D24" i="4"/>
  <c r="C24" i="4"/>
  <c r="E24" i="4" s="1"/>
  <c r="B25" i="4" a="1"/>
  <c r="B25" i="4" s="1"/>
  <c r="C25" i="4" l="1"/>
  <c r="E25" i="4" s="1"/>
  <c r="A25" i="4"/>
  <c r="D25" i="4"/>
  <c r="B26" i="4" a="1"/>
  <c r="B26" i="4" s="1"/>
  <c r="C26" i="4" l="1"/>
  <c r="E26" i="4" s="1"/>
  <c r="A26" i="4"/>
  <c r="D26" i="4"/>
  <c r="B27" i="4" a="1"/>
  <c r="B27" i="4" s="1"/>
  <c r="A27" i="4" l="1"/>
  <c r="C27" i="4"/>
  <c r="E27" i="4" s="1"/>
  <c r="D27" i="4"/>
  <c r="B28" i="4" a="1"/>
  <c r="B28" i="4" s="1"/>
  <c r="A28" i="4" l="1"/>
  <c r="C28" i="4"/>
  <c r="E28" i="4" s="1"/>
  <c r="D28" i="4"/>
  <c r="B29" i="4" a="1"/>
  <c r="B29" i="4" s="1"/>
  <c r="A29" i="4" l="1"/>
  <c r="C29" i="4"/>
  <c r="E29" i="4" s="1"/>
  <c r="D29" i="4"/>
  <c r="B30" i="4" a="1"/>
  <c r="B30" i="4" s="1"/>
  <c r="A30" i="4" l="1"/>
  <c r="C30" i="4"/>
  <c r="E30" i="4" s="1"/>
  <c r="D30" i="4"/>
  <c r="B31" i="4" a="1"/>
  <c r="B31" i="4" s="1"/>
  <c r="A31" i="4" l="1"/>
  <c r="C31" i="4"/>
  <c r="E31" i="4" s="1"/>
  <c r="D31" i="4"/>
  <c r="B32" i="4" a="1"/>
  <c r="B32" i="4" s="1"/>
  <c r="A32" i="4" l="1"/>
  <c r="C32" i="4"/>
  <c r="E32" i="4" s="1"/>
  <c r="D32" i="4"/>
  <c r="B33" i="4" a="1"/>
  <c r="B33" i="4" s="1"/>
  <c r="C33" i="4" l="1"/>
  <c r="E33" i="4" s="1"/>
  <c r="A33" i="4"/>
  <c r="D33" i="4"/>
  <c r="B34" i="4" a="1"/>
  <c r="B34" i="4" s="1"/>
  <c r="C34" i="4" l="1"/>
  <c r="E34" i="4" s="1"/>
  <c r="A34" i="4"/>
  <c r="D34" i="4"/>
  <c r="B35" i="4" a="1"/>
  <c r="B35" i="4" s="1"/>
  <c r="D35" i="4" l="1"/>
  <c r="B36" i="4" a="1"/>
  <c r="B36" i="4" s="1"/>
  <c r="D36" i="4" l="1"/>
  <c r="B37" i="4" a="1"/>
  <c r="B37" i="4" s="1"/>
  <c r="D37" i="4" l="1"/>
  <c r="B38" i="4" a="1"/>
  <c r="B38" i="4" s="1"/>
  <c r="D38" i="4" l="1"/>
  <c r="B39" i="4" a="1"/>
  <c r="B39" i="4" s="1"/>
  <c r="D39" i="4" l="1"/>
  <c r="B40" i="4" a="1"/>
  <c r="B40" i="4" s="1"/>
  <c r="D40" i="4" l="1"/>
  <c r="B41" i="4" a="1"/>
  <c r="B41" i="4" s="1"/>
  <c r="D41" i="4" l="1"/>
  <c r="B42" i="4" a="1"/>
  <c r="B42" i="4" s="1"/>
  <c r="D42" i="4" l="1"/>
  <c r="B43" i="4" a="1"/>
  <c r="B43" i="4" s="1"/>
  <c r="D43" i="4" l="1"/>
  <c r="B44" i="4" a="1"/>
  <c r="B44" i="4" s="1"/>
  <c r="D44" i="4" l="1"/>
  <c r="B45" i="4" a="1"/>
  <c r="B45" i="4" s="1"/>
  <c r="D45" i="4" l="1"/>
  <c r="B46" i="4" a="1"/>
  <c r="B46" i="4" s="1"/>
  <c r="D46" i="4" l="1"/>
  <c r="B47" i="4" a="1"/>
  <c r="B47" i="4" s="1"/>
  <c r="D47" i="4" l="1"/>
  <c r="B48" i="4" a="1"/>
  <c r="B48" i="4" s="1"/>
  <c r="D48" i="4" l="1"/>
  <c r="B49" i="4" a="1"/>
  <c r="B49" i="4" s="1"/>
  <c r="D49" i="4" l="1"/>
  <c r="B50" i="4" a="1"/>
  <c r="B50" i="4" s="1"/>
  <c r="D50" i="4" l="1"/>
  <c r="B51" i="4" a="1"/>
  <c r="B51" i="4" s="1"/>
  <c r="D51" i="4" l="1"/>
  <c r="B52" i="4" a="1"/>
  <c r="B52" i="4" s="1"/>
  <c r="D52" i="4" l="1"/>
  <c r="B53" i="4" a="1"/>
  <c r="B53" i="4" s="1"/>
  <c r="D53" i="4" l="1"/>
  <c r="B54" i="4" a="1"/>
  <c r="B54" i="4" s="1"/>
  <c r="D54" i="4" l="1"/>
  <c r="B55" i="4" a="1"/>
  <c r="B55" i="4" s="1"/>
  <c r="D55" i="4" l="1"/>
  <c r="B56" i="4" a="1"/>
  <c r="B56" i="4" s="1"/>
  <c r="D56" i="4" l="1"/>
  <c r="B57" i="4" a="1"/>
  <c r="B57" i="4" s="1"/>
  <c r="D57" i="4" l="1"/>
  <c r="B58" i="4" a="1"/>
  <c r="B58" i="4" s="1"/>
  <c r="D58" i="4" l="1"/>
  <c r="B59" i="4" a="1"/>
  <c r="B59" i="4" s="1"/>
  <c r="D59" i="4" l="1"/>
  <c r="B60" i="4" a="1"/>
  <c r="B60" i="4" s="1"/>
  <c r="D60" i="4" l="1"/>
  <c r="B61" i="4" a="1"/>
  <c r="B61" i="4" s="1"/>
  <c r="D61" i="4" l="1"/>
  <c r="B62" i="4" a="1"/>
  <c r="B62" i="4" s="1"/>
  <c r="D62" i="4" l="1"/>
  <c r="B63" i="4" a="1"/>
  <c r="B63" i="4" s="1"/>
  <c r="D63" i="4" l="1"/>
  <c r="B64" i="4" a="1"/>
  <c r="B64" i="4" s="1"/>
  <c r="D64" i="4" l="1"/>
  <c r="B65" i="4" a="1"/>
  <c r="B65" i="4" s="1"/>
  <c r="D65" i="4" l="1"/>
  <c r="B66" i="4" a="1"/>
  <c r="B66" i="4" s="1"/>
  <c r="D66" i="4" l="1"/>
  <c r="B67" i="4" a="1"/>
  <c r="B67" i="4" s="1"/>
  <c r="D67" i="4" l="1"/>
  <c r="B68" i="4" a="1"/>
  <c r="B68" i="4" s="1"/>
  <c r="D68" i="4" l="1"/>
  <c r="B69" i="4" a="1"/>
  <c r="B69" i="4" s="1"/>
  <c r="D69" i="4" l="1"/>
  <c r="B70" i="4" a="1"/>
  <c r="B70" i="4" s="1"/>
  <c r="D70" i="4" l="1"/>
  <c r="B71" i="4" a="1"/>
  <c r="B71" i="4" s="1"/>
  <c r="D71" i="4" l="1"/>
  <c r="B72" i="4" a="1"/>
  <c r="B72" i="4" s="1"/>
  <c r="D72" i="4" l="1"/>
  <c r="B73" i="4" a="1"/>
  <c r="B73" i="4" s="1"/>
  <c r="D73" i="4" l="1"/>
  <c r="B74" i="4" a="1"/>
  <c r="B74" i="4" s="1"/>
  <c r="D74" i="4" l="1"/>
  <c r="B75" i="4" a="1"/>
  <c r="B75" i="4" s="1"/>
  <c r="D75" i="4" l="1"/>
  <c r="B76" i="4" a="1"/>
  <c r="B76" i="4" s="1"/>
  <c r="D76" i="4" l="1"/>
  <c r="B77" i="4" a="1"/>
  <c r="B77" i="4" s="1"/>
  <c r="D77" i="4" l="1"/>
  <c r="B78" i="4" a="1"/>
  <c r="B78" i="4" s="1"/>
  <c r="D78" i="4" l="1"/>
  <c r="B79" i="4" a="1"/>
  <c r="B79" i="4" s="1"/>
  <c r="D79" i="4" l="1"/>
  <c r="B80" i="4" a="1"/>
  <c r="B80" i="4" s="1"/>
  <c r="D80" i="4" l="1"/>
  <c r="B81" i="4" a="1"/>
  <c r="B81" i="4" s="1"/>
  <c r="D81" i="4" l="1"/>
  <c r="B82" i="4" a="1"/>
  <c r="B82" i="4" s="1"/>
  <c r="D82" i="4" l="1"/>
  <c r="B83" i="4" a="1"/>
  <c r="B83" i="4" s="1"/>
  <c r="D83" i="4" l="1"/>
  <c r="B84" i="4" a="1"/>
  <c r="B84" i="4" s="1"/>
  <c r="D84" i="4" l="1"/>
  <c r="B85" i="4" a="1"/>
  <c r="B85" i="4" s="1"/>
  <c r="D85" i="4" l="1"/>
  <c r="B86" i="4" a="1"/>
  <c r="B86" i="4" s="1"/>
  <c r="D86" i="4" l="1"/>
  <c r="B87" i="4" a="1"/>
  <c r="B87" i="4" s="1"/>
  <c r="D87" i="4" l="1"/>
  <c r="B88" i="4" a="1"/>
  <c r="B88" i="4" s="1"/>
  <c r="D88" i="4" l="1"/>
  <c r="B89" i="4" a="1"/>
  <c r="B89" i="4" s="1"/>
  <c r="D89" i="4" l="1"/>
  <c r="B90" i="4" a="1"/>
  <c r="B90" i="4" s="1"/>
  <c r="D90" i="4" l="1"/>
  <c r="B91" i="4" a="1"/>
  <c r="B91" i="4" s="1"/>
  <c r="D91" i="4" l="1"/>
  <c r="B92" i="4" a="1"/>
  <c r="B92" i="4" s="1"/>
  <c r="D92" i="4" l="1"/>
  <c r="B93" i="4" a="1"/>
  <c r="B93" i="4" s="1"/>
  <c r="D93" i="4" l="1"/>
  <c r="B94" i="4" a="1"/>
  <c r="B94" i="4" s="1"/>
  <c r="D94" i="4" l="1"/>
  <c r="B95" i="4" a="1"/>
  <c r="B95" i="4" s="1"/>
  <c r="D95" i="4" l="1"/>
  <c r="B96" i="4" a="1"/>
  <c r="B96" i="4" s="1"/>
  <c r="D96" i="4" l="1"/>
  <c r="B97" i="4" a="1"/>
  <c r="B97" i="4" s="1"/>
  <c r="D97" i="4" l="1"/>
  <c r="B98" i="4" a="1"/>
  <c r="B98" i="4" s="1"/>
  <c r="D98" i="4" l="1"/>
  <c r="B99" i="4" a="1"/>
  <c r="B99" i="4" s="1"/>
  <c r="D99" i="4" l="1"/>
  <c r="B100" i="4" a="1"/>
  <c r="B100" i="4" s="1"/>
  <c r="D100" i="4" l="1"/>
  <c r="B101" i="4" a="1"/>
  <c r="B101" i="4" s="1"/>
  <c r="D101" i="4" l="1"/>
  <c r="B102" i="4" a="1"/>
  <c r="B102" i="4" s="1"/>
  <c r="D102" i="4" l="1"/>
  <c r="B103" i="4" a="1"/>
  <c r="B103" i="4" s="1"/>
  <c r="D103" i="4" l="1"/>
  <c r="B104" i="4" a="1"/>
  <c r="B104" i="4" s="1"/>
  <c r="D104" i="4" l="1"/>
  <c r="B105" i="4" a="1"/>
  <c r="B105" i="4" s="1"/>
  <c r="D105" i="4" l="1"/>
  <c r="B106" i="4" a="1"/>
  <c r="B106" i="4" s="1"/>
  <c r="D106" i="4" l="1"/>
  <c r="B107" i="4" a="1"/>
  <c r="B107" i="4" s="1"/>
  <c r="D107" i="4" l="1"/>
  <c r="B108" i="4" a="1"/>
  <c r="B108" i="4" s="1"/>
  <c r="D108" i="4" l="1"/>
  <c r="B109" i="4" a="1"/>
  <c r="B109" i="4" s="1"/>
  <c r="D109" i="4" l="1"/>
  <c r="B110" i="4" a="1"/>
  <c r="B110" i="4" s="1"/>
  <c r="D110" i="4" l="1"/>
  <c r="B111" i="4" a="1"/>
  <c r="B111" i="4" s="1"/>
  <c r="D111" i="4" l="1"/>
  <c r="B112" i="4" a="1"/>
  <c r="B112" i="4" s="1"/>
  <c r="D112" i="4" l="1"/>
  <c r="B113" i="4" a="1"/>
  <c r="B113" i="4" s="1"/>
  <c r="D113" i="4" l="1"/>
  <c r="B114" i="4" a="1"/>
  <c r="B114" i="4" s="1"/>
  <c r="D114" i="4" l="1"/>
  <c r="B115" i="4" a="1"/>
  <c r="B115" i="4" s="1"/>
  <c r="D115" i="4" l="1"/>
  <c r="B116" i="4" a="1"/>
  <c r="B116" i="4" s="1"/>
  <c r="D116" i="4" l="1"/>
  <c r="B117" i="4" a="1"/>
  <c r="B117" i="4" s="1"/>
  <c r="D117" i="4" l="1"/>
  <c r="B118" i="4" a="1"/>
  <c r="B118" i="4" s="1"/>
  <c r="D118" i="4" l="1"/>
  <c r="B119" i="4" a="1"/>
  <c r="B119" i="4" s="1"/>
  <c r="D119" i="4" l="1"/>
  <c r="B120" i="4" a="1"/>
  <c r="B120" i="4" s="1"/>
  <c r="D120" i="4" l="1"/>
  <c r="B121" i="4" a="1"/>
  <c r="B121" i="4" s="1"/>
  <c r="D121" i="4" l="1"/>
  <c r="B122" i="4" a="1"/>
  <c r="B122" i="4" s="1"/>
  <c r="D122" i="4" l="1"/>
  <c r="B123" i="4" a="1"/>
  <c r="B123" i="4" s="1"/>
  <c r="D123" i="4" l="1"/>
  <c r="B124" i="4" a="1"/>
  <c r="B124" i="4" s="1"/>
  <c r="D124" i="4" l="1"/>
  <c r="B125" i="4" a="1"/>
  <c r="B125" i="4" s="1"/>
  <c r="D125" i="4" l="1"/>
  <c r="B126" i="4" a="1"/>
  <c r="B126" i="4" s="1"/>
  <c r="D126" i="4" l="1"/>
  <c r="B127" i="4" a="1"/>
  <c r="B127" i="4" s="1"/>
  <c r="D127" i="4" l="1"/>
  <c r="B128" i="4" a="1"/>
  <c r="B128" i="4" s="1"/>
  <c r="D128" i="4" l="1"/>
  <c r="B129" i="4" a="1"/>
  <c r="B129" i="4" s="1"/>
  <c r="D129" i="4" l="1"/>
  <c r="B130" i="4" a="1"/>
  <c r="B130" i="4" s="1"/>
  <c r="D130" i="4" l="1"/>
  <c r="B131" i="4" a="1"/>
  <c r="B131" i="4" s="1"/>
  <c r="D131" i="4" l="1"/>
  <c r="B132" i="4" a="1"/>
  <c r="B132" i="4" s="1"/>
  <c r="D132" i="4" l="1"/>
  <c r="B133" i="4" a="1"/>
  <c r="B133" i="4" s="1"/>
  <c r="D133" i="4" l="1"/>
  <c r="B134" i="4" a="1"/>
  <c r="B134" i="4" s="1"/>
  <c r="D134" i="4" l="1"/>
  <c r="B135" i="4" a="1"/>
  <c r="B135" i="4" s="1"/>
  <c r="D135" i="4" l="1"/>
  <c r="B136" i="4" a="1"/>
  <c r="B136" i="4" s="1"/>
  <c r="D136" i="4" l="1"/>
  <c r="B137" i="4" a="1"/>
  <c r="B137" i="4" s="1"/>
  <c r="D137" i="4" l="1"/>
  <c r="B138" i="4" a="1"/>
  <c r="B138" i="4" s="1"/>
  <c r="D138" i="4" l="1"/>
  <c r="B139" i="4" a="1"/>
  <c r="B139" i="4" s="1"/>
  <c r="D139" i="4" l="1"/>
  <c r="B140" i="4" a="1"/>
  <c r="B140" i="4" s="1"/>
  <c r="D140" i="4" l="1"/>
  <c r="B141" i="4" a="1"/>
  <c r="B141" i="4" s="1"/>
  <c r="D141" i="4" l="1"/>
  <c r="B142" i="4" a="1"/>
  <c r="B142" i="4" s="1"/>
  <c r="D142" i="4" l="1"/>
  <c r="B143" i="4" a="1"/>
  <c r="B143" i="4" s="1"/>
  <c r="D143" i="4" l="1"/>
  <c r="B144" i="4" a="1"/>
  <c r="B144" i="4" s="1"/>
  <c r="D144" i="4" l="1"/>
  <c r="B145" i="4" a="1"/>
  <c r="B145" i="4" s="1"/>
  <c r="D145" i="4" l="1"/>
  <c r="B146" i="4" a="1"/>
  <c r="B146" i="4" s="1"/>
  <c r="D146" i="4" l="1"/>
  <c r="B147" i="4" a="1"/>
  <c r="B147" i="4" s="1"/>
  <c r="D147" i="4" l="1"/>
  <c r="B148" i="4" a="1"/>
  <c r="B148" i="4" s="1"/>
  <c r="D148" i="4" l="1"/>
  <c r="B149" i="4" a="1"/>
  <c r="B149" i="4" s="1"/>
  <c r="D149" i="4" l="1"/>
  <c r="B150" i="4" a="1"/>
  <c r="B150" i="4" s="1"/>
  <c r="D150" i="4" l="1"/>
  <c r="B151" i="4" a="1"/>
  <c r="B151" i="4" s="1"/>
  <c r="D151" i="4" l="1"/>
  <c r="B152" i="4" a="1"/>
  <c r="B152" i="4" s="1"/>
  <c r="D152" i="4" l="1"/>
  <c r="B153" i="4" a="1"/>
  <c r="B153" i="4" s="1"/>
  <c r="D153" i="4" l="1"/>
  <c r="B154" i="4" a="1"/>
  <c r="B154" i="4" s="1"/>
  <c r="D154" i="4" l="1"/>
  <c r="B155" i="4" a="1"/>
  <c r="B155" i="4" s="1"/>
  <c r="D155" i="4" l="1"/>
  <c r="B156" i="4" a="1"/>
  <c r="B156" i="4" s="1"/>
  <c r="D156" i="4" l="1"/>
  <c r="B157" i="4" a="1"/>
  <c r="B157" i="4" s="1"/>
  <c r="D157" i="4" l="1"/>
  <c r="B158" i="4" a="1"/>
  <c r="B158" i="4" s="1"/>
  <c r="D158" i="4" l="1"/>
  <c r="B159" i="4" a="1"/>
  <c r="B159" i="4" s="1"/>
  <c r="D159" i="4" l="1"/>
  <c r="B160" i="4" a="1"/>
  <c r="B160" i="4" s="1"/>
  <c r="D160" i="4" l="1"/>
  <c r="B161" i="4" a="1"/>
  <c r="B161" i="4" s="1"/>
  <c r="D161" i="4" l="1"/>
  <c r="B162" i="4" a="1"/>
  <c r="B162" i="4" s="1"/>
  <c r="D162" i="4" l="1"/>
  <c r="B163" i="4" a="1"/>
  <c r="B163" i="4" s="1"/>
  <c r="D163" i="4" l="1"/>
  <c r="B164" i="4" a="1"/>
  <c r="B164" i="4" s="1"/>
  <c r="D164" i="4" l="1"/>
  <c r="B165" i="4" a="1"/>
  <c r="B165" i="4" s="1"/>
  <c r="D165" i="4" l="1"/>
  <c r="B166" i="4" a="1"/>
  <c r="B166" i="4" s="1"/>
  <c r="D166" i="4" l="1"/>
  <c r="B167" i="4" a="1"/>
  <c r="B167" i="4" s="1"/>
  <c r="D167" i="4" l="1"/>
  <c r="B168" i="4" a="1"/>
  <c r="B168" i="4" s="1"/>
  <c r="D168" i="4" l="1"/>
  <c r="B169" i="4" a="1"/>
  <c r="B169" i="4" s="1"/>
  <c r="D169" i="4" l="1"/>
  <c r="B170" i="4" a="1"/>
  <c r="B170" i="4" s="1"/>
  <c r="D170" i="4" l="1"/>
  <c r="B171" i="4" a="1"/>
  <c r="B171" i="4" s="1"/>
  <c r="D171" i="4" l="1"/>
  <c r="B172" i="4" a="1"/>
  <c r="B172" i="4" s="1"/>
  <c r="D172" i="4" l="1"/>
  <c r="B173" i="4" a="1"/>
  <c r="B173" i="4" s="1"/>
  <c r="D173" i="4" l="1"/>
  <c r="B174" i="4" a="1"/>
  <c r="B174" i="4" s="1"/>
  <c r="D174" i="4" l="1"/>
  <c r="B175" i="4" a="1"/>
  <c r="B175" i="4" s="1"/>
  <c r="D175" i="4" l="1"/>
  <c r="B176" i="4" a="1"/>
  <c r="B176" i="4" s="1"/>
  <c r="D176" i="4" l="1"/>
  <c r="B177" i="4" a="1"/>
  <c r="B177" i="4" s="1"/>
  <c r="D177" i="4" l="1"/>
  <c r="B178" i="4" a="1"/>
  <c r="B178" i="4" s="1"/>
  <c r="D178" i="4" l="1"/>
  <c r="B179" i="4" a="1"/>
  <c r="B179" i="4" s="1"/>
  <c r="D179" i="4" l="1"/>
  <c r="B180" i="4" a="1"/>
  <c r="B180" i="4" s="1"/>
  <c r="D180" i="4" l="1"/>
  <c r="B181" i="4" a="1"/>
  <c r="B181" i="4" s="1"/>
  <c r="D181" i="4" l="1"/>
  <c r="B182" i="4" a="1"/>
  <c r="B182" i="4" s="1"/>
  <c r="D182" i="4" l="1"/>
  <c r="B183" i="4" a="1"/>
  <c r="B183" i="4" s="1"/>
  <c r="D183" i="4" l="1"/>
  <c r="B184" i="4" a="1"/>
  <c r="B184" i="4" s="1"/>
  <c r="D184" i="4" l="1"/>
  <c r="B185" i="4" a="1"/>
  <c r="B185" i="4" s="1"/>
  <c r="D185" i="4" l="1"/>
  <c r="B186" i="4" a="1"/>
  <c r="B186" i="4" s="1"/>
  <c r="D186" i="4" l="1"/>
  <c r="B187" i="4" a="1"/>
  <c r="B187" i="4" s="1"/>
  <c r="D187" i="4" l="1"/>
  <c r="B188" i="4" a="1"/>
  <c r="B188" i="4" s="1"/>
  <c r="D188" i="4" l="1"/>
  <c r="B189" i="4" a="1"/>
  <c r="B189" i="4" s="1"/>
  <c r="D189" i="4" l="1"/>
  <c r="B190" i="4" a="1"/>
  <c r="B190" i="4" s="1"/>
  <c r="D190" i="4" l="1"/>
  <c r="B191" i="4" a="1"/>
  <c r="B191" i="4" s="1"/>
  <c r="D191" i="4" l="1"/>
  <c r="B192" i="4" a="1"/>
  <c r="B192" i="4" s="1"/>
  <c r="D192" i="4" l="1"/>
  <c r="B193" i="4" a="1"/>
  <c r="B193" i="4" s="1"/>
  <c r="D193" i="4" l="1"/>
  <c r="B194" i="4" a="1"/>
  <c r="B194" i="4" s="1"/>
  <c r="D194" i="4" l="1"/>
  <c r="B195" i="4" a="1"/>
  <c r="B195" i="4" s="1"/>
  <c r="D195" i="4" l="1"/>
  <c r="B196" i="4" a="1"/>
  <c r="B196" i="4" s="1"/>
  <c r="D196" i="4" l="1"/>
  <c r="B197" i="4" a="1"/>
  <c r="B197" i="4" s="1"/>
  <c r="D197" i="4" l="1"/>
  <c r="B198" i="4" a="1"/>
  <c r="B198" i="4" s="1"/>
  <c r="D198" i="4" l="1"/>
  <c r="B199" i="4" a="1"/>
  <c r="B199" i="4" s="1"/>
  <c r="D199" i="4" l="1"/>
  <c r="B200" i="4" a="1"/>
  <c r="B200" i="4" s="1"/>
  <c r="D200" i="4" l="1"/>
  <c r="B201" i="4" a="1"/>
  <c r="B201" i="4" s="1"/>
  <c r="D201" i="4" l="1"/>
  <c r="B202" i="4" a="1"/>
  <c r="B202" i="4" s="1"/>
  <c r="D202" i="4" l="1"/>
  <c r="B203" i="4" a="1"/>
  <c r="B203" i="4" s="1"/>
  <c r="D203" i="4" l="1"/>
  <c r="B204" i="4" a="1"/>
  <c r="B204" i="4" s="1"/>
  <c r="D204" i="4" l="1"/>
  <c r="B205" i="4" a="1"/>
  <c r="B205" i="4" s="1"/>
  <c r="D205" i="4" l="1"/>
  <c r="B206" i="4" a="1"/>
  <c r="B206" i="4" s="1"/>
  <c r="D206" i="4" l="1"/>
  <c r="B207" i="4" a="1"/>
  <c r="B207" i="4" s="1"/>
  <c r="D207" i="4" l="1"/>
  <c r="B208" i="4" a="1"/>
  <c r="B208" i="4" s="1"/>
  <c r="D208" i="4" l="1"/>
  <c r="B209" i="4" a="1"/>
  <c r="B209" i="4" s="1"/>
  <c r="D209" i="4" l="1"/>
  <c r="B210" i="4" a="1"/>
  <c r="B210" i="4" s="1"/>
  <c r="D210" i="4" l="1"/>
  <c r="B211" i="4" a="1"/>
  <c r="B211" i="4" s="1"/>
  <c r="D211" i="4" l="1"/>
  <c r="B212" i="4" a="1"/>
  <c r="B212" i="4" s="1"/>
  <c r="D212" i="4" l="1"/>
  <c r="B213" i="4" a="1"/>
  <c r="B213" i="4" s="1"/>
  <c r="D213" i="4" l="1"/>
  <c r="B214" i="4" a="1"/>
  <c r="B214" i="4" s="1"/>
  <c r="D214" i="4" l="1"/>
  <c r="B215" i="4" a="1"/>
  <c r="B215" i="4" s="1"/>
  <c r="D215" i="4" l="1"/>
  <c r="B216" i="4" a="1"/>
  <c r="B216" i="4" s="1"/>
  <c r="D216" i="4" l="1"/>
  <c r="B217" i="4" a="1"/>
  <c r="B217" i="4" s="1"/>
  <c r="D217" i="4" l="1"/>
  <c r="B218" i="4" a="1"/>
  <c r="B218" i="4" s="1"/>
  <c r="D218" i="4" l="1"/>
  <c r="B219" i="4" a="1"/>
  <c r="B219" i="4" s="1"/>
  <c r="D219" i="4" l="1"/>
  <c r="B220" i="4" a="1"/>
  <c r="B220" i="4" s="1"/>
  <c r="D220" i="4" l="1"/>
  <c r="B221" i="4" a="1"/>
  <c r="B221" i="4" s="1"/>
  <c r="D221" i="4" l="1"/>
  <c r="B222" i="4" a="1"/>
  <c r="B222" i="4" s="1"/>
  <c r="D222" i="4" l="1"/>
  <c r="B223" i="4" a="1"/>
  <c r="B223" i="4" s="1"/>
  <c r="D223" i="4" l="1"/>
  <c r="B224" i="4" a="1"/>
  <c r="B224" i="4" s="1"/>
  <c r="D224" i="4" l="1"/>
  <c r="B225" i="4" a="1"/>
  <c r="B225" i="4" s="1"/>
  <c r="D225" i="4" l="1"/>
  <c r="B226" i="4" a="1"/>
  <c r="B226" i="4" s="1"/>
  <c r="D226" i="4" l="1"/>
  <c r="B227" i="4" a="1"/>
  <c r="B227" i="4" s="1"/>
  <c r="D227" i="4" l="1"/>
  <c r="B228" i="4" a="1"/>
  <c r="B228" i="4" s="1"/>
  <c r="D228" i="4" l="1"/>
  <c r="B229" i="4" a="1"/>
  <c r="B229" i="4" s="1"/>
  <c r="D229" i="4" l="1"/>
  <c r="B230" i="4" a="1"/>
  <c r="B230" i="4" s="1"/>
  <c r="D230" i="4" l="1"/>
  <c r="B231" i="4" a="1"/>
  <c r="B231" i="4" s="1"/>
  <c r="D231" i="4" l="1"/>
  <c r="B232" i="4" a="1"/>
  <c r="B232" i="4" s="1"/>
  <c r="D232" i="4" l="1"/>
  <c r="B233" i="4" a="1"/>
  <c r="B233" i="4" s="1"/>
  <c r="D233" i="4" l="1"/>
  <c r="B234" i="4" a="1"/>
  <c r="B234" i="4" s="1"/>
  <c r="D234" i="4" l="1"/>
  <c r="B235" i="4" a="1"/>
  <c r="B235" i="4" s="1"/>
  <c r="D235" i="4" l="1"/>
  <c r="B236" i="4" a="1"/>
  <c r="B236" i="4" s="1"/>
  <c r="D236" i="4" l="1"/>
  <c r="B237" i="4" a="1"/>
  <c r="B237" i="4" s="1"/>
  <c r="D237" i="4" l="1"/>
  <c r="B238" i="4" a="1"/>
  <c r="B238" i="4" s="1"/>
  <c r="D238" i="4" l="1"/>
  <c r="B239" i="4" a="1"/>
  <c r="B239" i="4" s="1"/>
  <c r="D239" i="4" l="1"/>
  <c r="B240" i="4" a="1"/>
  <c r="B240" i="4" s="1"/>
  <c r="D240" i="4" l="1"/>
  <c r="B241" i="4" a="1"/>
  <c r="B241" i="4" s="1"/>
  <c r="D241" i="4" l="1"/>
  <c r="B242" i="4" a="1"/>
  <c r="B242" i="4" s="1"/>
  <c r="D242" i="4" l="1"/>
  <c r="B243" i="4" a="1"/>
  <c r="B243" i="4" s="1"/>
  <c r="D243" i="4" l="1"/>
  <c r="B244" i="4" a="1"/>
  <c r="B244" i="4" s="1"/>
  <c r="D244" i="4" l="1"/>
  <c r="B245" i="4" a="1"/>
  <c r="B245" i="4" s="1"/>
  <c r="D245" i="4" l="1"/>
  <c r="B246" i="4" a="1"/>
  <c r="B246" i="4" s="1"/>
  <c r="D246" i="4" l="1"/>
  <c r="B247" i="4" a="1"/>
  <c r="B247" i="4" s="1"/>
  <c r="D247" i="4" l="1"/>
  <c r="B248" i="4" a="1"/>
  <c r="B248" i="4" s="1"/>
  <c r="D248" i="4" l="1"/>
  <c r="B249" i="4" a="1"/>
  <c r="B249" i="4" s="1"/>
  <c r="D249" i="4" l="1"/>
  <c r="B250" i="4" a="1"/>
  <c r="B250" i="4" s="1"/>
  <c r="D250" i="4" l="1"/>
  <c r="B251" i="4" a="1"/>
  <c r="B251" i="4" s="1"/>
  <c r="D251" i="4" l="1"/>
  <c r="B252" i="4" a="1"/>
  <c r="B252" i="4" s="1"/>
  <c r="D252" i="4" l="1"/>
  <c r="B253" i="4" a="1"/>
  <c r="B253" i="4" s="1"/>
  <c r="D253" i="4" l="1"/>
  <c r="B254" i="4" a="1"/>
  <c r="B254" i="4" s="1"/>
  <c r="D254" i="4" l="1"/>
  <c r="B255" i="4" a="1"/>
  <c r="B255" i="4" s="1"/>
  <c r="D255" i="4" l="1"/>
  <c r="B256" i="4" a="1"/>
  <c r="B256" i="4" s="1"/>
  <c r="D256" i="4" l="1"/>
  <c r="B257" i="4" a="1"/>
  <c r="B257" i="4" s="1"/>
  <c r="D257" i="4" l="1"/>
  <c r="B258" i="4" a="1"/>
  <c r="B258" i="4" s="1"/>
  <c r="D258" i="4" l="1"/>
  <c r="B259" i="4" a="1"/>
  <c r="B259" i="4" s="1"/>
  <c r="D259" i="4" l="1"/>
  <c r="B260" i="4" a="1"/>
  <c r="B260" i="4" s="1"/>
  <c r="D260" i="4" l="1"/>
  <c r="B261" i="4" a="1"/>
  <c r="B261" i="4" s="1"/>
  <c r="D261" i="4" l="1"/>
  <c r="B262" i="4" a="1"/>
  <c r="B262" i="4" s="1"/>
  <c r="D262" i="4" l="1"/>
  <c r="B263" i="4" a="1"/>
  <c r="B263" i="4" s="1"/>
  <c r="D263" i="4" l="1"/>
  <c r="B264" i="4" a="1"/>
  <c r="B264" i="4" s="1"/>
  <c r="D264" i="4" l="1"/>
  <c r="B265" i="4" a="1"/>
  <c r="B265" i="4" s="1"/>
  <c r="D265" i="4" l="1"/>
  <c r="B266" i="4" a="1"/>
  <c r="B266" i="4" s="1"/>
  <c r="D266" i="4" l="1"/>
  <c r="B267" i="4" a="1"/>
  <c r="B267" i="4" s="1"/>
  <c r="D267" i="4" l="1"/>
  <c r="B268" i="4" a="1"/>
  <c r="B268" i="4" s="1"/>
  <c r="D268" i="4" l="1"/>
  <c r="B269" i="4" a="1"/>
  <c r="B269" i="4" s="1"/>
  <c r="D269" i="4" l="1"/>
  <c r="B270" i="4" a="1"/>
  <c r="B270" i="4" s="1"/>
  <c r="D270" i="4" l="1"/>
  <c r="B271" i="4" a="1"/>
  <c r="B271" i="4" s="1"/>
  <c r="D271" i="4" l="1"/>
  <c r="B272" i="4" a="1"/>
  <c r="B272" i="4" s="1"/>
  <c r="D272" i="4" l="1"/>
  <c r="B273" i="4" a="1"/>
  <c r="B273" i="4" s="1"/>
  <c r="D273" i="4" l="1"/>
  <c r="B274" i="4" a="1"/>
  <c r="B274" i="4" s="1"/>
  <c r="D274" i="4" l="1"/>
  <c r="B275" i="4" a="1"/>
  <c r="B275" i="4" s="1"/>
  <c r="D275" i="4" l="1"/>
  <c r="B276" i="4" a="1"/>
  <c r="B276" i="4" s="1"/>
  <c r="D276" i="4" l="1"/>
  <c r="B277" i="4" a="1"/>
  <c r="B277" i="4" s="1"/>
  <c r="D277" i="4" l="1"/>
  <c r="B278" i="4" a="1"/>
  <c r="B278" i="4" s="1"/>
  <c r="D278" i="4" l="1"/>
  <c r="B279" i="4" a="1"/>
  <c r="B279" i="4" s="1"/>
  <c r="D279" i="4" l="1"/>
  <c r="B280" i="4" a="1"/>
  <c r="B280" i="4" s="1"/>
  <c r="D280" i="4" l="1"/>
  <c r="B281" i="4" a="1"/>
  <c r="B281" i="4" s="1"/>
  <c r="D281" i="4" l="1"/>
  <c r="B282" i="4" a="1"/>
  <c r="B282" i="4" s="1"/>
  <c r="D282" i="4" l="1"/>
  <c r="B283" i="4" a="1"/>
  <c r="B283" i="4" s="1"/>
  <c r="D283" i="4" l="1"/>
  <c r="B284" i="4" a="1"/>
  <c r="B284" i="4" s="1"/>
  <c r="D284" i="4" l="1"/>
  <c r="B285" i="4" a="1"/>
  <c r="B285" i="4" s="1"/>
  <c r="D285" i="4" l="1"/>
  <c r="B286" i="4" a="1"/>
  <c r="B286" i="4" s="1"/>
  <c r="D286" i="4" l="1"/>
  <c r="B287" i="4" a="1"/>
  <c r="B287" i="4" s="1"/>
  <c r="D287" i="4" l="1"/>
  <c r="B288" i="4" a="1"/>
  <c r="B288" i="4" s="1"/>
  <c r="D288" i="4" l="1"/>
  <c r="B289" i="4" a="1"/>
  <c r="B289" i="4" s="1"/>
  <c r="D289" i="4" l="1"/>
  <c r="B290" i="4" a="1"/>
  <c r="B290" i="4" s="1"/>
  <c r="D290" i="4" l="1"/>
  <c r="B291" i="4" a="1"/>
  <c r="B291" i="4" s="1"/>
  <c r="D291" i="4" l="1"/>
  <c r="B292" i="4" a="1"/>
  <c r="B292" i="4" s="1"/>
  <c r="D292" i="4" l="1"/>
  <c r="B293" i="4" a="1"/>
  <c r="B293" i="4" s="1"/>
  <c r="D293" i="4" l="1"/>
  <c r="B294" i="4" a="1"/>
  <c r="B294" i="4" s="1"/>
  <c r="D294" i="4" l="1"/>
  <c r="B295" i="4" a="1"/>
  <c r="B295" i="4" s="1"/>
  <c r="D295" i="4" l="1"/>
  <c r="B296" i="4" a="1"/>
  <c r="B296" i="4" s="1"/>
  <c r="D296" i="4" l="1"/>
  <c r="B297" i="4" a="1"/>
  <c r="B297" i="4" s="1"/>
  <c r="D297" i="4" l="1"/>
  <c r="B298" i="4" a="1"/>
  <c r="B298" i="4" s="1"/>
  <c r="D298" i="4" l="1"/>
  <c r="B299" i="4" a="1"/>
  <c r="B299" i="4" s="1"/>
  <c r="D299" i="4" l="1"/>
  <c r="B300" i="4" a="1"/>
  <c r="B300" i="4" s="1"/>
  <c r="D30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<sst xmlns="http://schemas.openxmlformats.org/spreadsheetml/2006/main" count="217" uniqueCount="98">
  <si>
    <t>Date</t>
  </si>
  <si>
    <t>Amount</t>
  </si>
  <si>
    <t>Type</t>
  </si>
  <si>
    <t>2025-09-01</t>
  </si>
  <si>
    <t>Salary</t>
  </si>
  <si>
    <t>Income</t>
  </si>
  <si>
    <t>2025-09-02</t>
  </si>
  <si>
    <t>Expense</t>
  </si>
  <si>
    <t>Rent</t>
  </si>
  <si>
    <t>2025-09-03</t>
  </si>
  <si>
    <t>2025-09-04</t>
  </si>
  <si>
    <t>Sales</t>
  </si>
  <si>
    <t>Metric</t>
  </si>
  <si>
    <t>Value</t>
  </si>
  <si>
    <t>Total Income</t>
  </si>
  <si>
    <t>Total Expenses</t>
  </si>
  <si>
    <t>Net Balance</t>
  </si>
  <si>
    <t>Transaction ID</t>
  </si>
  <si>
    <t>Category ID</t>
  </si>
  <si>
    <t>Negative Amount</t>
  </si>
  <si>
    <t>Type/Name</t>
  </si>
  <si>
    <t>Note</t>
  </si>
  <si>
    <t>Month Year</t>
  </si>
  <si>
    <t>Mmyy</t>
  </si>
  <si>
    <t>Value/All</t>
  </si>
  <si>
    <t>Value/Expense</t>
  </si>
  <si>
    <t>Value/Income</t>
  </si>
  <si>
    <t>Category/Name</t>
  </si>
  <si>
    <t>Label</t>
  </si>
  <si>
    <t>Food &amp; Drinks</t>
  </si>
  <si>
    <t>Shopping</t>
  </si>
  <si>
    <t>Housing</t>
  </si>
  <si>
    <t>Transportation</t>
  </si>
  <si>
    <t>Vehicle</t>
  </si>
  <si>
    <t>Life &amp; Entertainment</t>
  </si>
  <si>
    <t>Communication, PC</t>
  </si>
  <si>
    <t>Financial Expenses</t>
  </si>
  <si>
    <t>Investments</t>
  </si>
  <si>
    <t>Unknown</t>
  </si>
  <si>
    <t>Checks, coupons</t>
  </si>
  <si>
    <t>Child support</t>
  </si>
  <si>
    <t>Dues &amp; Grants</t>
  </si>
  <si>
    <t>Gifts</t>
  </si>
  <si>
    <t>Interests, dividents</t>
  </si>
  <si>
    <t>Lending, renting</t>
  </si>
  <si>
    <t>Lottery, gambling</t>
  </si>
  <si>
    <t>Refunds (tax, purchase)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</si>
  <si>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</si>
  <si>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</si>
  <si>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</si>
  <si>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</si>
  <si>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</si>
  <si>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</si>
  <si>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</si>
  <si>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</si>
  <si>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</si>
  <si>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</si>
  <si>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</si>
  <si>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</si>
  <si>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</si>
  <si>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</si>
  <si>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</si>
  <si>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</si>
  <si>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</si>
  <si>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Total Amount</t>
  </si>
  <si>
    <t>Row Labels</t>
  </si>
  <si>
    <t>Grand Total</t>
  </si>
  <si>
    <t>(blank)</t>
  </si>
  <si>
    <t>Sum of Value/All</t>
  </si>
  <si>
    <t>a</t>
  </si>
  <si>
    <t>b</t>
  </si>
  <si>
    <t>c</t>
  </si>
  <si>
    <t>Total Transaction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</si>
  <si>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</si>
  <si>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</si>
  <si>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</si>
  <si>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</si>
  <si>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</si>
  <si>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</si>
  <si>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</si>
  <si>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</si>
  <si>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</si>
  <si>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</si>
  <si>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</si>
  <si>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</si>
  <si>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</si>
  <si>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</si>
  <si>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</si>
  <si>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</si>
  <si>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</si>
  <si>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</si>
  <si>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2025-09-22</t>
  </si>
  <si>
    <t>2025-09-23</t>
  </si>
  <si>
    <t>2025-09-24</t>
  </si>
  <si>
    <t>2025-09-25</t>
  </si>
  <si>
    <t>2025-09-26</t>
  </si>
  <si>
    <t>2025-09-27</t>
  </si>
  <si>
    <t>Categories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</si>
</sst>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m/yy"/>
    <numFmt numFmtId="165" formatCode="&quot;$&quot;#,##0.0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165" fontId="0" fillId="0" borderId="0" xfId="1" applyNumberFormat="1" applyFont="1"/>
    <xf numFmtId="0" fontId="1" fillId="2" borderId="0" xfId="0" applyFont="1" applyFill="1" applyAlignment="1">
      <alignment horizontal="center"/>
    </xf>
    <xf numFmtId="165" fontId="1" fillId="2" borderId="0" xfId="1" applyNumberFormat="1" applyFont="1" applyFill="1" applyAlignment="1">
      <alignment horizontal="center"/>
    </xf>
    <xf numFmtId="44" fontId="1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165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pivotButton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/>
  </cellXfs>
  <cellStyles count="2">
    <cellStyle name="Currency" xfId="1" builtinId="4"/>
    <cellStyle name="Normal" xfId="0" builtinId="0"/>
  </cellStyles>
  <dxfs count="21">
    <dxf>
      <font>
        <b val="0"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numFmt numFmtId="166" formatCode="&quot;$&quot;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&quot;$&quot;#,##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[Personal_Master_Template.xlsx]Category &amp; Summary!PivotTable16</c:name>
    <c:fmtId val="16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'Category &amp; Summary'!$H$6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6626-4F1D-8194-BFB5A8320BF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6626-4F1D-8194-BFB5A8320BF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6626-4F1D-8194-BFB5A8320BF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6626-4F1D-8194-BFB5A8320BF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6626-4F1D-8194-BFB5A8320BF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6626-4F1D-8194-BFB5A8320BF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6626-4F1D-8194-BFB5A8320BF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6626-4F1D-8194-BFB5A8320BF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1-6626-4F1D-8194-BFB5A8320BF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3-6626-4F1D-8194-BFB5A8320BF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5-6626-4F1D-8194-BFB5A8320BF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7-6626-4F1D-8194-BFB5A8320BF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9-6626-4F1D-8194-BFB5A8320BF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B-6626-4F1D-8194-BFB5A8320BF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D-6626-4F1D-8194-BFB5A8320BF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F-6626-4F1D-8194-BFB5A8320BF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1-6626-4F1D-8194-BFB5A8320BF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8-0D09-40DD-9EFC-47ABD1AB6C30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0D09-40DD-9EFC-47ABD1AB6C30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7-6626-4F1D-8194-BFB5A8320BF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9-6626-4F1D-8194-BFB5A8320BF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B-6626-4F1D-8194-BFB5A8320B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'Category &amp; Summary'!$G$7:$G$32</c:f>
              <c:multiLvlStrCache>
                <c:ptCount val="22"/>
                <c:lvl>
                  <c:pt idx="0">
                    <c:v>Communication, PC</c:v>
                  </c:pt>
                  <c:pt idx="1">
                    <c:v>Financial Expenses</c:v>
                  </c:pt>
                  <c:pt idx="2">
                    <c:v>Food &amp; Drinks</c:v>
                  </c:pt>
                  <c:pt idx="3">
                    <c:v>Housing</c:v>
                  </c:pt>
                  <c:pt idx="4">
                    <c:v>Investments</c:v>
                  </c:pt>
                  <c:pt idx="5">
                    <c:v>Life &amp; Entertainment</c:v>
                  </c:pt>
                  <c:pt idx="6">
                    <c:v>Rent</c:v>
                  </c:pt>
                  <c:pt idx="7">
                    <c:v>Shopping</c:v>
                  </c:pt>
                  <c:pt idx="8">
                    <c:v>Transportation</c:v>
                  </c:pt>
                  <c:pt idx="9">
                    <c:v>Unknown</c:v>
                  </c:pt>
                  <c:pt idx="10">
                    <c:v>Vehicle</c:v>
                  </c:pt>
                  <c:pt idx="11">
                    <c:v>Checks, coupons</c:v>
                  </c:pt>
                  <c:pt idx="12">
                    <c:v>Child support</c:v>
                  </c:pt>
                  <c:pt idx="13">
                    <c:v>Dues &amp; Grants</c:v>
                  </c:pt>
                  <c:pt idx="14">
                    <c:v>Gifts</c:v>
                  </c:pt>
                  <c:pt idx="15">
                    <c:v>Interests, dividents</c:v>
                  </c:pt>
                  <c:pt idx="16">
                    <c:v>Lending, renting</c:v>
                  </c:pt>
                  <c:pt idx="17">
                    <c:v>Lottery, gambling</c:v>
                  </c:pt>
                  <c:pt idx="18">
                    <c:v>Refunds (tax, purchase)</c:v>
                  </c:pt>
                  <c:pt idx="19">
                    <c:v>Salary</c:v>
                  </c:pt>
                  <c:pt idx="20">
                    <c:v>Sales</c:v>
                  </c:pt>
                  <c:pt idx="21">
                    <c:v>(blank)</c:v>
                  </c:pt>
                </c:lvl>
                <c:lvl>
                  <c:pt idx="0">
                    <c:v>Expense</c:v>
                  </c:pt>
                  <c:pt idx="11">
                    <c:v>Income</c:v>
                  </c:pt>
                  <c:pt idx="21">
                    <c:v>(blank)</c:v>
                  </c:pt>
                </c:lvl>
              </c:multiLvlStrCache>
            </c:multiLvlStrRef>
          </c:cat>
          <c:val>
            <c:numRef>
              <c:f>'Category &amp; Summary'!$H$7:$H$32</c:f>
              <c:numCache>
                <c:formatCode>General</c:formatCode>
                <c:ptCount val="22"/>
                <c:pt idx="0">
                  <c:v>-1200</c:v>
                </c:pt>
                <c:pt idx="1">
                  <c:v>-2400</c:v>
                </c:pt>
                <c:pt idx="2">
                  <c:v>-1200</c:v>
                </c:pt>
                <c:pt idx="3">
                  <c:v>-2400</c:v>
                </c:pt>
                <c:pt idx="4">
                  <c:v>-1200</c:v>
                </c:pt>
                <c:pt idx="5">
                  <c:v>-1200</c:v>
                </c:pt>
                <c:pt idx="6">
                  <c:v>-1200</c:v>
                </c:pt>
                <c:pt idx="7">
                  <c:v>-1200</c:v>
                </c:pt>
                <c:pt idx="8">
                  <c:v>-1200</c:v>
                </c:pt>
                <c:pt idx="9">
                  <c:v>-1200</c:v>
                </c:pt>
                <c:pt idx="10">
                  <c:v>-1200</c:v>
                </c:pt>
                <c:pt idx="11">
                  <c:v>6000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6000</c:v>
                </c:pt>
                <c:pt idx="17">
                  <c:v>21000</c:v>
                </c:pt>
                <c:pt idx="18">
                  <c:v>9000</c:v>
                </c:pt>
                <c:pt idx="19">
                  <c:v>3000</c:v>
                </c:pt>
                <c:pt idx="2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9-40DD-9EFC-47ABD1AB6C3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152399</xdr:colOff>
      <xdr:row>0</xdr:row>
      <xdr:rowOff>0</xdr:rowOff>
    </xdr:from>
    <xdr:to>
      <xdr:col>14</xdr:col>
      <xdr:colOff>1104900</xdr:colOff>
      <xdr:row>36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11A438-F4B3-D3C7-4306-3A50DC8A3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Budi Saputra Wijaya" refreshedDate="45909.954826967594" createdVersion="8" refreshedVersion="8" minRefreshableVersion="3" recordCount="34" xr:uid="{A383224B-98CE-4DCF-8747-034673416204}">
  <cacheSource type="worksheet">
    <worksheetSource ref="A1:N1048576" sheet="Transactions"/>
  </cacheSource>
  <cacheFields count="14">
    <cacheField name="Transaction ID" numFmtId="0">
      <sharedItems containsBlank="1"/>
    </cacheField>
    <cacheField name="Date" numFmtId="0">
      <sharedItems containsBlank="1"/>
    </cacheField>
    <cacheField name="Type/Name" numFmtId="0">
      <sharedItems containsBlank="1" count="3">
        <s v="Expense"/>
        <s v="Income"/>
        <m/>
      </sharedItems>
    </cacheField>
    <cacheField name="Amount" numFmtId="165">
      <sharedItems containsString="0" containsBlank="1" containsNumber="1" containsInteger="1" minValue="1200" maxValue="3000"/>
    </cacheField>
    <cacheField name="Negative Amount" numFmtId="0">
      <sharedItems containsString="0" containsBlank="1" containsNumber="1" containsInteger="1" minValue="-3000" maxValue="-1200"/>
    </cacheField>
    <cacheField name="Note" numFmtId="0">
      <sharedItems containsNonDate="0" containsString="0" containsBlank="1"/>
    </cacheField>
    <cacheField name="Month Year" numFmtId="0">
      <sharedItems containsNonDate="0" containsDate="1" containsString="0" containsBlank="1" minDate="2025-09-01T00:00:00" maxDate="2025-09-02T00:00:00"/>
    </cacheField>
    <cacheField name="Mmyy" numFmtId="0">
      <sharedItems containsNonDate="0" containsDate="1" containsString="0" containsBlank="1" minDate="2025-09-25T00:00:00" maxDate="2025-09-26T00:00:00"/>
    </cacheField>
    <cacheField name="Value/All" numFmtId="0">
      <sharedItems containsString="0" containsBlank="1" containsNumber="1" containsInteger="1" minValue="-1200" maxValue="3000"/>
    </cacheField>
    <cacheField name="Value/Income" numFmtId="0">
      <sharedItems containsString="0" containsBlank="1" containsNumber="1" containsInteger="1" minValue="3000" maxValue="3000"/>
    </cacheField>
    <cacheField name="Value/Expense" numFmtId="0">
      <sharedItems containsString="0" containsBlank="1" containsNumber="1" containsInteger="1" minValue="-1200" maxValue="-1200"/>
    </cacheField>
    <cacheField name="Category ID" numFmtId="0">
      <sharedItems containsBlank="1"/>
    </cacheField>
    <cacheField name="Category/Name" numFmtId="0">
      <sharedItems containsBlank="1" count="22">
        <s v="Rent"/>
        <s v="Shopping"/>
        <s v="Food &amp; Drinks"/>
        <s v="Housing"/>
        <s v="Transportation"/>
        <s v="Vehicle"/>
        <s v="Life &amp; Entertainment"/>
        <s v="Communication, PC"/>
        <s v="Financial Expenses"/>
        <s v="Investments"/>
        <s v="Unknown"/>
        <s v="Salary"/>
        <s v="Sales"/>
        <s v="Checks, coupons"/>
        <s v="Child support"/>
        <s v="Dues &amp; Grants"/>
        <s v="Gifts"/>
        <s v="Refunds (tax, purchase)"/>
        <s v="Interests, dividents"/>
        <s v="Lending, renting"/>
        <s v="Lottery, gambling"/>
        <m/>
      </sharedItems>
    </cacheField>
    <cacheField name="Labe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a"/>
    <s v="2025-09-01"/>
    <x v="0"/>
    <n v="1200"/>
    <n v="-1200"/>
    <m/>
    <d v="2025-09-01T00:00:00"/>
    <d v="2025-09-25T00:00:00"/>
    <n v="-1200"/>
    <m/>
    <n v="-1200"/>
    <s v="a"/>
    <x v="0"/>
    <m/>
  </r>
  <r>
    <s v="b"/>
    <s v="2025-09-02"/>
    <x v="0"/>
    <n v="1200"/>
    <n v="-1200"/>
    <m/>
    <d v="2025-09-01T00:00:00"/>
    <d v="2025-09-25T00:00:00"/>
    <n v="-1200"/>
    <m/>
    <n v="-1200"/>
    <s v="b"/>
    <x v="1"/>
    <m/>
  </r>
  <r>
    <s v="c"/>
    <s v="2025-09-03"/>
    <x v="0"/>
    <n v="1200"/>
    <n v="-1200"/>
    <m/>
    <d v="2025-09-01T00:00:00"/>
    <d v="2025-09-25T00:00:00"/>
    <n v="-1200"/>
    <m/>
    <n v="-1200"/>
    <s v="c"/>
    <x v="2"/>
    <m/>
  </r>
  <r>
    <s v="d"/>
    <s v="2025-09-04"/>
    <x v="0"/>
    <n v="1200"/>
    <n v="-1200"/>
    <m/>
    <d v="2025-09-01T00:00:00"/>
    <d v="2025-09-25T00:00:00"/>
    <n v="-1200"/>
    <m/>
    <n v="-1200"/>
    <s v="d"/>
    <x v="3"/>
    <m/>
  </r>
  <r>
    <s v="e"/>
    <s v="2025-09-05"/>
    <x v="0"/>
    <n v="1200"/>
    <n v="-1200"/>
    <m/>
    <d v="2025-09-01T00:00:00"/>
    <d v="2025-09-25T00:00:00"/>
    <n v="-1200"/>
    <m/>
    <n v="-1200"/>
    <s v="e"/>
    <x v="4"/>
    <m/>
  </r>
  <r>
    <s v="f"/>
    <s v="2025-09-06"/>
    <x v="0"/>
    <n v="1200"/>
    <n v="-1200"/>
    <m/>
    <d v="2025-09-01T00:00:00"/>
    <d v="2025-09-25T00:00:00"/>
    <n v="-1200"/>
    <m/>
    <n v="-1200"/>
    <s v="f"/>
    <x v="5"/>
    <m/>
  </r>
  <r>
    <s v="g"/>
    <s v="2025-09-07"/>
    <x v="0"/>
    <n v="1200"/>
    <n v="-1200"/>
    <m/>
    <d v="2025-09-01T00:00:00"/>
    <d v="2025-09-25T00:00:00"/>
    <n v="-1200"/>
    <m/>
    <n v="-1200"/>
    <s v="g"/>
    <x v="6"/>
    <m/>
  </r>
  <r>
    <s v="h"/>
    <s v="2025-09-08"/>
    <x v="0"/>
    <n v="1200"/>
    <n v="-1200"/>
    <m/>
    <d v="2025-09-01T00:00:00"/>
    <d v="2025-09-25T00:00:00"/>
    <n v="-1200"/>
    <m/>
    <n v="-1200"/>
    <s v="h"/>
    <x v="7"/>
    <m/>
  </r>
  <r>
    <s v="i"/>
    <s v="2025-09-09"/>
    <x v="0"/>
    <n v="1200"/>
    <n v="-1200"/>
    <m/>
    <d v="2025-09-01T00:00:00"/>
    <d v="2025-09-25T00:00:00"/>
    <n v="-1200"/>
    <m/>
    <n v="-1200"/>
    <s v="i"/>
    <x v="8"/>
    <m/>
  </r>
  <r>
    <s v="j"/>
    <s v="2025-09-10"/>
    <x v="0"/>
    <n v="1200"/>
    <n v="-1200"/>
    <m/>
    <d v="2025-09-01T00:00:00"/>
    <d v="2025-09-25T00:00:00"/>
    <n v="-1200"/>
    <m/>
    <n v="-1200"/>
    <s v="j"/>
    <x v="9"/>
    <m/>
  </r>
  <r>
    <s v="k"/>
    <s v="2025-09-11"/>
    <x v="0"/>
    <n v="1200"/>
    <n v="-1200"/>
    <m/>
    <d v="2025-09-01T00:00:00"/>
    <d v="2025-09-25T00:00:00"/>
    <n v="-1200"/>
    <m/>
    <n v="-1200"/>
    <s v="k"/>
    <x v="10"/>
    <m/>
  </r>
  <r>
    <s v="l"/>
    <s v="2025-09-12"/>
    <x v="1"/>
    <n v="3000"/>
    <n v="-3000"/>
    <m/>
    <d v="2025-09-01T00:00:00"/>
    <d v="2025-09-25T00:00:00"/>
    <n v="3000"/>
    <n v="3000"/>
    <m/>
    <s v="l"/>
    <x v="11"/>
    <m/>
  </r>
  <r>
    <s v="m"/>
    <s v="2025-09-13"/>
    <x v="1"/>
    <n v="3000"/>
    <n v="-3000"/>
    <m/>
    <d v="2025-09-01T00:00:00"/>
    <d v="2025-09-25T00:00:00"/>
    <n v="3000"/>
    <n v="3000"/>
    <m/>
    <s v="m"/>
    <x v="12"/>
    <m/>
  </r>
  <r>
    <s v="n"/>
    <s v="2025-09-14"/>
    <x v="1"/>
    <n v="3000"/>
    <n v="-3000"/>
    <m/>
    <d v="2025-09-01T00:00:00"/>
    <d v="2025-09-25T00:00:00"/>
    <n v="3000"/>
    <n v="3000"/>
    <m/>
    <s v="n"/>
    <x v="13"/>
    <m/>
  </r>
  <r>
    <s v="n"/>
    <s v="2025-09-26"/>
    <x v="1"/>
    <n v="3000"/>
    <n v="-3000"/>
    <m/>
    <d v="2025-09-01T00:00:00"/>
    <d v="2025-09-25T00:00:00"/>
    <n v="3000"/>
    <n v="3000"/>
    <m/>
    <s v="n"/>
    <x v="13"/>
    <m/>
  </r>
  <r>
    <s v="o"/>
    <s v="2025-09-15"/>
    <x v="1"/>
    <n v="3000"/>
    <n v="-3000"/>
    <m/>
    <d v="2025-09-01T00:00:00"/>
    <d v="2025-09-25T00:00:00"/>
    <n v="3000"/>
    <n v="3000"/>
    <m/>
    <s v="o"/>
    <x v="14"/>
    <m/>
  </r>
  <r>
    <s v="p"/>
    <s v="2025-09-16"/>
    <x v="1"/>
    <n v="3000"/>
    <n v="-3000"/>
    <m/>
    <d v="2025-09-01T00:00:00"/>
    <d v="2025-09-25T00:00:00"/>
    <n v="3000"/>
    <n v="3000"/>
    <m/>
    <s v="p"/>
    <x v="15"/>
    <m/>
  </r>
  <r>
    <s v="q"/>
    <s v="2025-09-17"/>
    <x v="1"/>
    <n v="3000"/>
    <n v="-3000"/>
    <m/>
    <d v="2025-09-01T00:00:00"/>
    <d v="2025-09-25T00:00:00"/>
    <n v="3000"/>
    <n v="3000"/>
    <m/>
    <s v="q"/>
    <x v="16"/>
    <m/>
  </r>
  <r>
    <s v="q"/>
    <s v="2025-09-23"/>
    <x v="1"/>
    <n v="3000"/>
    <n v="-3000"/>
    <m/>
    <d v="2025-09-01T00:00:00"/>
    <d v="2025-09-25T00:00:00"/>
    <n v="3000"/>
    <n v="3000"/>
    <m/>
    <s v="q"/>
    <x v="17"/>
    <m/>
  </r>
  <r>
    <s v="r"/>
    <s v="2025-09-18"/>
    <x v="1"/>
    <n v="3000"/>
    <n v="-3000"/>
    <m/>
    <d v="2025-09-01T00:00:00"/>
    <d v="2025-09-25T00:00:00"/>
    <n v="3000"/>
    <n v="3000"/>
    <m/>
    <s v="r"/>
    <x v="18"/>
    <m/>
  </r>
  <r>
    <s v="s"/>
    <s v="2025-09-19"/>
    <x v="1"/>
    <n v="3000"/>
    <n v="-3000"/>
    <m/>
    <d v="2025-09-01T00:00:00"/>
    <d v="2025-09-25T00:00:00"/>
    <n v="3000"/>
    <n v="3000"/>
    <m/>
    <s v="s"/>
    <x v="19"/>
    <m/>
  </r>
  <r>
    <s v="s"/>
    <s v="2025-09-27"/>
    <x v="1"/>
    <n v="3000"/>
    <n v="-3000"/>
    <m/>
    <d v="2025-09-01T00:00:00"/>
    <d v="2025-09-25T00:00:00"/>
    <n v="3000"/>
    <n v="3000"/>
    <m/>
    <s v="s"/>
    <x v="19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d"/>
    <s v="2025-09-24"/>
    <x v="0"/>
    <n v="1200"/>
    <n v="-1200"/>
    <m/>
    <d v="2025-09-01T00:00:00"/>
    <d v="2025-09-25T00:00:00"/>
    <n v="-1200"/>
    <m/>
    <n v="-1200"/>
    <s v="d"/>
    <x v="3"/>
    <m/>
  </r>
  <r>
    <s v="i"/>
    <s v="2025-09-25"/>
    <x v="0"/>
    <n v="1200"/>
    <n v="-1200"/>
    <m/>
    <d v="2025-09-01T00:00:00"/>
    <d v="2025-09-25T00:00:00"/>
    <n v="-1200"/>
    <m/>
    <n v="-1200"/>
    <s v="i"/>
    <x v="8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u"/>
    <s v="2025-09-21"/>
    <x v="1"/>
    <n v="3000"/>
    <n v="-3000"/>
    <m/>
    <d v="2025-09-01T00:00:00"/>
    <d v="2025-09-25T00:00:00"/>
    <n v="3000"/>
    <n v="3000"/>
    <m/>
    <s v="u"/>
    <x v="17"/>
    <m/>
  </r>
  <r>
    <s v="u"/>
    <s v="2025-09-22"/>
    <x v="1"/>
    <n v="3000"/>
    <n v="-3000"/>
    <m/>
    <d v="2025-09-01T00:00:00"/>
    <d v="2025-09-25T00:00:00"/>
    <n v="3000"/>
    <n v="3000"/>
    <m/>
    <s v="u"/>
    <x v="17"/>
    <m/>
  </r>
  <r>
    <m/>
    <m/>
    <x v="2"/>
    <m/>
    <m/>
    <m/>
    <m/>
    <m/>
    <m/>
    <m/>
    <m/>
    <m/>
    <x v="2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1926E0-8191-4DB3-BAE7-C7C6D0752AA1}" name="PivotTable16" cacheId="5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21">
  <location ref="G6:H32" firstHeaderRow="1" firstDataRow="1" firstDataCol="1"/>
  <pivotFields count="14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23">
        <item x="13"/>
        <item x="14"/>
        <item x="7"/>
        <item x="15"/>
        <item x="8"/>
        <item x="2"/>
        <item x="16"/>
        <item x="3"/>
        <item x="18"/>
        <item x="9"/>
        <item x="19"/>
        <item x="6"/>
        <item x="20"/>
        <item x="17"/>
        <item x="0"/>
        <item x="11"/>
        <item x="12"/>
        <item x="1"/>
        <item x="4"/>
        <item x="10"/>
        <item x="5"/>
        <item x="21"/>
        <item t="default"/>
      </items>
    </pivotField>
    <pivotField showAll="0"/>
  </pivotFields>
  <rowFields count="2">
    <field x="2"/>
    <field x="12"/>
  </rowFields>
  <rowItems count="26">
    <i>
      <x/>
    </i>
    <i r="1">
      <x v="2"/>
    </i>
    <i r="1">
      <x v="4"/>
    </i>
    <i r="1">
      <x v="5"/>
    </i>
    <i r="1">
      <x v="7"/>
    </i>
    <i r="1">
      <x v="9"/>
    </i>
    <i r="1">
      <x v="11"/>
    </i>
    <i r="1">
      <x v="14"/>
    </i>
    <i r="1">
      <x v="17"/>
    </i>
    <i r="1">
      <x v="18"/>
    </i>
    <i r="1">
      <x v="19"/>
    </i>
    <i r="1">
      <x v="20"/>
    </i>
    <i>
      <x v="1"/>
    </i>
    <i r="1">
      <x/>
    </i>
    <i r="1">
      <x v="1"/>
    </i>
    <i r="1">
      <x v="3"/>
    </i>
    <i r="1">
      <x v="6"/>
    </i>
    <i r="1">
      <x v="8"/>
    </i>
    <i r="1">
      <x v="10"/>
    </i>
    <i r="1">
      <x v="12"/>
    </i>
    <i r="1">
      <x v="13"/>
    </i>
    <i r="1">
      <x v="15"/>
    </i>
    <i r="1">
      <x v="16"/>
    </i>
    <i>
      <x v="2"/>
    </i>
    <i r="1">
      <x v="21"/>
    </i>
    <i t="grand">
      <x/>
    </i>
  </rowItems>
  <colItems count="1">
    <i/>
  </colItems>
  <dataFields count="1">
    <dataField name="Sum of Value/All" fld="8" baseField="0" baseItem="0"/>
  </dataFields>
  <formats count="4">
    <format dxfId="8">
      <pivotArea collapsedLevelsAreSubtotals="1" fieldPosition="0">
        <references count="1">
          <reference field="2" count="1">
            <x v="0"/>
          </reference>
        </references>
      </pivotArea>
    </format>
    <format dxfId="6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1">
            <x v="0"/>
          </reference>
        </references>
      </pivotArea>
    </format>
    <format dxfId="1">
      <pivotArea dataOnly="0" labelOnly="1" outline="0" axis="axisValues" fieldPosition="0"/>
    </format>
  </formats>
  <chartFormats count="3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2"/>
          </reference>
        </references>
      </pivotArea>
    </chartFormat>
    <chartFormat chart="16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4"/>
          </reference>
        </references>
      </pivotArea>
    </chartFormat>
    <chartFormat chart="16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5"/>
          </reference>
        </references>
      </pivotArea>
    </chartFormat>
    <chartFormat chart="16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7"/>
          </reference>
        </references>
      </pivotArea>
    </chartFormat>
    <chartFormat chart="16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9"/>
          </reference>
        </references>
      </pivotArea>
    </chartFormat>
    <chartFormat chart="16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11"/>
          </reference>
        </references>
      </pivotArea>
    </chartFormat>
    <chartFormat chart="16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14"/>
          </reference>
        </references>
      </pivotArea>
    </chartFormat>
    <chartFormat chart="16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17"/>
          </reference>
        </references>
      </pivotArea>
    </chartFormat>
    <chartFormat chart="16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18"/>
          </reference>
        </references>
      </pivotArea>
    </chartFormat>
    <chartFormat chart="16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19"/>
          </reference>
        </references>
      </pivotArea>
    </chartFormat>
    <chartFormat chart="16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20"/>
          </reference>
        </references>
      </pivotArea>
    </chartFormat>
    <chartFormat chart="16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0"/>
          </reference>
        </references>
      </pivotArea>
    </chartFormat>
    <chartFormat chart="16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"/>
          </reference>
        </references>
      </pivotArea>
    </chartFormat>
    <chartFormat chart="16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3"/>
          </reference>
        </references>
      </pivotArea>
    </chartFormat>
    <chartFormat chart="16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6"/>
          </reference>
        </references>
      </pivotArea>
    </chartFormat>
    <chartFormat chart="16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8"/>
          </reference>
        </references>
      </pivotArea>
    </chartFormat>
    <chartFormat chart="16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0"/>
          </reference>
        </references>
      </pivotArea>
    </chartFormat>
    <chartFormat chart="16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2"/>
          </reference>
        </references>
      </pivotArea>
    </chartFormat>
    <chartFormat chart="16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3"/>
          </reference>
        </references>
      </pivotArea>
    </chartFormat>
    <chartFormat chart="16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5"/>
          </reference>
        </references>
      </pivotArea>
    </chartFormat>
    <chartFormat chart="16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6"/>
          </reference>
        </references>
      </pivotArea>
    </chartFormat>
    <chartFormat chart="16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2" count="1" selected="0">
            <x v="21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614C8-E744-4E77-9C7F-05BE223781FF}" name="Table1" displayName="Table1" ref="A1:E300" totalsRowShown="0" headerRowDxfId="20" dataDxfId="19">
  <tableColumns count="5">
    <tableColumn id="1" xr3:uid="{9C185B56-2D6E-4FBD-A50E-C1C07E7080DC}" name="Category ID" dataDxfId="18">
      <calculatedColumnFormula>IFERROR(IF(Transactions!$M$2:$M$293&lt;&gt;"",_xlfn.XLOOKUP(B2,Transactions!$M$2:$M$293,Transactions!$L$2:$L$293),""),"")</calculatedColumnFormula>
    </tableColumn>
    <tableColumn id="2" xr3:uid="{0633AE88-83D6-4585-930A-A289D6169745}" name="Categories Name" dataDxfId="17">
      <calculatedColumnFormula array="1">IFERROR(INDEX(Transactions!$M$2:$M$293,MATCH(0,COUNTIF($B$1:$B1,Transactions!$M$2:$M$293),0)),"")</calculatedColumnFormula>
    </tableColumn>
    <tableColumn id="3" xr3:uid="{AE08C1A9-0B71-45D6-9EB8-BA92EFB5E066}" name="Type" dataDxfId="16">
      <calculatedColumnFormula>IFERROR(IF(Transactions!$M$2:$M$293&lt;&gt;"",_xlfn.XLOOKUP(B2,Transactions!$M$2:$M$293,Transactions!$C$2:$C$293),""),"")</calculatedColumnFormula>
    </tableColumn>
    <tableColumn id="4" xr3:uid="{9D850695-2D34-4196-939A-0B0525CFA05B}" name="Total Transaction" dataDxfId="15">
      <calculatedColumnFormula>IF($B2="","",IF(COUNTIFS(Transactions!$M$2:$M$293,$B2)=0,"",COUNTIFS(Transactions!$M$2:$M$293,$B2)))</calculatedColumnFormula>
    </tableColumn>
    <tableColumn id="5" xr3:uid="{4C678696-66F7-4EEF-AA74-6A9CC2E879DF}" name="Total Amount" dataDxfId="14">
      <calculatedColumnFormula>IF($C2="","",SUMIFS(Transactions!I:I,Transactions!L:L,'Category &amp; Summary'!A:A))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A7125F-2711-476C-B856-2F71F3436375}" name="Table4" displayName="Table4" ref="G1:H4" totalsRowShown="0" headerRowDxfId="13" dataDxfId="12">
  <autoFilter ref="G1:H4" xr:uid="{B0A7125F-2711-476C-B856-2F71F3436375}"/>
  <tableColumns count="2">
    <tableColumn id="1" xr3:uid="{63D9B415-8AD6-4ED9-BE6C-C56CFD715CE4}" name="Metric" dataDxfId="11"/>
    <tableColumn id="2" xr3:uid="{C258DB55-9010-465E-A171-6527915A0249}" name="Value" dataDxfId="10"/>
  </tableColumns>
  <tableStyleInfo name="Pivot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L13" sqref="L13"/>
    </sheetView>
  </sheetViews>
  <sheetFormatPr defaultRowHeight="15" x14ac:dyDescent="0.25"/>
  <cols>
    <col min="1" max="3" width="15" customWidth="1"/>
    <col min="4" max="4" width="15" style="2" customWidth="1"/>
    <col min="5" max="5" width="18.7109375" style="1" customWidth="1"/>
    <col min="6" max="8" width="15" customWidth="1"/>
    <col min="9" max="11" width="15" style="2" customWidth="1"/>
    <col min="12" max="12" width="15" customWidth="1"/>
    <col min="13" max="13" width="22.28515625" bestFit="1" customWidth="1"/>
    <col min="14" max="14" width="20.140625" customWidth="1"/>
  </cols>
  <sheetData>
    <row r="1" spans="1:14" x14ac:dyDescent="0.25">
      <c r="A1" s="3" t="s">
        <v>17</v>
      </c>
      <c r="B1" s="3" t="s">
        <v>0</v>
      </c>
      <c r="C1" s="3" t="s">
        <v>20</v>
      </c>
      <c r="D1" s="4" t="s">
        <v>1</v>
      </c>
      <c r="E1" s="5" t="s">
        <v>19</v>
      </c>
      <c r="F1" s="3" t="s">
        <v>21</v>
      </c>
      <c r="G1" s="3" t="s">
        <v>22</v>
      </c>
      <c r="H1" s="3" t="s">
        <v>23</v>
      </c>
      <c r="I1" s="6" t="s">
        <v>24</v>
      </c>
      <c r="J1" s="6" t="s">
        <v>26</v>
      </c>
      <c r="K1" s="6" t="s">
        <v>25</v>
      </c>
      <c r="L1" s="3" t="s">
        <v>18</v>
      </c>
      <c r="M1" s="7" t="s">
        <v>27</v>
      </c>
      <c r="N1" s="7" t="s">
        <v>28</v>
      </c>
    </row>
    <row r="2" spans="1:14" x14ac:dyDescent="0.25">
      <c r="A2" s="8" t="s">
        <v>69</v>
      </c>
      <c r="B2" s="8" t="s">
        <v>3</v>
      </c>
      <c r="C2" s="15" t="s">
        <v>7</v>
      </c>
      <c r="D2" s="9">
        <v>1200</v>
      </c>
      <c r="E2" s="9">
        <v>-1200</v>
      </c>
      <c r="F2" s="8"/>
      <c r="G2" s="10">
        <v>45901</v>
      </c>
      <c r="H2" s="11">
        <v>45925</v>
      </c>
      <c r="I2" s="12">
        <v>-1200</v>
      </c>
      <c r="J2" s="12"/>
      <c r="K2" s="12">
        <v>-1200</v>
      </c>
      <c r="L2" s="8" t="s">
        <v>69</v>
      </c>
      <c r="M2" s="15" t="s">
        <v>8</v>
      </c>
      <c r="N2" s="8"/>
    </row>
    <row r="3" spans="1:14" x14ac:dyDescent="0.25">
      <c r="A3" s="8" t="s">
        <v>70</v>
      </c>
      <c r="B3" s="8" t="s">
        <v>6</v>
      </c>
      <c r="C3" s="15" t="s">
        <v>7</v>
      </c>
      <c r="D3" s="9">
        <v>1200</v>
      </c>
      <c r="E3" s="9">
        <v>-1200</v>
      </c>
      <c r="F3" s="8"/>
      <c r="G3" s="10">
        <v>45901</v>
      </c>
      <c r="H3" s="11">
        <v>45925</v>
      </c>
      <c r="I3" s="12">
        <v>-1200</v>
      </c>
      <c r="J3" s="12"/>
      <c r="K3" s="12">
        <v>-1200</v>
      </c>
      <c r="L3" s="8" t="s">
        <v>70</v>
      </c>
      <c r="M3" s="15" t="s">
        <v>30</v>
      </c>
      <c r="N3" s="8"/>
    </row>
    <row r="4" spans="1:14" x14ac:dyDescent="0.25">
      <c r="A4" s="8" t="s">
        <v>71</v>
      </c>
      <c r="B4" s="8" t="s">
        <v>9</v>
      </c>
      <c r="C4" s="15" t="s">
        <v>7</v>
      </c>
      <c r="D4" s="9">
        <v>1200</v>
      </c>
      <c r="E4" s="9">
        <v>-1200</v>
      </c>
      <c r="F4" s="8"/>
      <c r="G4" s="10">
        <v>45901</v>
      </c>
      <c r="H4" s="11">
        <v>45925</v>
      </c>
      <c r="I4" s="12">
        <v>-1200</v>
      </c>
      <c r="J4" s="12"/>
      <c r="K4" s="12">
        <v>-1200</v>
      </c>
      <c r="L4" s="8" t="s">
        <v>71</v>
      </c>
      <c r="M4" s="15" t="s">
        <v>29</v>
      </c>
      <c r="N4" s="8"/>
    </row>
    <row r="5" spans="1:14" x14ac:dyDescent="0.25">
      <c r="A5" s="8" t="s">
        <v>73</v>
      </c>
      <c r="B5" s="8" t="s">
        <v>10</v>
      </c>
      <c r="C5" s="15" t="s">
        <v>7</v>
      </c>
      <c r="D5" s="9">
        <v>1200</v>
      </c>
      <c r="E5" s="9">
        <v>-1200</v>
      </c>
      <c r="F5" s="8"/>
      <c r="G5" s="10">
        <v>45901</v>
      </c>
      <c r="H5" s="11">
        <v>45925</v>
      </c>
      <c r="I5" s="12">
        <v>-1200</v>
      </c>
      <c r="J5" s="12"/>
      <c r="K5" s="12">
        <v>-1200</v>
      </c>
      <c r="L5" s="8" t="s">
        <v>73</v>
      </c>
      <c r="M5" s="15" t="s">
        <v>31</v>
      </c>
      <c r="N5" s="8"/>
    </row>
    <row r="6" spans="1:14" x14ac:dyDescent="0.25">
      <c r="A6" s="8" t="s">
        <v>74</v>
      </c>
      <c r="B6" s="8" t="s">
        <v>47</v>
      </c>
      <c r="C6" s="15" t="s">
        <v>7</v>
      </c>
      <c r="D6" s="9">
        <v>1200</v>
      </c>
      <c r="E6" s="9">
        <v>-1200</v>
      </c>
      <c r="G6" s="10">
        <v>45901</v>
      </c>
      <c r="H6" s="11">
        <v>45925</v>
      </c>
      <c r="I6" s="12">
        <v>-1200</v>
      </c>
      <c r="J6" s="12"/>
      <c r="K6" s="12">
        <v>-1200</v>
      </c>
      <c r="L6" s="8" t="s">
        <v>74</v>
      </c>
      <c r="M6" s="15" t="s">
        <v>32</v>
      </c>
    </row>
    <row r="7" spans="1:14" x14ac:dyDescent="0.25">
      <c r="A7" s="8" t="s">
        <v>75</v>
      </c>
      <c r="B7" s="8" t="s">
        <v>48</v>
      </c>
      <c r="C7" s="15" t="s">
        <v>7</v>
      </c>
      <c r="D7" s="9">
        <v>1200</v>
      </c>
      <c r="E7" s="9">
        <v>-1200</v>
      </c>
      <c r="G7" s="10">
        <v>45901</v>
      </c>
      <c r="H7" s="11">
        <v>45925</v>
      </c>
      <c r="I7" s="12">
        <v>-1200</v>
      </c>
      <c r="J7" s="12"/>
      <c r="K7" s="12">
        <v>-1200</v>
      </c>
      <c r="L7" s="8" t="s">
        <v>75</v>
      </c>
      <c r="M7" s="15" t="s">
        <v>33</v>
      </c>
    </row>
    <row r="8" spans="1:14" x14ac:dyDescent="0.25">
      <c r="A8" s="8" t="s">
        <v>76</v>
      </c>
      <c r="B8" s="8" t="s">
        <v>49</v>
      </c>
      <c r="C8" s="15" t="s">
        <v>7</v>
      </c>
      <c r="D8" s="9">
        <v>1200</v>
      </c>
      <c r="E8" s="9">
        <v>-1200</v>
      </c>
      <c r="G8" s="10">
        <v>45901</v>
      </c>
      <c r="H8" s="11">
        <v>45925</v>
      </c>
      <c r="I8" s="12">
        <v>-1200</v>
      </c>
      <c r="J8" s="12"/>
      <c r="K8" s="12">
        <v>-1200</v>
      </c>
      <c r="L8" s="8" t="s">
        <v>76</v>
      </c>
      <c r="M8" s="15" t="s">
        <v>34</v>
      </c>
    </row>
    <row r="9" spans="1:14" x14ac:dyDescent="0.25">
      <c r="A9" s="8" t="s">
        <v>77</v>
      </c>
      <c r="B9" s="8" t="s">
        <v>50</v>
      </c>
      <c r="C9" s="15" t="s">
        <v>7</v>
      </c>
      <c r="D9" s="9">
        <v>1200</v>
      </c>
      <c r="E9" s="9">
        <v>-1200</v>
      </c>
      <c r="G9" s="10">
        <v>45901</v>
      </c>
      <c r="H9" s="11">
        <v>45925</v>
      </c>
      <c r="I9" s="12">
        <v>-1200</v>
      </c>
      <c r="J9" s="12"/>
      <c r="K9" s="12">
        <v>-1200</v>
      </c>
      <c r="L9" s="8" t="s">
        <v>77</v>
      </c>
      <c r="M9" s="15" t="s">
        <v>35</v>
      </c>
    </row>
    <row r="10" spans="1:14" x14ac:dyDescent="0.25">
      <c r="A10" s="8" t="s">
        <v>78</v>
      </c>
      <c r="B10" s="8" t="s">
        <v>51</v>
      </c>
      <c r="C10" s="15" t="s">
        <v>7</v>
      </c>
      <c r="D10" s="9">
        <v>1200</v>
      </c>
      <c r="E10" s="9">
        <v>-1200</v>
      </c>
      <c r="G10" s="10">
        <v>45901</v>
      </c>
      <c r="H10" s="11">
        <v>45925</v>
      </c>
      <c r="I10" s="12">
        <v>-1200</v>
      </c>
      <c r="J10" s="12"/>
      <c r="K10" s="12">
        <v>-1200</v>
      </c>
      <c r="L10" s="8" t="s">
        <v>78</v>
      </c>
      <c r="M10" s="15" t="s">
        <v>36</v>
      </c>
    </row>
    <row r="11" spans="1:14" x14ac:dyDescent="0.25">
      <c r="A11" s="8" t="s">
        <v>79</v>
      </c>
      <c r="B11" s="8" t="s">
        <v>52</v>
      </c>
      <c r="C11" s="15" t="s">
        <v>7</v>
      </c>
      <c r="D11" s="9">
        <v>1200</v>
      </c>
      <c r="E11" s="9">
        <v>-1200</v>
      </c>
      <c r="G11" s="10">
        <v>45901</v>
      </c>
      <c r="H11" s="11">
        <v>45925</v>
      </c>
      <c r="I11" s="12">
        <v>-1200</v>
      </c>
      <c r="J11" s="12"/>
      <c r="K11" s="12">
        <v>-1200</v>
      </c>
      <c r="L11" s="8" t="s">
        <v>79</v>
      </c>
      <c r="M11" s="15" t="s">
        <v>37</v>
      </c>
    </row>
    <row r="12" spans="1:14" x14ac:dyDescent="0.25">
      <c r="A12" s="8" t="s">
        <v>80</v>
      </c>
      <c r="B12" s="8" t="s">
        <v>53</v>
      </c>
      <c r="C12" s="15" t="s">
        <v>7</v>
      </c>
      <c r="D12" s="9">
        <v>1200</v>
      </c>
      <c r="E12" s="9">
        <v>-1200</v>
      </c>
      <c r="G12" s="10">
        <v>45901</v>
      </c>
      <c r="H12" s="11">
        <v>45925</v>
      </c>
      <c r="I12" s="12">
        <v>-1200</v>
      </c>
      <c r="J12" s="12"/>
      <c r="K12" s="12">
        <v>-1200</v>
      </c>
      <c r="L12" s="8" t="s">
        <v>80</v>
      </c>
      <c r="M12" s="15" t="s">
        <v>38</v>
      </c>
    </row>
    <row r="13" spans="1:14" x14ac:dyDescent="0.25">
      <c r="A13" s="8" t="s">
        <v>81</v>
      </c>
      <c r="B13" s="8" t="s">
        <v>54</v>
      </c>
      <c r="C13" s="15" t="s">
        <v>5</v>
      </c>
      <c r="D13" s="9">
        <v>3000</v>
      </c>
      <c r="E13" s="9">
        <v>-3000</v>
      </c>
      <c r="G13" s="10">
        <v>45901</v>
      </c>
      <c r="H13" s="11">
        <v>45925</v>
      </c>
      <c r="I13" s="12">
        <v>3000</v>
      </c>
      <c r="J13" s="12">
        <v>3000</v>
      </c>
      <c r="K13" s="12"/>
      <c r="L13" s="8" t="s">
        <v>81</v>
      </c>
      <c r="M13" s="15" t="s">
        <v>4</v>
      </c>
    </row>
    <row r="14" spans="1:14" x14ac:dyDescent="0.25">
      <c r="A14" s="8" t="s">
        <v>82</v>
      </c>
      <c r="B14" s="8" t="s">
        <v>55</v>
      </c>
      <c r="C14" s="15" t="s">
        <v>5</v>
      </c>
      <c r="D14" s="9">
        <v>3000</v>
      </c>
      <c r="E14" s="9">
        <v>-3000</v>
      </c>
      <c r="G14" s="10">
        <v>45901</v>
      </c>
      <c r="H14" s="11">
        <v>45925</v>
      </c>
      <c r="I14" s="12">
        <v>3000</v>
      </c>
      <c r="J14" s="12">
        <v>3000</v>
      </c>
      <c r="K14" s="12"/>
      <c r="L14" s="8" t="s">
        <v>82</v>
      </c>
      <c r="M14" s="15" t="s">
        <v>11</v>
      </c>
    </row>
    <row r="15" spans="1:14" x14ac:dyDescent="0.25">
      <c r="A15" s="8" t="s">
        <v>83</v>
      </c>
      <c r="B15" s="8" t="s">
        <v>56</v>
      </c>
      <c r="C15" s="15" t="s">
        <v>5</v>
      </c>
      <c r="D15" s="9">
        <v>3000</v>
      </c>
      <c r="E15" s="9">
        <v>-3000</v>
      </c>
      <c r="G15" s="10">
        <v>45901</v>
      </c>
      <c r="H15" s="11">
        <v>45925</v>
      </c>
      <c r="I15" s="12">
        <v>3000</v>
      </c>
      <c r="J15" s="12">
        <v>3000</v>
      </c>
      <c r="K15" s="12"/>
      <c r="L15" s="8" t="s">
        <v>83</v>
      </c>
      <c r="M15" s="15" t="s">
        <v>39</v>
      </c>
    </row>
    <row r="16" spans="1:14" x14ac:dyDescent="0.25">
      <c r="A16" s="8" t="s">
        <v>83</v>
      </c>
      <c r="B16" s="8" t="s">
        <v>95</v>
      </c>
      <c r="C16" s="15" t="s">
        <v>5</v>
      </c>
      <c r="D16" s="9">
        <v>3000</v>
      </c>
      <c r="E16" s="9">
        <v>-3000</v>
      </c>
      <c r="G16" s="10">
        <v>45901</v>
      </c>
      <c r="H16" s="11">
        <v>45925</v>
      </c>
      <c r="I16" s="12">
        <v>3000</v>
      </c>
      <c r="J16" s="12">
        <v>3000</v>
      </c>
      <c r="K16" s="12"/>
      <c r="L16" s="8" t="s">
        <v>83</v>
      </c>
      <c r="M16" s="15" t="s">
        <v>39</v>
      </c>
    </row>
    <row r="17" spans="1:14" x14ac:dyDescent="0.25">
      <c r="A17" s="8" t="s">
        <v>84</v>
      </c>
      <c r="B17" s="8" t="s">
        <v>57</v>
      </c>
      <c r="C17" s="15" t="s">
        <v>5</v>
      </c>
      <c r="D17" s="9">
        <v>3000</v>
      </c>
      <c r="E17" s="9">
        <v>-3000</v>
      </c>
      <c r="G17" s="10">
        <v>45901</v>
      </c>
      <c r="H17" s="11">
        <v>45925</v>
      </c>
      <c r="I17" s="12">
        <v>3000</v>
      </c>
      <c r="J17" s="12">
        <v>3000</v>
      </c>
      <c r="K17" s="12"/>
      <c r="L17" s="8" t="s">
        <v>84</v>
      </c>
      <c r="M17" s="15" t="s">
        <v>40</v>
      </c>
    </row>
    <row r="18" spans="1:14" x14ac:dyDescent="0.25">
      <c r="A18" s="8" t="s">
        <v>85</v>
      </c>
      <c r="B18" s="8" t="s">
        <v>58</v>
      </c>
      <c r="C18" s="15" t="s">
        <v>5</v>
      </c>
      <c r="D18" s="9">
        <v>3000</v>
      </c>
      <c r="E18" s="9">
        <v>-3000</v>
      </c>
      <c r="G18" s="10">
        <v>45901</v>
      </c>
      <c r="H18" s="11">
        <v>45925</v>
      </c>
      <c r="I18" s="12">
        <v>3000</v>
      </c>
      <c r="J18" s="12">
        <v>3000</v>
      </c>
      <c r="K18" s="12"/>
      <c r="L18" s="8" t="s">
        <v>85</v>
      </c>
      <c r="M18" s="15" t="s">
        <v>41</v>
      </c>
    </row>
    <row r="19" spans="1:14" x14ac:dyDescent="0.25">
      <c r="A19" s="8" t="s">
        <v>86</v>
      </c>
      <c r="B19" s="8" t="s">
        <v>59</v>
      </c>
      <c r="C19" s="15" t="s">
        <v>5</v>
      </c>
      <c r="D19" s="9">
        <v>3000</v>
      </c>
      <c r="E19" s="9">
        <v>-3000</v>
      </c>
      <c r="G19" s="10">
        <v>45901</v>
      </c>
      <c r="H19" s="11">
        <v>45925</v>
      </c>
      <c r="I19" s="12">
        <v>3000</v>
      </c>
      <c r="J19" s="12">
        <v>3000</v>
      </c>
      <c r="K19" s="12"/>
      <c r="L19" s="8" t="s">
        <v>86</v>
      </c>
      <c r="M19" s="15" t="s">
        <v>42</v>
      </c>
    </row>
    <row r="20" spans="1:14" x14ac:dyDescent="0.25">
      <c r="A20" s="8" t="s">
        <v>86</v>
      </c>
      <c r="B20" s="8" t="s">
        <v>92</v>
      </c>
      <c r="C20" s="15" t="s">
        <v>5</v>
      </c>
      <c r="D20" s="9">
        <v>3000</v>
      </c>
      <c r="E20" s="9">
        <v>-3000</v>
      </c>
      <c r="G20" s="10">
        <v>45901</v>
      </c>
      <c r="H20" s="11">
        <v>45925</v>
      </c>
      <c r="I20" s="12">
        <v>3000</v>
      </c>
      <c r="J20" s="12">
        <v>3000</v>
      </c>
      <c r="L20" s="8" t="s">
        <v>86</v>
      </c>
      <c r="M20" s="15" t="s">
        <v>46</v>
      </c>
    </row>
    <row r="21" spans="1:14" x14ac:dyDescent="0.25">
      <c r="A21" s="8" t="s">
        <v>87</v>
      </c>
      <c r="B21" s="8" t="s">
        <v>60</v>
      </c>
      <c r="C21" s="15" t="s">
        <v>5</v>
      </c>
      <c r="D21" s="9">
        <v>3000</v>
      </c>
      <c r="E21" s="9">
        <v>-3000</v>
      </c>
      <c r="G21" s="10">
        <v>45901</v>
      </c>
      <c r="H21" s="11">
        <v>45925</v>
      </c>
      <c r="I21" s="12">
        <v>3000</v>
      </c>
      <c r="J21" s="12">
        <v>3000</v>
      </c>
      <c r="K21" s="12"/>
      <c r="L21" s="8" t="s">
        <v>87</v>
      </c>
      <c r="M21" s="15" t="s">
        <v>43</v>
      </c>
    </row>
    <row r="22" spans="1:14" x14ac:dyDescent="0.25">
      <c r="A22" s="8" t="s">
        <v>88</v>
      </c>
      <c r="B22" s="8" t="s">
        <v>61</v>
      </c>
      <c r="C22" s="15" t="s">
        <v>5</v>
      </c>
      <c r="D22" s="9">
        <v>3000</v>
      </c>
      <c r="E22" s="9">
        <v>-3000</v>
      </c>
      <c r="G22" s="10">
        <v>45901</v>
      </c>
      <c r="H22" s="11">
        <v>45925</v>
      </c>
      <c r="I22" s="12">
        <v>3000</v>
      </c>
      <c r="J22" s="12">
        <v>3000</v>
      </c>
      <c r="K22" s="12"/>
      <c r="L22" s="8" t="s">
        <v>88</v>
      </c>
      <c r="M22" s="15" t="s">
        <v>44</v>
      </c>
    </row>
    <row r="23" spans="1:14" x14ac:dyDescent="0.25">
      <c r="A23" s="8" t="s">
        <v>88</v>
      </c>
      <c r="B23" s="8" t="s">
        <v>96</v>
      </c>
      <c r="C23" s="15" t="s">
        <v>5</v>
      </c>
      <c r="D23" s="9">
        <v>3000</v>
      </c>
      <c r="E23" s="9">
        <v>-3000</v>
      </c>
      <c r="G23" s="10">
        <v>45901</v>
      </c>
      <c r="H23" s="11">
        <v>45925</v>
      </c>
      <c r="I23" s="12">
        <v>3000</v>
      </c>
      <c r="J23" s="12">
        <v>3000</v>
      </c>
      <c r="K23" s="12"/>
      <c r="L23" s="8" t="s">
        <v>88</v>
      </c>
      <c r="M23" s="15" t="s">
        <v>44</v>
      </c>
    </row>
    <row r="24" spans="1:14" x14ac:dyDescent="0.25">
      <c r="A24" s="8" t="s">
        <v>89</v>
      </c>
      <c r="B24" s="8" t="s">
        <v>62</v>
      </c>
      <c r="C24" s="15" t="s">
        <v>5</v>
      </c>
      <c r="D24" s="9">
        <v>3000</v>
      </c>
      <c r="E24" s="9">
        <v>-3000</v>
      </c>
      <c r="G24" s="10">
        <v>45901</v>
      </c>
      <c r="H24" s="11">
        <v>45925</v>
      </c>
      <c r="I24" s="12">
        <v>3000</v>
      </c>
      <c r="J24" s="12">
        <v>3000</v>
      </c>
      <c r="K24" s="12"/>
      <c r="L24" s="8" t="s">
        <v>89</v>
      </c>
      <c r="M24" s="15" t="s">
        <v>45</v>
      </c>
    </row>
    <row r="25" spans="1:14" x14ac:dyDescent="0.25">
      <c r="A25" s="8" t="s">
        <v>73</v>
      </c>
      <c r="B25" s="8" t="s">
        <v>93</v>
      </c>
      <c r="C25" s="15" t="s">
        <v>7</v>
      </c>
      <c r="D25" s="9">
        <v>1200</v>
      </c>
      <c r="E25" s="9">
        <v>-1200</v>
      </c>
      <c r="F25" s="8"/>
      <c r="G25" s="10">
        <v>45901</v>
      </c>
      <c r="H25" s="11">
        <v>45925</v>
      </c>
      <c r="I25" s="12">
        <v>-1200</v>
      </c>
      <c r="J25" s="12"/>
      <c r="K25" s="12">
        <v>-1200</v>
      </c>
      <c r="L25" s="8" t="s">
        <v>73</v>
      </c>
      <c r="M25" s="15" t="s">
        <v>31</v>
      </c>
      <c r="N25" s="8"/>
    </row>
    <row r="26" spans="1:14" x14ac:dyDescent="0.25">
      <c r="A26" s="8" t="s">
        <v>78</v>
      </c>
      <c r="B26" s="8" t="s">
        <v>94</v>
      </c>
      <c r="C26" s="15" t="s">
        <v>7</v>
      </c>
      <c r="D26" s="9">
        <v>1200</v>
      </c>
      <c r="E26" s="9">
        <v>-1200</v>
      </c>
      <c r="G26" s="10">
        <v>45901</v>
      </c>
      <c r="H26" s="11">
        <v>45925</v>
      </c>
      <c r="I26" s="12">
        <v>-1200</v>
      </c>
      <c r="J26" s="12"/>
      <c r="K26" s="12">
        <v>-1200</v>
      </c>
      <c r="L26" s="8" t="s">
        <v>78</v>
      </c>
      <c r="M26" s="15" t="s">
        <v>36</v>
      </c>
    </row>
    <row r="27" spans="1:14" x14ac:dyDescent="0.25">
      <c r="A27" s="8" t="s">
        <v>89</v>
      </c>
      <c r="B27" s="8" t="s">
        <v>62</v>
      </c>
      <c r="C27" s="15" t="s">
        <v>5</v>
      </c>
      <c r="D27" s="9">
        <v>3000</v>
      </c>
      <c r="E27" s="9">
        <v>-3000</v>
      </c>
      <c r="G27" s="10">
        <v>45901</v>
      </c>
      <c r="H27" s="11">
        <v>45925</v>
      </c>
      <c r="I27" s="12">
        <v>3000</v>
      </c>
      <c r="J27" s="12">
        <v>3000</v>
      </c>
      <c r="K27" s="12"/>
      <c r="L27" s="8" t="s">
        <v>89</v>
      </c>
      <c r="M27" s="15" t="s">
        <v>45</v>
      </c>
    </row>
    <row r="28" spans="1:14" x14ac:dyDescent="0.25">
      <c r="A28" s="8" t="s">
        <v>89</v>
      </c>
      <c r="B28" s="8" t="s">
        <v>62</v>
      </c>
      <c r="C28" s="15" t="s">
        <v>5</v>
      </c>
      <c r="D28" s="9">
        <v>3000</v>
      </c>
      <c r="E28" s="9">
        <v>-3000</v>
      </c>
      <c r="G28" s="10">
        <v>45901</v>
      </c>
      <c r="H28" s="11">
        <v>45925</v>
      </c>
      <c r="I28" s="12">
        <v>3000</v>
      </c>
      <c r="J28" s="12">
        <v>3000</v>
      </c>
      <c r="K28" s="12"/>
      <c r="L28" s="8" t="s">
        <v>89</v>
      </c>
      <c r="M28" s="15" t="s">
        <v>45</v>
      </c>
    </row>
    <row r="29" spans="1:14" x14ac:dyDescent="0.25">
      <c r="A29" s="8" t="s">
        <v>89</v>
      </c>
      <c r="B29" s="8" t="s">
        <v>62</v>
      </c>
      <c r="C29" s="15" t="s">
        <v>5</v>
      </c>
      <c r="D29" s="9">
        <v>3000</v>
      </c>
      <c r="E29" s="9">
        <v>-3000</v>
      </c>
      <c r="G29" s="10">
        <v>45901</v>
      </c>
      <c r="H29" s="11">
        <v>45925</v>
      </c>
      <c r="I29" s="12">
        <v>3000</v>
      </c>
      <c r="J29" s="12">
        <v>3000</v>
      </c>
      <c r="K29" s="12"/>
      <c r="L29" s="8" t="s">
        <v>89</v>
      </c>
      <c r="M29" s="15" t="s">
        <v>45</v>
      </c>
    </row>
    <row r="30" spans="1:14" x14ac:dyDescent="0.25">
      <c r="A30" s="8" t="s">
        <v>89</v>
      </c>
      <c r="B30" s="8" t="s">
        <v>62</v>
      </c>
      <c r="C30" s="15" t="s">
        <v>5</v>
      </c>
      <c r="D30" s="9">
        <v>3000</v>
      </c>
      <c r="E30" s="9">
        <v>-3000</v>
      </c>
      <c r="G30" s="10">
        <v>45901</v>
      </c>
      <c r="H30" s="11">
        <v>45925</v>
      </c>
      <c r="I30" s="12">
        <v>3000</v>
      </c>
      <c r="J30" s="12">
        <v>3000</v>
      </c>
      <c r="K30" s="12"/>
      <c r="L30" s="8" t="s">
        <v>89</v>
      </c>
      <c r="M30" s="15" t="s">
        <v>45</v>
      </c>
    </row>
    <row r="31" spans="1:14" x14ac:dyDescent="0.25">
      <c r="A31" s="8" t="s">
        <v>89</v>
      </c>
      <c r="B31" s="8" t="s">
        <v>62</v>
      </c>
      <c r="C31" s="15" t="s">
        <v>5</v>
      </c>
      <c r="D31" s="9">
        <v>3000</v>
      </c>
      <c r="E31" s="9">
        <v>-3000</v>
      </c>
      <c r="G31" s="10">
        <v>45901</v>
      </c>
      <c r="H31" s="11">
        <v>45925</v>
      </c>
      <c r="I31" s="12">
        <v>3000</v>
      </c>
      <c r="J31" s="12">
        <v>3000</v>
      </c>
      <c r="K31" s="12"/>
      <c r="L31" s="8" t="s">
        <v>89</v>
      </c>
      <c r="M31" s="15" t="s">
        <v>45</v>
      </c>
    </row>
    <row r="32" spans="1:14" x14ac:dyDescent="0.25">
      <c r="A32" s="8" t="s">
        <v>89</v>
      </c>
      <c r="B32" s="8" t="s">
        <v>62</v>
      </c>
      <c r="C32" s="15" t="s">
        <v>5</v>
      </c>
      <c r="D32" s="9">
        <v>3000</v>
      </c>
      <c r="E32" s="9">
        <v>-3000</v>
      </c>
      <c r="G32" s="10">
        <v>45901</v>
      </c>
      <c r="H32" s="11">
        <v>45925</v>
      </c>
      <c r="I32" s="12">
        <v>3000</v>
      </c>
      <c r="J32" s="12">
        <v>3000</v>
      </c>
      <c r="K32" s="12"/>
      <c r="L32" s="8" t="s">
        <v>89</v>
      </c>
      <c r="M32" s="15" t="s">
        <v>45</v>
      </c>
    </row>
    <row r="33" spans="1:13" x14ac:dyDescent="0.25">
      <c r="A33" s="8" t="s">
        <v>90</v>
      </c>
      <c r="B33" s="8" t="s">
        <v>63</v>
      </c>
      <c r="C33" s="15" t="s">
        <v>5</v>
      </c>
      <c r="D33" s="9">
        <v>3000</v>
      </c>
      <c r="E33" s="9">
        <v>-3000</v>
      </c>
      <c r="G33" s="10">
        <v>45901</v>
      </c>
      <c r="H33" s="11">
        <v>45925</v>
      </c>
      <c r="I33" s="12">
        <v>3000</v>
      </c>
      <c r="J33" s="12">
        <v>3000</v>
      </c>
      <c r="L33" s="8" t="s">
        <v>90</v>
      </c>
      <c r="M33" s="15" t="s">
        <v>46</v>
      </c>
    </row>
    <row r="34" spans="1:13" x14ac:dyDescent="0.25">
      <c r="A34" s="8" t="s">
        <v>90</v>
      </c>
      <c r="B34" s="8" t="s">
        <v>91</v>
      </c>
      <c r="C34" s="15" t="s">
        <v>5</v>
      </c>
      <c r="D34" s="9">
        <v>3000</v>
      </c>
      <c r="E34" s="9">
        <v>-3000</v>
      </c>
      <c r="G34" s="10">
        <v>45901</v>
      </c>
      <c r="H34" s="11">
        <v>45925</v>
      </c>
      <c r="I34" s="12">
        <v>3000</v>
      </c>
      <c r="J34" s="12">
        <v>3000</v>
      </c>
      <c r="L34" s="8" t="s">
        <v>90</v>
      </c>
      <c r="M34" s="15" t="s">
        <v>46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1DDB-8094-4BD1-A9A0-F78C794CCCF4}">
  <dimension ref="A1:AC300"/>
  <sheetViews>
    <sheetView workbookViewId="0">
      <selection activeCell="D28" sqref="D28"/>
    </sheetView>
  </sheetViews>
  <sheetFormatPr defaultRowHeight="15" x14ac:dyDescent="0.25"/>
  <cols>
    <col min="1" max="1" width="14" style="15" customWidth="1"/>
    <col min="2" max="2" width="27.42578125" style="15" customWidth="1"/>
    <col min="3" max="3" width="16.85546875" style="15" customWidth="1"/>
    <col min="4" max="4" width="17.28515625" style="15" customWidth="1"/>
    <col min="5" max="5" width="16.5703125" style="17" customWidth="1"/>
    <col min="6" max="6" width="2.140625" style="15" customWidth="1"/>
    <col min="7" max="7" width="23.5703125" style="15" bestFit="1" customWidth="1"/>
    <col min="8" max="8" width="16.140625" style="15" bestFit="1" customWidth="1"/>
    <col min="9" max="9" width="2.28515625" style="15" customWidth="1"/>
    <col min="10" max="28" width="22.28515625" style="15" bestFit="1" customWidth="1"/>
    <col min="29" max="29" width="11.28515625" style="15" bestFit="1" customWidth="1"/>
    <col min="30" max="16384" width="9.140625" style="15"/>
  </cols>
  <sheetData>
    <row r="1" spans="1:29" x14ac:dyDescent="0.25">
      <c r="A1" s="13" t="s">
        <v>18</v>
      </c>
      <c r="B1" s="16" t="s">
        <v>97</v>
      </c>
      <c r="C1" s="14" t="s">
        <v>2</v>
      </c>
      <c r="D1" s="14" t="s">
        <v>72</v>
      </c>
      <c r="E1" s="18" t="s">
        <v>64</v>
      </c>
      <c r="G1" s="15" t="s">
        <v>12</v>
      </c>
      <c r="H1" s="15" t="s">
        <v>13</v>
      </c>
    </row>
    <row r="2" spans="1:29" x14ac:dyDescent="0.25">
      <c r="A2" s="16" t="str">
        <f>IFERROR(IF(Transactions!$M$2:$M$293&lt;&gt;"",_xlfn.XLOOKUP(B2,Transactions!$M$2:$M$293,Transactions!$L$2:$L$293),""),"")</f>
        <v>a</v>
      </c>
      <c r="B2" s="16" t="str" cm="1">
        <f t="array" ref="B2">IFERROR(INDEX(Transactions!$M$2:$M$293,MATCH(0,COUNTIF($B$1:$B1,Transactions!$M$2:$M$293),0)),"")</f>
        <v>Rent</v>
      </c>
      <c r="C2" s="16" t="str">
        <f>IFERROR(IF(Transactions!$M$2:$M$293&lt;&gt;"",_xlfn.XLOOKUP(B2,Transactions!$M$2:$M$293,Transactions!$C$2:$C$293),""),"")</f>
        <v>Expense</v>
      </c>
      <c r="D2" s="16">
        <f>IF($B2="","",IF(COUNTIFS(Transactions!$M$2:$M$293,$B2)=0,"",COUNTIFS(Transactions!$M$2:$M$293,$B2)))</f>
        <v>1</v>
      </c>
      <c r="E2" s="17">
        <f>IF($C2="","",SUMIFS(Transactions!I:I,Transactions!L:L,'Category &amp; Summary'!A:A))</f>
        <v>-1200</v>
      </c>
      <c r="G2" s="15" t="s">
        <v>14</v>
      </c>
      <c r="H2" s="21">
        <f>SUMIF(Transactions!C:C,"income",Transactions!J:J)</f>
        <v>60000</v>
      </c>
    </row>
    <row r="3" spans="1:29" x14ac:dyDescent="0.25">
      <c r="A3" s="16" t="str">
        <f>IFERROR(IF(Transactions!$M$2:$M$293&lt;&gt;"",_xlfn.XLOOKUP(B3,Transactions!$M$2:$M$293,Transactions!$L$2:$L$293),""),"")</f>
        <v>b</v>
      </c>
      <c r="B3" s="16" t="str" cm="1">
        <f t="array" ref="B3">IFERROR(INDEX(Transactions!$M$2:$M$293,MATCH(0,COUNTIF($B$1:$B2,Transactions!$M$2:$M$293),0)),"")</f>
        <v>Shopping</v>
      </c>
      <c r="C3" s="16" t="str">
        <f>IFERROR(IF(Transactions!$M$2:$M$293&lt;&gt;"",_xlfn.XLOOKUP(B3,Transactions!$M$2:$M$293,Transactions!$C$2:$C$293),""),"")</f>
        <v>Expense</v>
      </c>
      <c r="D3" s="16">
        <f>IF($B3="","",IF(COUNTIFS(Transactions!$M$2:$M$293,$B3)=0,"",COUNTIFS(Transactions!$M$2:$M$293,$B3)))</f>
        <v>1</v>
      </c>
      <c r="E3" s="17">
        <f>IF($C3="","",SUMIFS(Transactions!I:I,Transactions!L:L,'Category &amp; Summary'!A:A))</f>
        <v>-1200</v>
      </c>
      <c r="G3" s="15" t="s">
        <v>15</v>
      </c>
      <c r="H3" s="21">
        <f>SUMIF(Transactions!C:C,"expense",Transactions!K:K)</f>
        <v>-15600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25">
      <c r="A4" s="16" t="str">
        <f>IFERROR(IF(Transactions!$M$2:$M$293&lt;&gt;"",_xlfn.XLOOKUP(B4,Transactions!$M$2:$M$293,Transactions!$L$2:$L$293),""),"")</f>
        <v>c</v>
      </c>
      <c r="B4" s="16" t="str" cm="1">
        <f t="array" ref="B4">IFERROR(INDEX(Transactions!$M$2:$M$293,MATCH(0,COUNTIF($B$1:$B3,Transactions!$M$2:$M$293),0)),"")</f>
        <v>Food &amp; Drinks</v>
      </c>
      <c r="C4" s="16" t="str">
        <f>IFERROR(IF(Transactions!$M$2:$M$293&lt;&gt;"",_xlfn.XLOOKUP(B4,Transactions!$M$2:$M$293,Transactions!$C$2:$C$293),""),"")</f>
        <v>Expense</v>
      </c>
      <c r="D4" s="16">
        <f>IF($B4="","",IF(COUNTIFS(Transactions!$M$2:$M$293,$B4)=0,"",COUNTIFS(Transactions!$M$2:$M$293,$B4)))</f>
        <v>1</v>
      </c>
      <c r="E4" s="17">
        <f>IF($C4="","",SUMIFS(Transactions!I:I,Transactions!L:L,'Category &amp; Summary'!A:A))</f>
        <v>-1200</v>
      </c>
      <c r="G4" s="15" t="s">
        <v>16</v>
      </c>
      <c r="H4" s="21">
        <f>H2+H3</f>
        <v>44400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25">
      <c r="A5" s="16" t="str">
        <f>IFERROR(IF(Transactions!$M$2:$M$293&lt;&gt;"",_xlfn.XLOOKUP(B5,Transactions!$M$2:$M$293,Transactions!$L$2:$L$293),""),"")</f>
        <v>d</v>
      </c>
      <c r="B5" s="16" t="str" cm="1">
        <f t="array" ref="B5">IFERROR(INDEX(Transactions!$M$2:$M$293,MATCH(0,COUNTIF($B$1:$B4,Transactions!$M$2:$M$293),0)),"")</f>
        <v>Housing</v>
      </c>
      <c r="C5" s="16" t="str">
        <f>IFERROR(IF(Transactions!$M$2:$M$293&lt;&gt;"",_xlfn.XLOOKUP(B5,Transactions!$M$2:$M$293,Transactions!$C$2:$C$293),""),"")</f>
        <v>Expense</v>
      </c>
      <c r="D5" s="16">
        <f>IF($B5="","",IF(COUNTIFS(Transactions!$M$2:$M$293,$B5)=0,"",COUNTIFS(Transactions!$M$2:$M$293,$B5)))</f>
        <v>2</v>
      </c>
      <c r="E5" s="17">
        <f>IF($C5="","",SUMIFS(Transactions!I:I,Transactions!L:L,'Category &amp; Summary'!A:A))</f>
        <v>-2400</v>
      </c>
      <c r="G5"/>
    </row>
    <row r="6" spans="1:29" x14ac:dyDescent="0.25">
      <c r="A6" s="16" t="str">
        <f>IFERROR(IF(Transactions!$M$2:$M$293&lt;&gt;"",_xlfn.XLOOKUP(B6,Transactions!$M$2:$M$293,Transactions!$L$2:$L$293),""),"")</f>
        <v>e</v>
      </c>
      <c r="B6" s="16" t="str" cm="1">
        <f t="array" ref="B6">IFERROR(INDEX(Transactions!$M$2:$M$293,MATCH(0,COUNTIF($B$1:$B5,Transactions!$M$2:$M$293),0)),"")</f>
        <v>Transportation</v>
      </c>
      <c r="C6" s="16" t="str">
        <f>IFERROR(IF(Transactions!$M$2:$M$293&lt;&gt;"",_xlfn.XLOOKUP(B6,Transactions!$M$2:$M$293,Transactions!$C$2:$C$293),""),"")</f>
        <v>Expense</v>
      </c>
      <c r="D6" s="16">
        <f>IF($B6="","",IF(COUNTIFS(Transactions!$M$2:$M$293,$B6)=0,"",COUNTIFS(Transactions!$M$2:$M$293,$B6)))</f>
        <v>1</v>
      </c>
      <c r="E6" s="17">
        <f>IF($C6="","",SUMIFS(Transactions!I:I,Transactions!L:L,'Category &amp; Summary'!A:A))</f>
        <v>-1200</v>
      </c>
      <c r="G6" s="23" t="s">
        <v>65</v>
      </c>
      <c r="H6" s="24" t="s">
        <v>68</v>
      </c>
      <c r="I6"/>
    </row>
    <row r="7" spans="1:29" x14ac:dyDescent="0.25">
      <c r="A7" s="16" t="str">
        <f>IFERROR(IF(Transactions!$M$2:$M$293&lt;&gt;"",_xlfn.XLOOKUP(B7,Transactions!$M$2:$M$293,Transactions!$L$2:$L$293),""),"")</f>
        <v>f</v>
      </c>
      <c r="B7" s="16" t="str" cm="1">
        <f t="array" ref="B7">IFERROR(INDEX(Transactions!$M$2:$M$293,MATCH(0,COUNTIF($B$1:$B6,Transactions!$M$2:$M$293),0)),"")</f>
        <v>Vehicle</v>
      </c>
      <c r="C7" s="16" t="str">
        <f>IFERROR(IF(Transactions!$M$2:$M$293&lt;&gt;"",_xlfn.XLOOKUP(B7,Transactions!$M$2:$M$293,Transactions!$C$2:$C$293),""),"")</f>
        <v>Expense</v>
      </c>
      <c r="D7" s="16">
        <f>IF($B7="","",IF(COUNTIFS(Transactions!$M$2:$M$293,$B7)=0,"",COUNTIFS(Transactions!$M$2:$M$293,$B7)))</f>
        <v>1</v>
      </c>
      <c r="E7" s="17">
        <f>IF($C7="","",SUMIFS(Transactions!I:I,Transactions!L:L,'Category &amp; Summary'!A:A))</f>
        <v>-1200</v>
      </c>
      <c r="G7" s="25" t="s">
        <v>7</v>
      </c>
      <c r="H7" s="26">
        <v>-15600</v>
      </c>
      <c r="I7"/>
    </row>
    <row r="8" spans="1:29" x14ac:dyDescent="0.25">
      <c r="A8" s="16" t="str">
        <f>IFERROR(IF(Transactions!$M$2:$M$293&lt;&gt;"",_xlfn.XLOOKUP(B8,Transactions!$M$2:$M$293,Transactions!$L$2:$L$293),""),"")</f>
        <v>g</v>
      </c>
      <c r="B8" s="16" t="str" cm="1">
        <f t="array" ref="B8">IFERROR(INDEX(Transactions!$M$2:$M$293,MATCH(0,COUNTIF($B$1:$B7,Transactions!$M$2:$M$293),0)),"")</f>
        <v>Life &amp; Entertainment</v>
      </c>
      <c r="C8" s="16" t="str">
        <f>IFERROR(IF(Transactions!$M$2:$M$293&lt;&gt;"",_xlfn.XLOOKUP(B8,Transactions!$M$2:$M$293,Transactions!$C$2:$C$293),""),"")</f>
        <v>Expense</v>
      </c>
      <c r="D8" s="16">
        <f>IF($B8="","",IF(COUNTIFS(Transactions!$M$2:$M$293,$B8)=0,"",COUNTIFS(Transactions!$M$2:$M$293,$B8)))</f>
        <v>1</v>
      </c>
      <c r="E8" s="17">
        <f>IF($C8="","",SUMIFS(Transactions!I:I,Transactions!L:L,'Category &amp; Summary'!A:A))</f>
        <v>-1200</v>
      </c>
      <c r="G8" s="20" t="s">
        <v>35</v>
      </c>
      <c r="H8" s="22">
        <v>-1200</v>
      </c>
      <c r="I8"/>
    </row>
    <row r="9" spans="1:29" x14ac:dyDescent="0.25">
      <c r="A9" s="16" t="str">
        <f>IFERROR(IF(Transactions!$M$2:$M$293&lt;&gt;"",_xlfn.XLOOKUP(B9,Transactions!$M$2:$M$293,Transactions!$L$2:$L$293),""),"")</f>
        <v>h</v>
      </c>
      <c r="B9" s="16" t="str" cm="1">
        <f t="array" ref="B9">IFERROR(INDEX(Transactions!$M$2:$M$293,MATCH(0,COUNTIF($B$1:$B8,Transactions!$M$2:$M$293),0)),"")</f>
        <v>Communication, PC</v>
      </c>
      <c r="C9" s="16" t="str">
        <f>IFERROR(IF(Transactions!$M$2:$M$293&lt;&gt;"",_xlfn.XLOOKUP(B9,Transactions!$M$2:$M$293,Transactions!$C$2:$C$293),""),"")</f>
        <v>Expense</v>
      </c>
      <c r="D9" s="16">
        <f>IF($B9="","",IF(COUNTIFS(Transactions!$M$2:$M$293,$B9)=0,"",COUNTIFS(Transactions!$M$2:$M$293,$B9)))</f>
        <v>1</v>
      </c>
      <c r="E9" s="17">
        <f>IF($C9="","",SUMIFS(Transactions!I:I,Transactions!L:L,'Category &amp; Summary'!A:A))</f>
        <v>-1200</v>
      </c>
      <c r="G9" s="20" t="s">
        <v>36</v>
      </c>
      <c r="H9" s="22">
        <v>-2400</v>
      </c>
      <c r="I9"/>
    </row>
    <row r="10" spans="1:29" x14ac:dyDescent="0.25">
      <c r="A10" s="16" t="str">
        <f>IFERROR(IF(Transactions!$M$2:$M$293&lt;&gt;"",_xlfn.XLOOKUP(B10,Transactions!$M$2:$M$293,Transactions!$L$2:$L$293),""),"")</f>
        <v>i</v>
      </c>
      <c r="B10" s="16" t="str" cm="1">
        <f t="array" ref="B10">IFERROR(INDEX(Transactions!$M$2:$M$293,MATCH(0,COUNTIF($B$1:$B9,Transactions!$M$2:$M$293),0)),"")</f>
        <v>Financial Expenses</v>
      </c>
      <c r="C10" s="16" t="str">
        <f>IFERROR(IF(Transactions!$M$2:$M$293&lt;&gt;"",_xlfn.XLOOKUP(B10,Transactions!$M$2:$M$293,Transactions!$C$2:$C$293),""),"")</f>
        <v>Expense</v>
      </c>
      <c r="D10" s="16">
        <f>IF($B10="","",IF(COUNTIFS(Transactions!$M$2:$M$293,$B10)=0,"",COUNTIFS(Transactions!$M$2:$M$293,$B10)))</f>
        <v>2</v>
      </c>
      <c r="E10" s="17">
        <f>IF($C10="","",SUMIFS(Transactions!I:I,Transactions!L:L,'Category &amp; Summary'!A:A))</f>
        <v>-2400</v>
      </c>
      <c r="G10" s="20" t="s">
        <v>29</v>
      </c>
      <c r="H10" s="22">
        <v>-1200</v>
      </c>
      <c r="I10"/>
    </row>
    <row r="11" spans="1:29" x14ac:dyDescent="0.25">
      <c r="A11" s="16" t="str">
        <f>IFERROR(IF(Transactions!$M$2:$M$293&lt;&gt;"",_xlfn.XLOOKUP(B11,Transactions!$M$2:$M$293,Transactions!$L$2:$L$293),""),"")</f>
        <v>j</v>
      </c>
      <c r="B11" s="16" t="str" cm="1">
        <f t="array" ref="B11">IFERROR(INDEX(Transactions!$M$2:$M$293,MATCH(0,COUNTIF($B$1:$B10,Transactions!$M$2:$M$293),0)),"")</f>
        <v>Investments</v>
      </c>
      <c r="C11" s="16" t="str">
        <f>IFERROR(IF(Transactions!$M$2:$M$293&lt;&gt;"",_xlfn.XLOOKUP(B11,Transactions!$M$2:$M$293,Transactions!$C$2:$C$293),""),"")</f>
        <v>Expense</v>
      </c>
      <c r="D11" s="16">
        <f>IF($B11="","",IF(COUNTIFS(Transactions!$M$2:$M$293,$B11)=0,"",COUNTIFS(Transactions!$M$2:$M$293,$B11)))</f>
        <v>1</v>
      </c>
      <c r="E11" s="17">
        <f>IF($C11="","",SUMIFS(Transactions!I:I,Transactions!L:L,'Category &amp; Summary'!A:A))</f>
        <v>-1200</v>
      </c>
      <c r="G11" s="20" t="s">
        <v>31</v>
      </c>
      <c r="H11" s="22">
        <v>-2400</v>
      </c>
      <c r="I11"/>
    </row>
    <row r="12" spans="1:29" x14ac:dyDescent="0.25">
      <c r="A12" s="16" t="str">
        <f>IFERROR(IF(Transactions!$M$2:$M$293&lt;&gt;"",_xlfn.XLOOKUP(B12,Transactions!$M$2:$M$293,Transactions!$L$2:$L$293),""),"")</f>
        <v>k</v>
      </c>
      <c r="B12" s="16" t="str" cm="1">
        <f t="array" ref="B12">IFERROR(INDEX(Transactions!$M$2:$M$293,MATCH(0,COUNTIF($B$1:$B11,Transactions!$M$2:$M$293),0)),"")</f>
        <v>Unknown</v>
      </c>
      <c r="C12" s="16" t="str">
        <f>IFERROR(IF(Transactions!$M$2:$M$293&lt;&gt;"",_xlfn.XLOOKUP(B12,Transactions!$M$2:$M$293,Transactions!$C$2:$C$293),""),"")</f>
        <v>Expense</v>
      </c>
      <c r="D12" s="16">
        <f>IF($B12="","",IF(COUNTIFS(Transactions!$M$2:$M$293,$B12)=0,"",COUNTIFS(Transactions!$M$2:$M$293,$B12)))</f>
        <v>1</v>
      </c>
      <c r="E12" s="17">
        <f>IF($C12="","",SUMIFS(Transactions!I:I,Transactions!L:L,'Category &amp; Summary'!A:A))</f>
        <v>-1200</v>
      </c>
      <c r="G12" s="20" t="s">
        <v>37</v>
      </c>
      <c r="H12" s="22">
        <v>-1200</v>
      </c>
      <c r="I12"/>
    </row>
    <row r="13" spans="1:29" x14ac:dyDescent="0.25">
      <c r="A13" s="16" t="str">
        <f>IFERROR(IF(Transactions!$M$2:$M$293&lt;&gt;"",_xlfn.XLOOKUP(B13,Transactions!$M$2:$M$293,Transactions!$L$2:$L$293),""),"")</f>
        <v>l</v>
      </c>
      <c r="B13" s="16" t="str" cm="1">
        <f t="array" ref="B13">IFERROR(INDEX(Transactions!$M$2:$M$293,MATCH(0,COUNTIF($B$1:$B12,Transactions!$M$2:$M$293),0)),"")</f>
        <v>Salary</v>
      </c>
      <c r="C13" s="16" t="str">
        <f>IFERROR(IF(Transactions!$M$2:$M$293&lt;&gt;"",_xlfn.XLOOKUP(B13,Transactions!$M$2:$M$293,Transactions!$C$2:$C$293),""),"")</f>
        <v>Income</v>
      </c>
      <c r="D13" s="16">
        <f>IF($B13="","",IF(COUNTIFS(Transactions!$M$2:$M$293,$B13)=0,"",COUNTIFS(Transactions!$M$2:$M$293,$B13)))</f>
        <v>1</v>
      </c>
      <c r="E13" s="17">
        <f>IF($C13="","",SUMIFS(Transactions!I:I,Transactions!L:L,'Category &amp; Summary'!A:A))</f>
        <v>3000</v>
      </c>
      <c r="G13" s="20" t="s">
        <v>34</v>
      </c>
      <c r="H13" s="22">
        <v>-1200</v>
      </c>
      <c r="I13"/>
    </row>
    <row r="14" spans="1:29" x14ac:dyDescent="0.25">
      <c r="A14" s="16" t="str">
        <f>IFERROR(IF(Transactions!$M$2:$M$293&lt;&gt;"",_xlfn.XLOOKUP(B14,Transactions!$M$2:$M$293,Transactions!$L$2:$L$293),""),"")</f>
        <v>m</v>
      </c>
      <c r="B14" s="16" t="str" cm="1">
        <f t="array" ref="B14">IFERROR(INDEX(Transactions!$M$2:$M$293,MATCH(0,COUNTIF($B$1:$B13,Transactions!$M$2:$M$293),0)),"")</f>
        <v>Sales</v>
      </c>
      <c r="C14" s="16" t="str">
        <f>IFERROR(IF(Transactions!$M$2:$M$293&lt;&gt;"",_xlfn.XLOOKUP(B14,Transactions!$M$2:$M$293,Transactions!$C$2:$C$293),""),"")</f>
        <v>Income</v>
      </c>
      <c r="D14" s="16">
        <f>IF($B14="","",IF(COUNTIFS(Transactions!$M$2:$M$293,$B14)=0,"",COUNTIFS(Transactions!$M$2:$M$293,$B14)))</f>
        <v>1</v>
      </c>
      <c r="E14" s="17">
        <f>IF($C14="","",SUMIFS(Transactions!I:I,Transactions!L:L,'Category &amp; Summary'!A:A))</f>
        <v>3000</v>
      </c>
      <c r="G14" s="20" t="s">
        <v>8</v>
      </c>
      <c r="H14" s="22">
        <v>-1200</v>
      </c>
      <c r="I14"/>
    </row>
    <row r="15" spans="1:29" x14ac:dyDescent="0.25">
      <c r="A15" s="16" t="str">
        <f>IFERROR(IF(Transactions!$M$2:$M$293&lt;&gt;"",_xlfn.XLOOKUP(B15,Transactions!$M$2:$M$293,Transactions!$L$2:$L$293),""),"")</f>
        <v>n</v>
      </c>
      <c r="B15" s="16" t="str" cm="1">
        <f t="array" ref="B15">IFERROR(INDEX(Transactions!$M$2:$M$293,MATCH(0,COUNTIF($B$1:$B14,Transactions!$M$2:$M$293),0)),"")</f>
        <v>Checks, coupons</v>
      </c>
      <c r="C15" s="16" t="str">
        <f>IFERROR(IF(Transactions!$M$2:$M$293&lt;&gt;"",_xlfn.XLOOKUP(B15,Transactions!$M$2:$M$293,Transactions!$C$2:$C$293),""),"")</f>
        <v>Income</v>
      </c>
      <c r="D15" s="16">
        <f>IF($B15="","",IF(COUNTIFS(Transactions!$M$2:$M$293,$B15)=0,"",COUNTIFS(Transactions!$M$2:$M$293,$B15)))</f>
        <v>2</v>
      </c>
      <c r="E15" s="17">
        <f>IF($C15="","",SUMIFS(Transactions!I:I,Transactions!L:L,'Category &amp; Summary'!A:A))</f>
        <v>6000</v>
      </c>
      <c r="G15" s="20" t="s">
        <v>30</v>
      </c>
      <c r="H15" s="22">
        <v>-1200</v>
      </c>
      <c r="I15"/>
    </row>
    <row r="16" spans="1:29" x14ac:dyDescent="0.25">
      <c r="A16" s="16" t="str">
        <f>IFERROR(IF(Transactions!$M$2:$M$293&lt;&gt;"",_xlfn.XLOOKUP(B16,Transactions!$M$2:$M$293,Transactions!$L$2:$L$293),""),"")</f>
        <v>o</v>
      </c>
      <c r="B16" s="16" t="str" cm="1">
        <f t="array" ref="B16">IFERROR(INDEX(Transactions!$M$2:$M$293,MATCH(0,COUNTIF($B$1:$B15,Transactions!$M$2:$M$293),0)),"")</f>
        <v>Child support</v>
      </c>
      <c r="C16" s="16" t="str">
        <f>IFERROR(IF(Transactions!$M$2:$M$293&lt;&gt;"",_xlfn.XLOOKUP(B16,Transactions!$M$2:$M$293,Transactions!$C$2:$C$293),""),"")</f>
        <v>Income</v>
      </c>
      <c r="D16" s="16">
        <f>IF($B16="","",IF(COUNTIFS(Transactions!$M$2:$M$293,$B16)=0,"",COUNTIFS(Transactions!$M$2:$M$293,$B16)))</f>
        <v>1</v>
      </c>
      <c r="E16" s="17">
        <f>IF($C16="","",SUMIFS(Transactions!I:I,Transactions!L:L,'Category &amp; Summary'!A:A))</f>
        <v>3000</v>
      </c>
      <c r="G16" s="20" t="s">
        <v>32</v>
      </c>
      <c r="H16" s="22">
        <v>-1200</v>
      </c>
      <c r="I16"/>
    </row>
    <row r="17" spans="1:9" x14ac:dyDescent="0.25">
      <c r="A17" s="16" t="str">
        <f>IFERROR(IF(Transactions!$M$2:$M$293&lt;&gt;"",_xlfn.XLOOKUP(B17,Transactions!$M$2:$M$293,Transactions!$L$2:$L$293),""),"")</f>
        <v>p</v>
      </c>
      <c r="B17" s="16" t="str" cm="1">
        <f t="array" ref="B17">IFERROR(INDEX(Transactions!$M$2:$M$293,MATCH(0,COUNTIF($B$1:$B16,Transactions!$M$2:$M$293),0)),"")</f>
        <v>Dues &amp; Grants</v>
      </c>
      <c r="C17" s="16" t="str">
        <f>IFERROR(IF(Transactions!$M$2:$M$293&lt;&gt;"",_xlfn.XLOOKUP(B17,Transactions!$M$2:$M$293,Transactions!$C$2:$C$293),""),"")</f>
        <v>Income</v>
      </c>
      <c r="D17" s="16">
        <f>IF($B17="","",IF(COUNTIFS(Transactions!$M$2:$M$293,$B17)=0,"",COUNTIFS(Transactions!$M$2:$M$293,$B17)))</f>
        <v>1</v>
      </c>
      <c r="E17" s="17">
        <f>IF($C17="","",SUMIFS(Transactions!I:I,Transactions!L:L,'Category &amp; Summary'!A:A))</f>
        <v>3000</v>
      </c>
      <c r="G17" s="20" t="s">
        <v>38</v>
      </c>
      <c r="H17" s="22">
        <v>-1200</v>
      </c>
      <c r="I17"/>
    </row>
    <row r="18" spans="1:9" x14ac:dyDescent="0.25">
      <c r="A18" s="16" t="str">
        <f>IFERROR(IF(Transactions!$M$2:$M$293&lt;&gt;"",_xlfn.XLOOKUP(B18,Transactions!$M$2:$M$293,Transactions!$L$2:$L$293),""),"")</f>
        <v>q</v>
      </c>
      <c r="B18" s="16" t="str" cm="1">
        <f t="array" ref="B18">IFERROR(INDEX(Transactions!$M$2:$M$293,MATCH(0,COUNTIF($B$1:$B17,Transactions!$M$2:$M$293),0)),"")</f>
        <v>Gifts</v>
      </c>
      <c r="C18" s="16" t="str">
        <f>IFERROR(IF(Transactions!$M$2:$M$293&lt;&gt;"",_xlfn.XLOOKUP(B18,Transactions!$M$2:$M$293,Transactions!$C$2:$C$293),""),"")</f>
        <v>Income</v>
      </c>
      <c r="D18" s="16">
        <f>IF($B18="","",IF(COUNTIFS(Transactions!$M$2:$M$293,$B18)=0,"",COUNTIFS(Transactions!$M$2:$M$293,$B18)))</f>
        <v>1</v>
      </c>
      <c r="E18" s="17">
        <f>IF($C18="","",SUMIFS(Transactions!I:I,Transactions!L:L,'Category &amp; Summary'!A:A))</f>
        <v>6000</v>
      </c>
      <c r="G18" s="20" t="s">
        <v>33</v>
      </c>
      <c r="H18" s="22">
        <v>-1200</v>
      </c>
      <c r="I18"/>
    </row>
    <row r="19" spans="1:9" x14ac:dyDescent="0.25">
      <c r="A19" s="16" t="str">
        <f>IFERROR(IF(Transactions!$M$2:$M$293&lt;&gt;"",_xlfn.XLOOKUP(B19,Transactions!$M$2:$M$293,Transactions!$L$2:$L$293),""),"")</f>
        <v>q</v>
      </c>
      <c r="B19" s="16" t="str" cm="1">
        <f t="array" ref="B19">IFERROR(INDEX(Transactions!$M$2:$M$293,MATCH(0,COUNTIF($B$1:$B18,Transactions!$M$2:$M$293),0)),"")</f>
        <v>Refunds (tax, purchase)</v>
      </c>
      <c r="C19" s="16" t="str">
        <f>IFERROR(IF(Transactions!$M$2:$M$293&lt;&gt;"",_xlfn.XLOOKUP(B19,Transactions!$M$2:$M$293,Transactions!$C$2:$C$293),""),"")</f>
        <v>Income</v>
      </c>
      <c r="D19" s="16">
        <f>IF($B19="","",IF(COUNTIFS(Transactions!$M$2:$M$293,$B19)=0,"",COUNTIFS(Transactions!$M$2:$M$293,$B19)))</f>
        <v>3</v>
      </c>
      <c r="E19" s="17">
        <f>IF($C19="","",SUMIFS(Transactions!I:I,Transactions!L:L,'Category &amp; Summary'!A:A))</f>
        <v>6000</v>
      </c>
      <c r="G19" s="19" t="s">
        <v>5</v>
      </c>
      <c r="H19" s="22">
        <v>60000</v>
      </c>
      <c r="I19"/>
    </row>
    <row r="20" spans="1:9" x14ac:dyDescent="0.25">
      <c r="A20" s="16" t="str">
        <f>IFERROR(IF(Transactions!$M$2:$M$293&lt;&gt;"",_xlfn.XLOOKUP(B20,Transactions!$M$2:$M$293,Transactions!$L$2:$L$293),""),"")</f>
        <v>r</v>
      </c>
      <c r="B20" s="16" t="str" cm="1">
        <f t="array" ref="B20">IFERROR(INDEX(Transactions!$M$2:$M$293,MATCH(0,COUNTIF($B$1:$B19,Transactions!$M$2:$M$293),0)),"")</f>
        <v>Interests, dividents</v>
      </c>
      <c r="C20" s="16" t="str">
        <f>IFERROR(IF(Transactions!$M$2:$M$293&lt;&gt;"",_xlfn.XLOOKUP(B20,Transactions!$M$2:$M$293,Transactions!$C$2:$C$293),""),"")</f>
        <v>Income</v>
      </c>
      <c r="D20" s="16">
        <f>IF($B20="","",IF(COUNTIFS(Transactions!$M$2:$M$293,$B20)=0,"",COUNTIFS(Transactions!$M$2:$M$293,$B20)))</f>
        <v>1</v>
      </c>
      <c r="E20" s="17">
        <f>IF($C20="","",SUMIFS(Transactions!I:I,Transactions!L:L,'Category &amp; Summary'!A:A))</f>
        <v>3000</v>
      </c>
      <c r="G20" s="20" t="s">
        <v>39</v>
      </c>
      <c r="H20" s="22">
        <v>6000</v>
      </c>
      <c r="I20"/>
    </row>
    <row r="21" spans="1:9" x14ac:dyDescent="0.25">
      <c r="A21" s="16" t="str">
        <f>IFERROR(IF(Transactions!$M$2:$M$293&lt;&gt;"",_xlfn.XLOOKUP(B21,Transactions!$M$2:$M$293,Transactions!$L$2:$L$293),""),"")</f>
        <v>s</v>
      </c>
      <c r="B21" s="16" t="str" cm="1">
        <f t="array" ref="B21">IFERROR(INDEX(Transactions!$M$2:$M$293,MATCH(0,COUNTIF($B$1:$B20,Transactions!$M$2:$M$293),0)),"")</f>
        <v>Lending, renting</v>
      </c>
      <c r="C21" s="16" t="str">
        <f>IFERROR(IF(Transactions!$M$2:$M$293&lt;&gt;"",_xlfn.XLOOKUP(B21,Transactions!$M$2:$M$293,Transactions!$C$2:$C$293),""),"")</f>
        <v>Income</v>
      </c>
      <c r="D21" s="16">
        <f>IF($B21="","",IF(COUNTIFS(Transactions!$M$2:$M$293,$B21)=0,"",COUNTIFS(Transactions!$M$2:$M$293,$B21)))</f>
        <v>2</v>
      </c>
      <c r="E21" s="17">
        <f>IF($C21="","",SUMIFS(Transactions!I:I,Transactions!L:L,'Category &amp; Summary'!A:A))</f>
        <v>6000</v>
      </c>
      <c r="G21" s="20" t="s">
        <v>40</v>
      </c>
      <c r="H21" s="22">
        <v>3000</v>
      </c>
      <c r="I21"/>
    </row>
    <row r="22" spans="1:9" x14ac:dyDescent="0.25">
      <c r="A22" s="16" t="str">
        <f>IFERROR(IF(Transactions!$M$2:$M$293&lt;&gt;"",_xlfn.XLOOKUP(B22,Transactions!$M$2:$M$293,Transactions!$L$2:$L$293),""),"")</f>
        <v>t</v>
      </c>
      <c r="B22" s="16" t="str" cm="1">
        <f t="array" ref="B22">IFERROR(INDEX(Transactions!$M$2:$M$293,MATCH(0,COUNTIF($B$1:$B21,Transactions!$M$2:$M$293),0)),"")</f>
        <v>Lottery, gambling</v>
      </c>
      <c r="C22" s="16" t="str">
        <f>IFERROR(IF(Transactions!$M$2:$M$293&lt;&gt;"",_xlfn.XLOOKUP(B22,Transactions!$M$2:$M$293,Transactions!$C$2:$C$293),""),"")</f>
        <v>Income</v>
      </c>
      <c r="D22" s="16">
        <f>IF($B22="","",IF(COUNTIFS(Transactions!$M$2:$M$293,$B22)=0,"",COUNTIFS(Transactions!$M$2:$M$293,$B22)))</f>
        <v>7</v>
      </c>
      <c r="E22" s="17">
        <f>IF($C22="","",SUMIFS(Transactions!I:I,Transactions!L:L,'Category &amp; Summary'!A:A))</f>
        <v>21000</v>
      </c>
      <c r="G22" s="20" t="s">
        <v>41</v>
      </c>
      <c r="H22" s="22">
        <v>3000</v>
      </c>
      <c r="I22"/>
    </row>
    <row r="23" spans="1:9" x14ac:dyDescent="0.25">
      <c r="A23" s="15" t="str">
        <f>IFERROR(IF(Transactions!$M$2:$M$293&lt;&gt;"",_xlfn.XLOOKUP(B23,Transactions!$M$2:$M$293,Transactions!$L$2:$L$293),""),"")</f>
        <v/>
      </c>
      <c r="B23" s="15" cm="1">
        <f t="array" ref="B23">IFERROR(INDEX(Transactions!$M$2:$M$293,MATCH(0,COUNTIF($B$1:$B22,Transactions!$M$2:$M$293),0)),"")</f>
        <v>0</v>
      </c>
      <c r="C23" s="15" t="str">
        <f>IFERROR(IF(Transactions!$M$2:$M$293&lt;&gt;"",_xlfn.XLOOKUP(B23,Transactions!$M$2:$M$293,Transactions!$C$2:$C$293),""),"")</f>
        <v/>
      </c>
      <c r="D23" s="15" t="str">
        <f>IF($B23="","",IF(COUNTIFS(Transactions!$M$2:$M$293,$B23)=0,"",COUNTIFS(Transactions!$M$2:$M$293,$B23)))</f>
        <v/>
      </c>
      <c r="E23" s="17" t="str">
        <f>IF($C23="","",SUMIFS(Transactions!I:I,Transactions!L:L,'Category &amp; Summary'!A:A))</f>
        <v/>
      </c>
      <c r="G23" s="20" t="s">
        <v>42</v>
      </c>
      <c r="H23" s="22">
        <v>3000</v>
      </c>
      <c r="I23"/>
    </row>
    <row r="24" spans="1:9" x14ac:dyDescent="0.25">
      <c r="A24" s="15" t="str">
        <f>IFERROR(IF(Transactions!$M$2:$M$293&lt;&gt;"",_xlfn.XLOOKUP(B24,Transactions!$M$2:$M$293,Transactions!$L$2:$L$293),""),"")</f>
        <v/>
      </c>
      <c r="B24" s="15" t="str" cm="1">
        <f t="array" ref="B24">IFERROR(INDEX(Transactions!$M$2:$M$293,MATCH(0,COUNTIF($B$1:$B23,Transactions!$M$2:$M$293),0)),"")</f>
        <v/>
      </c>
      <c r="C24" s="15" t="str">
        <f>IFERROR(IF(Transactions!$M$2:$M$293&lt;&gt;"",_xlfn.XLOOKUP(B24,Transactions!$M$2:$M$293,Transactions!$C$2:$C$293),""),"")</f>
        <v/>
      </c>
      <c r="D24" s="15" t="str">
        <f>IF($B24="","",IF(COUNTIFS(Transactions!$M$2:$M$293,$B24)=0,"",COUNTIFS(Transactions!$M$2:$M$293,$B24)))</f>
        <v/>
      </c>
      <c r="E24" s="17" t="str">
        <f>IF($C24="","",SUMIFS(Transactions!I:I,Transactions!L:L,'Category &amp; Summary'!A:A))</f>
        <v/>
      </c>
      <c r="G24" s="20" t="s">
        <v>43</v>
      </c>
      <c r="H24" s="22">
        <v>3000</v>
      </c>
    </row>
    <row r="25" spans="1:9" x14ac:dyDescent="0.25">
      <c r="A25" s="15" t="str">
        <f>IFERROR(IF(Transactions!$M$2:$M$293&lt;&gt;"",_xlfn.XLOOKUP(B25,Transactions!$M$2:$M$293,Transactions!$L$2:$L$293),""),"")</f>
        <v/>
      </c>
      <c r="B25" s="15" t="str" cm="1">
        <f t="array" ref="B25">IFERROR(INDEX(Transactions!$M$2:$M$293,MATCH(0,COUNTIF($B$1:$B24,Transactions!$M$2:$M$293),0)),"")</f>
        <v/>
      </c>
      <c r="C25" s="15" t="str">
        <f>IFERROR(IF(Transactions!$M$2:$M$293&lt;&gt;"",_xlfn.XLOOKUP(B25,Transactions!$M$2:$M$293,Transactions!$C$2:$C$293),""),"")</f>
        <v/>
      </c>
      <c r="D25" s="15" t="str">
        <f>IF($B25="","",IF(COUNTIFS(Transactions!$M$2:$M$293,$B25)=0,"",COUNTIFS(Transactions!$M$2:$M$293,$B25)))</f>
        <v/>
      </c>
      <c r="E25" s="17" t="str">
        <f>IF($C25="","",SUMIFS(Transactions!I:I,Transactions!L:L,'Category &amp; Summary'!A:A))</f>
        <v/>
      </c>
      <c r="G25" s="20" t="s">
        <v>44</v>
      </c>
      <c r="H25" s="22">
        <v>6000</v>
      </c>
    </row>
    <row r="26" spans="1:9" x14ac:dyDescent="0.25">
      <c r="A26" s="15" t="str">
        <f>IFERROR(IF(Transactions!$M$2:$M$293&lt;&gt;"",_xlfn.XLOOKUP(B26,Transactions!$M$2:$M$293,Transactions!$L$2:$L$293),""),"")</f>
        <v/>
      </c>
      <c r="B26" s="15" t="str" cm="1">
        <f t="array" ref="B26">IFERROR(INDEX(Transactions!$M$2:$M$293,MATCH(0,COUNTIF($B$1:$B25,Transactions!$M$2:$M$293),0)),"")</f>
        <v/>
      </c>
      <c r="C26" s="15" t="str">
        <f>IFERROR(IF(Transactions!$M$2:$M$293&lt;&gt;"",_xlfn.XLOOKUP(B26,Transactions!$M$2:$M$293,Transactions!$C$2:$C$293),""),"")</f>
        <v/>
      </c>
      <c r="D26" s="15" t="str">
        <f>IF($B26="","",IF(COUNTIFS(Transactions!$M$2:$M$293,$B26)=0,"",COUNTIFS(Transactions!$M$2:$M$293,$B26)))</f>
        <v/>
      </c>
      <c r="E26" s="17" t="str">
        <f>IF($C26="","",SUMIFS(Transactions!I:I,Transactions!L:L,'Category &amp; Summary'!A:A))</f>
        <v/>
      </c>
      <c r="G26" s="20" t="s">
        <v>45</v>
      </c>
      <c r="H26" s="22">
        <v>21000</v>
      </c>
    </row>
    <row r="27" spans="1:9" x14ac:dyDescent="0.25">
      <c r="A27" s="15" t="str">
        <f>IFERROR(IF(Transactions!$M$2:$M$293&lt;&gt;"",_xlfn.XLOOKUP(B27,Transactions!$M$2:$M$293,Transactions!$L$2:$L$293),""),"")</f>
        <v/>
      </c>
      <c r="B27" s="15" t="str" cm="1">
        <f t="array" ref="B27">IFERROR(INDEX(Transactions!$M$2:$M$293,MATCH(0,COUNTIF($B$1:$B26,Transactions!$M$2:$M$293),0)),"")</f>
        <v/>
      </c>
      <c r="C27" s="15" t="str">
        <f>IFERROR(IF(Transactions!$M$2:$M$293&lt;&gt;"",_xlfn.XLOOKUP(B27,Transactions!$M$2:$M$293,Transactions!$C$2:$C$293),""),"")</f>
        <v/>
      </c>
      <c r="D27" s="15" t="str">
        <f>IF($B27="","",IF(COUNTIFS(Transactions!$M$2:$M$293,$B27)=0,"",COUNTIFS(Transactions!$M$2:$M$293,$B27)))</f>
        <v/>
      </c>
      <c r="E27" s="17" t="str">
        <f>IF($C27="","",SUMIFS(Transactions!I:I,Transactions!L:L,'Category &amp; Summary'!A:A))</f>
        <v/>
      </c>
      <c r="G27" s="20" t="s">
        <v>46</v>
      </c>
      <c r="H27" s="22">
        <v>9000</v>
      </c>
    </row>
    <row r="28" spans="1:9" x14ac:dyDescent="0.25">
      <c r="A28" s="15" t="str">
        <f>IFERROR(IF(Transactions!$M$2:$M$293&lt;&gt;"",_xlfn.XLOOKUP(B28,Transactions!$M$2:$M$293,Transactions!$L$2:$L$293),""),"")</f>
        <v/>
      </c>
      <c r="B28" s="15" t="str" cm="1">
        <f t="array" ref="B28">IFERROR(INDEX(Transactions!$M$2:$M$293,MATCH(0,COUNTIF($B$1:$B27,Transactions!$M$2:$M$293),0)),"")</f>
        <v/>
      </c>
      <c r="C28" s="15" t="str">
        <f>IFERROR(IF(Transactions!$M$2:$M$293&lt;&gt;"",_xlfn.XLOOKUP(B28,Transactions!$M$2:$M$293,Transactions!$C$2:$C$293),""),"")</f>
        <v/>
      </c>
      <c r="D28" s="15" t="str">
        <f>IF($B28="","",IF(COUNTIFS(Transactions!$M$2:$M$293,$B28)=0,"",COUNTIFS(Transactions!$M$2:$M$293,$B28)))</f>
        <v/>
      </c>
      <c r="E28" s="17" t="str">
        <f>IF($C28="","",SUMIFS(Transactions!I:I,Transactions!L:L,'Category &amp; Summary'!A:A))</f>
        <v/>
      </c>
      <c r="G28" s="20" t="s">
        <v>4</v>
      </c>
      <c r="H28" s="22">
        <v>3000</v>
      </c>
    </row>
    <row r="29" spans="1:9" x14ac:dyDescent="0.25">
      <c r="A29" s="15" t="str">
        <f>IFERROR(IF(Transactions!$M$2:$M$293&lt;&gt;"",_xlfn.XLOOKUP(B29,Transactions!$M$2:$M$293,Transactions!$L$2:$L$293),""),"")</f>
        <v/>
      </c>
      <c r="B29" s="15" t="str" cm="1">
        <f t="array" ref="B29">IFERROR(INDEX(Transactions!$M$2:$M$293,MATCH(0,COUNTIF($B$1:$B28,Transactions!$M$2:$M$293),0)),"")</f>
        <v/>
      </c>
      <c r="C29" s="15" t="str">
        <f>IFERROR(IF(Transactions!$M$2:$M$293&lt;&gt;"",_xlfn.XLOOKUP(B29,Transactions!$M$2:$M$293,Transactions!$C$2:$C$293),""),"")</f>
        <v/>
      </c>
      <c r="D29" s="15" t="str">
        <f>IF($B29="","",IF(COUNTIFS(Transactions!$M$2:$M$293,$B29)=0,"",COUNTIFS(Transactions!$M$2:$M$293,$B29)))</f>
        <v/>
      </c>
      <c r="E29" s="17" t="str">
        <f>IF($C29="","",SUMIFS(Transactions!I:I,Transactions!L:L,'Category &amp; Summary'!A:A))</f>
        <v/>
      </c>
      <c r="G29" s="20" t="s">
        <v>11</v>
      </c>
      <c r="H29" s="22">
        <v>3000</v>
      </c>
    </row>
    <row r="30" spans="1:9" x14ac:dyDescent="0.25">
      <c r="A30" s="15" t="str">
        <f>IFERROR(IF(Transactions!$M$2:$M$293&lt;&gt;"",_xlfn.XLOOKUP(B30,Transactions!$M$2:$M$293,Transactions!$L$2:$L$293),""),"")</f>
        <v/>
      </c>
      <c r="B30" s="15" t="str" cm="1">
        <f t="array" ref="B30">IFERROR(INDEX(Transactions!$M$2:$M$293,MATCH(0,COUNTIF($B$1:$B29,Transactions!$M$2:$M$293),0)),"")</f>
        <v/>
      </c>
      <c r="C30" s="15" t="str">
        <f>IFERROR(IF(Transactions!$M$2:$M$293&lt;&gt;"",_xlfn.XLOOKUP(B30,Transactions!$M$2:$M$293,Transactions!$C$2:$C$293),""),"")</f>
        <v/>
      </c>
      <c r="D30" s="15" t="str">
        <f>IF($B30="","",IF(COUNTIFS(Transactions!$M$2:$M$293,$B30)=0,"",COUNTIFS(Transactions!$M$2:$M$293,$B30)))</f>
        <v/>
      </c>
      <c r="E30" s="17" t="str">
        <f>IF($C30="","",SUMIFS(Transactions!I:I,Transactions!L:L,'Category &amp; Summary'!A:A))</f>
        <v/>
      </c>
      <c r="G30" s="19" t="s">
        <v>67</v>
      </c>
      <c r="H30" s="22"/>
    </row>
    <row r="31" spans="1:9" x14ac:dyDescent="0.25">
      <c r="A31" s="15" t="str">
        <f>IFERROR(IF(Transactions!$M$2:$M$293&lt;&gt;"",_xlfn.XLOOKUP(B31,Transactions!$M$2:$M$293,Transactions!$L$2:$L$293),""),"")</f>
        <v/>
      </c>
      <c r="B31" s="15" t="str" cm="1">
        <f t="array" ref="B31">IFERROR(INDEX(Transactions!$M$2:$M$293,MATCH(0,COUNTIF($B$1:$B30,Transactions!$M$2:$M$293),0)),"")</f>
        <v/>
      </c>
      <c r="C31" s="15" t="str">
        <f>IFERROR(IF(Transactions!$M$2:$M$293&lt;&gt;"",_xlfn.XLOOKUP(B31,Transactions!$M$2:$M$293,Transactions!$C$2:$C$293),""),"")</f>
        <v/>
      </c>
      <c r="D31" s="15" t="str">
        <f>IF($B31="","",IF(COUNTIFS(Transactions!$M$2:$M$293,$B31)=0,"",COUNTIFS(Transactions!$M$2:$M$293,$B31)))</f>
        <v/>
      </c>
      <c r="E31" s="17" t="str">
        <f>IF($C31="","",SUMIFS(Transactions!I:I,Transactions!L:L,'Category &amp; Summary'!A:A))</f>
        <v/>
      </c>
      <c r="G31" s="20" t="s">
        <v>67</v>
      </c>
      <c r="H31" s="22"/>
    </row>
    <row r="32" spans="1:9" x14ac:dyDescent="0.25">
      <c r="A32" s="15" t="str">
        <f>IFERROR(IF(Transactions!$M$2:$M$293&lt;&gt;"",_xlfn.XLOOKUP(B32,Transactions!$M$2:$M$293,Transactions!$L$2:$L$293),""),"")</f>
        <v/>
      </c>
      <c r="B32" s="15" t="str" cm="1">
        <f t="array" ref="B32">IFERROR(INDEX(Transactions!$M$2:$M$293,MATCH(0,COUNTIF($B$1:$B31,Transactions!$M$2:$M$293),0)),"")</f>
        <v/>
      </c>
      <c r="C32" s="15" t="str">
        <f>IFERROR(IF(Transactions!$M$2:$M$293&lt;&gt;"",_xlfn.XLOOKUP(B32,Transactions!$M$2:$M$293,Transactions!$C$2:$C$293),""),"")</f>
        <v/>
      </c>
      <c r="D32" s="15" t="str">
        <f>IF($B32="","",IF(COUNTIFS(Transactions!$M$2:$M$293,$B32)=0,"",COUNTIFS(Transactions!$M$2:$M$293,$B32)))</f>
        <v/>
      </c>
      <c r="E32" s="17" t="str">
        <f>IF($C32="","",SUMIFS(Transactions!I:I,Transactions!L:L,'Category &amp; Summary'!A:A))</f>
        <v/>
      </c>
      <c r="G32" s="19" t="s">
        <v>66</v>
      </c>
      <c r="H32" s="22">
        <v>44400</v>
      </c>
    </row>
    <row r="33" spans="1:5" x14ac:dyDescent="0.25">
      <c r="A33" s="15" t="str">
        <f>IFERROR(IF(Transactions!$M$2:$M$293&lt;&gt;"",_xlfn.XLOOKUP(B33,Transactions!$M$2:$M$293,Transactions!$L$2:$L$293),""),"")</f>
        <v/>
      </c>
      <c r="B33" s="15" t="str" cm="1">
        <f t="array" ref="B33">IFERROR(INDEX(Transactions!$M$2:$M$293,MATCH(0,COUNTIF($B$1:$B32,Transactions!$M$2:$M$293),0)),"")</f>
        <v/>
      </c>
      <c r="C33" s="15" t="str">
        <f>IFERROR(IF(Transactions!$M$2:$M$293&lt;&gt;"",_xlfn.XLOOKUP(B33,Transactions!$M$2:$M$293,Transactions!$C$2:$C$293),""),"")</f>
        <v/>
      </c>
      <c r="D33" s="15" t="str">
        <f>IF($B33="","",IF(COUNTIFS(Transactions!$M$2:$M$293,$B33)=0,"",COUNTIFS(Transactions!$M$2:$M$293,$B33)))</f>
        <v/>
      </c>
      <c r="E33" s="17" t="str">
        <f>IF($C33="","",SUMIFS(Transactions!I:I,Transactions!L:L,'Category &amp; Summary'!A:A))</f>
        <v/>
      </c>
    </row>
    <row r="34" spans="1:5" x14ac:dyDescent="0.25">
      <c r="A34" s="15" t="str">
        <f>IFERROR(IF(Transactions!$M$2:$M$293&lt;&gt;"",_xlfn.XLOOKUP(B34,Transactions!$M$2:$M$293,Transactions!$L$2:$L$293),""),"")</f>
        <v/>
      </c>
      <c r="B34" s="15" t="str" cm="1">
        <f t="array" ref="B34">IFERROR(INDEX(Transactions!$M$2:$M$293,MATCH(0,COUNTIF($B$1:$B33,Transactions!$M$2:$M$293),0)),"")</f>
        <v/>
      </c>
      <c r="C34" s="15" t="str">
        <f>IFERROR(IF(Transactions!$M$2:$M$293&lt;&gt;"",_xlfn.XLOOKUP(B34,Transactions!$M$2:$M$293,Transactions!$C$2:$C$293),""),"")</f>
        <v/>
      </c>
      <c r="D34" s="15" t="str">
        <f>IF($B34="","",IF(COUNTIFS(Transactions!$M$2:$M$293,$B34)=0,"",COUNTIFS(Transactions!$M$2:$M$293,$B34)))</f>
        <v/>
      </c>
      <c r="E34" s="17" t="str">
        <f>IF($C34="","",SUMIFS(Transactions!I:I,Transactions!L:L,'Category &amp; Summary'!A:A))</f>
        <v/>
      </c>
    </row>
    <row r="35" spans="1:5" x14ac:dyDescent="0.25">
      <c r="A35" s="15" t="str">
        <f>IFERROR(IF(Transactions!$M$2:$M$293&lt;&gt;"",_xlfn.XLOOKUP(B35,Transactions!$M$2:$M$293,Transactions!$L$2:$L$293),""),"")</f>
        <v/>
      </c>
      <c r="B35" s="15" t="str" cm="1">
        <f t="array" ref="B35">IFERROR(INDEX(Transactions!$M$2:$M$293,MATCH(0,COUNTIF($B$1:$B34,Transactions!$M$2:$M$293),0)),"")</f>
        <v/>
      </c>
      <c r="C35" s="15" t="str">
        <f>IFERROR(IF(Transactions!$M$2:$M$293&lt;&gt;"",_xlfn.XLOOKUP(B35,Transactions!$M$2:$M$293,Transactions!$C$2:$C$293),""),"")</f>
        <v/>
      </c>
      <c r="D35" s="15" t="str">
        <f>IF($B35="","",IF(COUNTIFS(Transactions!$M$2:$M$293,$B35)=0,"",COUNTIFS(Transactions!$M$2:$M$293,$B35)))</f>
        <v/>
      </c>
      <c r="E35" s="17" t="str">
        <f>IF($C35="","",SUMIFS(Transactions!I:I,Transactions!L:L,'Category &amp; Summary'!A:A))</f>
        <v/>
      </c>
    </row>
    <row r="36" spans="1:5" x14ac:dyDescent="0.25">
      <c r="A36" s="15" t="str">
        <f>IFERROR(IF(Transactions!$M$2:$M$293&lt;&gt;"",_xlfn.XLOOKUP(B36,Transactions!$M$2:$M$293,Transactions!$L$2:$L$293),""),"")</f>
        <v/>
      </c>
      <c r="B36" s="15" t="str" cm="1">
        <f t="array" ref="B36">IFERROR(INDEX(Transactions!$M$2:$M$293,MATCH(0,COUNTIF($B$1:$B35,Transactions!$M$2:$M$293),0)),"")</f>
        <v/>
      </c>
      <c r="C36" s="15" t="str">
        <f>IFERROR(IF(Transactions!$M$2:$M$293&lt;&gt;"",_xlfn.XLOOKUP(B36,Transactions!$M$2:$M$293,Transactions!$C$2:$C$293),""),"")</f>
        <v/>
      </c>
      <c r="D36" s="15" t="str">
        <f>IF($B36="","",IF(COUNTIFS(Transactions!$M$2:$M$293,$B36)=0,"",COUNTIFS(Transactions!$M$2:$M$293,$B36)))</f>
        <v/>
      </c>
      <c r="E36" s="17" t="str">
        <f>IF($C36="","",SUMIFS(Transactions!I:I,Transactions!L:L,'Category &amp; Summary'!A:A))</f>
        <v/>
      </c>
    </row>
    <row r="37" spans="1:5" x14ac:dyDescent="0.25">
      <c r="A37" s="15" t="str">
        <f>IFERROR(IF(Transactions!$M$2:$M$293&lt;&gt;"",_xlfn.XLOOKUP(B37,Transactions!$M$2:$M$293,Transactions!$L$2:$L$293),""),"")</f>
        <v/>
      </c>
      <c r="B37" s="15" t="str" cm="1">
        <f t="array" ref="B37">IFERROR(INDEX(Transactions!$M$2:$M$293,MATCH(0,COUNTIF($B$1:$B36,Transactions!$M$2:$M$293),0)),"")</f>
        <v/>
      </c>
      <c r="C37" s="15" t="str">
        <f>IFERROR(IF(Transactions!$M$2:$M$293&lt;&gt;"",_xlfn.XLOOKUP(B37,Transactions!$M$2:$M$293,Transactions!$C$2:$C$293),""),"")</f>
        <v/>
      </c>
      <c r="D37" s="15" t="str">
        <f>IF($B37="","",IF(COUNTIFS(Transactions!$M$2:$M$293,$B37)=0,"",COUNTIFS(Transactions!$M$2:$M$293,$B37)))</f>
        <v/>
      </c>
      <c r="E37" s="17" t="str">
        <f>IF($C37="","",SUMIFS(Transactions!I:I,Transactions!L:L,'Category &amp; Summary'!A:A))</f>
        <v/>
      </c>
    </row>
    <row r="38" spans="1:5" x14ac:dyDescent="0.25">
      <c r="A38" s="15" t="str">
        <f>IFERROR(IF(Transactions!$M$2:$M$293&lt;&gt;"",_xlfn.XLOOKUP(B38,Transactions!$M$2:$M$293,Transactions!$L$2:$L$293),""),"")</f>
        <v/>
      </c>
      <c r="B38" s="15" t="str" cm="1">
        <f t="array" ref="B38">IFERROR(INDEX(Transactions!$M$2:$M$293,MATCH(0,COUNTIF($B$1:$B37,Transactions!$M$2:$M$293),0)),"")</f>
        <v/>
      </c>
      <c r="C38" s="15" t="str">
        <f>IFERROR(IF(Transactions!$M$2:$M$293&lt;&gt;"",_xlfn.XLOOKUP(B38,Transactions!$M$2:$M$293,Transactions!$C$2:$C$293),""),"")</f>
        <v/>
      </c>
      <c r="D38" s="15" t="str">
        <f>IF($B38="","",IF(COUNTIFS(Transactions!$M$2:$M$293,$B38)=0,"",COUNTIFS(Transactions!$M$2:$M$293,$B38)))</f>
        <v/>
      </c>
      <c r="E38" s="17" t="str">
        <f>IF($C38="","",SUMIFS(Transactions!I:I,Transactions!L:L,'Category &amp; Summary'!A:A))</f>
        <v/>
      </c>
    </row>
    <row r="39" spans="1:5" x14ac:dyDescent="0.25">
      <c r="A39" s="15" t="str">
        <f>IFERROR(IF(Transactions!$M$2:$M$293&lt;&gt;"",_xlfn.XLOOKUP(B39,Transactions!$M$2:$M$293,Transactions!$L$2:$L$293),""),"")</f>
        <v/>
      </c>
      <c r="B39" s="15" t="str" cm="1">
        <f t="array" ref="B39">IFERROR(INDEX(Transactions!$M$2:$M$293,MATCH(0,COUNTIF($B$1:$B38,Transactions!$M$2:$M$293),0)),"")</f>
        <v/>
      </c>
      <c r="C39" s="15" t="str">
        <f>IFERROR(IF(Transactions!$M$2:$M$293&lt;&gt;"",_xlfn.XLOOKUP(B39,Transactions!$M$2:$M$293,Transactions!$C$2:$C$293),""),"")</f>
        <v/>
      </c>
      <c r="D39" s="15" t="str">
        <f>IF($B39="","",IF(COUNTIFS(Transactions!$M$2:$M$293,$B39)=0,"",COUNTIFS(Transactions!$M$2:$M$293,$B39)))</f>
        <v/>
      </c>
      <c r="E39" s="17" t="str">
        <f>IF($C39="","",SUMIFS(Transactions!I:I,Transactions!L:L,'Category &amp; Summary'!A:A))</f>
        <v/>
      </c>
    </row>
    <row r="40" spans="1:5" x14ac:dyDescent="0.25">
      <c r="A40" s="15" t="str">
        <f>IFERROR(IF(Transactions!$M$2:$M$293&lt;&gt;"",_xlfn.XLOOKUP(B40,Transactions!$M$2:$M$293,Transactions!$L$2:$L$293),""),"")</f>
        <v/>
      </c>
      <c r="B40" s="15" t="str" cm="1">
        <f t="array" ref="B40">IFERROR(INDEX(Transactions!$M$2:$M$293,MATCH(0,COUNTIF($B$1:$B39,Transactions!$M$2:$M$293),0)),"")</f>
        <v/>
      </c>
      <c r="C40" s="15" t="str">
        <f>IFERROR(IF(Transactions!$M$2:$M$293&lt;&gt;"",_xlfn.XLOOKUP(B40,Transactions!$M$2:$M$293,Transactions!$C$2:$C$293),""),"")</f>
        <v/>
      </c>
      <c r="D40" s="15" t="str">
        <f>IF($B40="","",IF(COUNTIFS(Transactions!$M$2:$M$293,$B40)=0,"",COUNTIFS(Transactions!$M$2:$M$293,$B40)))</f>
        <v/>
      </c>
      <c r="E40" s="17" t="str">
        <f>IF($C40="","",SUMIFS(Transactions!I:I,Transactions!L:L,'Category &amp; Summary'!A:A))</f>
        <v/>
      </c>
    </row>
    <row r="41" spans="1:5" x14ac:dyDescent="0.25">
      <c r="A41" s="15" t="str">
        <f>IFERROR(IF(Transactions!$M$2:$M$293&lt;&gt;"",_xlfn.XLOOKUP(B41,Transactions!$M$2:$M$293,Transactions!$L$2:$L$293),""),"")</f>
        <v/>
      </c>
      <c r="B41" s="15" t="str" cm="1">
        <f t="array" ref="B41">IFERROR(INDEX(Transactions!$M$2:$M$293,MATCH(0,COUNTIF($B$1:$B40,Transactions!$M$2:$M$293),0)),"")</f>
        <v/>
      </c>
      <c r="C41" s="15" t="str">
        <f>IFERROR(IF(Transactions!$M$2:$M$293&lt;&gt;"",_xlfn.XLOOKUP(B41,Transactions!$M$2:$M$293,Transactions!$C$2:$C$293),""),"")</f>
        <v/>
      </c>
      <c r="D41" s="15" t="str">
        <f>IF($B41="","",IF(COUNTIFS(Transactions!$M$2:$M$293,$B41)=0,"",COUNTIFS(Transactions!$M$2:$M$293,$B41)))</f>
        <v/>
      </c>
      <c r="E41" s="17" t="str">
        <f>IF($C41="","",SUMIFS(Transactions!I:I,Transactions!L:L,'Category &amp; Summary'!A:A))</f>
        <v/>
      </c>
    </row>
    <row r="42" spans="1:5" x14ac:dyDescent="0.25">
      <c r="A42" s="15" t="str">
        <f>IFERROR(IF(Transactions!$M$2:$M$293&lt;&gt;"",_xlfn.XLOOKUP(B42,Transactions!$M$2:$M$293,Transactions!$L$2:$L$293),""),"")</f>
        <v/>
      </c>
      <c r="B42" s="15" t="str" cm="1">
        <f t="array" ref="B42">IFERROR(INDEX(Transactions!$M$2:$M$293,MATCH(0,COUNTIF($B$1:$B41,Transactions!$M$2:$M$293),0)),"")</f>
        <v/>
      </c>
      <c r="C42" s="15" t="str">
        <f>IFERROR(IF(Transactions!$M$2:$M$293&lt;&gt;"",_xlfn.XLOOKUP(B42,Transactions!$M$2:$M$293,Transactions!$C$2:$C$293),""),"")</f>
        <v/>
      </c>
      <c r="D42" s="15" t="str">
        <f>IF($B42="","",IF(COUNTIFS(Transactions!$M$2:$M$293,$B42)=0,"",COUNTIFS(Transactions!$M$2:$M$293,$B42)))</f>
        <v/>
      </c>
      <c r="E42" s="17" t="str">
        <f>IF($C42="","",SUMIFS(Transactions!I:I,Transactions!L:L,'Category &amp; Summary'!A:A))</f>
        <v/>
      </c>
    </row>
    <row r="43" spans="1:5" x14ac:dyDescent="0.25">
      <c r="A43" s="15" t="str">
        <f>IFERROR(IF(Transactions!$M$2:$M$293&lt;&gt;"",_xlfn.XLOOKUP(B43,Transactions!$M$2:$M$293,Transactions!$L$2:$L$293),""),"")</f>
        <v/>
      </c>
      <c r="B43" s="15" t="str" cm="1">
        <f t="array" ref="B43">IFERROR(INDEX(Transactions!$M$2:$M$293,MATCH(0,COUNTIF($B$1:$B42,Transactions!$M$2:$M$293),0)),"")</f>
        <v/>
      </c>
      <c r="C43" s="15" t="str">
        <f>IFERROR(IF(Transactions!$M$2:$M$293&lt;&gt;"",_xlfn.XLOOKUP(B43,Transactions!$M$2:$M$293,Transactions!$C$2:$C$293),""),"")</f>
        <v/>
      </c>
      <c r="D43" s="15" t="str">
        <f>IF($B43="","",IF(COUNTIFS(Transactions!$M$2:$M$293,$B43)=0,"",COUNTIFS(Transactions!$M$2:$M$293,$B43)))</f>
        <v/>
      </c>
      <c r="E43" s="17" t="str">
        <f>IF($C43="","",SUMIFS(Transactions!I:I,Transactions!L:L,'Category &amp; Summary'!A:A))</f>
        <v/>
      </c>
    </row>
    <row r="44" spans="1:5" x14ac:dyDescent="0.25">
      <c r="A44" s="15" t="str">
        <f>IFERROR(IF(Transactions!$M$2:$M$293&lt;&gt;"",_xlfn.XLOOKUP(B44,Transactions!$M$2:$M$293,Transactions!$L$2:$L$293),""),"")</f>
        <v/>
      </c>
      <c r="B44" s="15" t="str" cm="1">
        <f t="array" ref="B44">IFERROR(INDEX(Transactions!$M$2:$M$293,MATCH(0,COUNTIF($B$1:$B43,Transactions!$M$2:$M$293),0)),"")</f>
        <v/>
      </c>
      <c r="C44" s="15" t="str">
        <f>IFERROR(IF(Transactions!$M$2:$M$293&lt;&gt;"",_xlfn.XLOOKUP(B44,Transactions!$M$2:$M$293,Transactions!$C$2:$C$293),""),"")</f>
        <v/>
      </c>
      <c r="D44" s="15" t="str">
        <f>IF($B44="","",IF(COUNTIFS(Transactions!$M$2:$M$293,$B44)=0,"",COUNTIFS(Transactions!$M$2:$M$293,$B44)))</f>
        <v/>
      </c>
      <c r="E44" s="17" t="str">
        <f>IF($C44="","",SUMIFS(Transactions!I:I,Transactions!L:L,'Category &amp; Summary'!A:A))</f>
        <v/>
      </c>
    </row>
    <row r="45" spans="1:5" x14ac:dyDescent="0.25">
      <c r="A45" s="15" t="str">
        <f>IFERROR(IF(Transactions!$M$2:$M$293&lt;&gt;"",_xlfn.XLOOKUP(B45,Transactions!$M$2:$M$293,Transactions!$L$2:$L$293),""),"")</f>
        <v/>
      </c>
      <c r="B45" s="15" t="str" cm="1">
        <f t="array" ref="B45">IFERROR(INDEX(Transactions!$M$2:$M$293,MATCH(0,COUNTIF($B$1:$B44,Transactions!$M$2:$M$293),0)),"")</f>
        <v/>
      </c>
      <c r="C45" s="15" t="str">
        <f>IFERROR(IF(Transactions!$M$2:$M$293&lt;&gt;"",_xlfn.XLOOKUP(B45,Transactions!$M$2:$M$293,Transactions!$C$2:$C$293),""),"")</f>
        <v/>
      </c>
      <c r="D45" s="15" t="str">
        <f>IF($B45="","",IF(COUNTIFS(Transactions!$M$2:$M$293,$B45)=0,"",COUNTIFS(Transactions!$M$2:$M$293,$B45)))</f>
        <v/>
      </c>
      <c r="E45" s="17" t="str">
        <f>IF($C45="","",SUMIFS(Transactions!I:I,Transactions!L:L,'Category &amp; Summary'!A:A))</f>
        <v/>
      </c>
    </row>
    <row r="46" spans="1:5" x14ac:dyDescent="0.25">
      <c r="A46" s="15" t="str">
        <f>IFERROR(IF(Transactions!$M$2:$M$293&lt;&gt;"",_xlfn.XLOOKUP(B46,Transactions!$M$2:$M$293,Transactions!$L$2:$L$293),""),"")</f>
        <v/>
      </c>
      <c r="B46" s="15" t="str" cm="1">
        <f t="array" ref="B46">IFERROR(INDEX(Transactions!$M$2:$M$293,MATCH(0,COUNTIF($B$1:$B45,Transactions!$M$2:$M$293),0)),"")</f>
        <v/>
      </c>
      <c r="C46" s="15" t="str">
        <f>IFERROR(IF(Transactions!$M$2:$M$293&lt;&gt;"",_xlfn.XLOOKUP(B46,Transactions!$M$2:$M$293,Transactions!$C$2:$C$293),""),"")</f>
        <v/>
      </c>
      <c r="D46" s="15" t="str">
        <f>IF($B46="","",IF(COUNTIFS(Transactions!$M$2:$M$293,$B46)=0,"",COUNTIFS(Transactions!$M$2:$M$293,$B46)))</f>
        <v/>
      </c>
      <c r="E46" s="17" t="str">
        <f>IF($C46="","",SUMIFS(Transactions!I:I,Transactions!L:L,'Category &amp; Summary'!A:A))</f>
        <v/>
      </c>
    </row>
    <row r="47" spans="1:5" x14ac:dyDescent="0.25">
      <c r="A47" s="15" t="str">
        <f>IFERROR(IF(Transactions!$M$2:$M$293&lt;&gt;"",_xlfn.XLOOKUP(B47,Transactions!$M$2:$M$293,Transactions!$L$2:$L$293),""),"")</f>
        <v/>
      </c>
      <c r="B47" s="15" t="str" cm="1">
        <f t="array" ref="B47">IFERROR(INDEX(Transactions!$M$2:$M$293,MATCH(0,COUNTIF($B$1:$B46,Transactions!$M$2:$M$293),0)),"")</f>
        <v/>
      </c>
      <c r="C47" s="15" t="str">
        <f>IFERROR(IF(Transactions!$M$2:$M$293&lt;&gt;"",_xlfn.XLOOKUP(B47,Transactions!$M$2:$M$293,Transactions!$C$2:$C$293),""),"")</f>
        <v/>
      </c>
      <c r="D47" s="15" t="str">
        <f>IF($B47="","",IF(COUNTIFS(Transactions!$M$2:$M$293,$B47)=0,"",COUNTIFS(Transactions!$M$2:$M$293,$B47)))</f>
        <v/>
      </c>
      <c r="E47" s="17" t="str">
        <f>IF($C47="","",SUMIFS(Transactions!I:I,Transactions!L:L,'Category &amp; Summary'!A:A))</f>
        <v/>
      </c>
    </row>
    <row r="48" spans="1:5" x14ac:dyDescent="0.25">
      <c r="A48" s="15" t="str">
        <f>IFERROR(IF(Transactions!$M$2:$M$293&lt;&gt;"",_xlfn.XLOOKUP(B48,Transactions!$M$2:$M$293,Transactions!$L$2:$L$293),""),"")</f>
        <v/>
      </c>
      <c r="B48" s="15" t="str" cm="1">
        <f t="array" ref="B48">IFERROR(INDEX(Transactions!$M$2:$M$293,MATCH(0,COUNTIF($B$1:$B47,Transactions!$M$2:$M$293),0)),"")</f>
        <v/>
      </c>
      <c r="C48" s="15" t="str">
        <f>IFERROR(IF(Transactions!$M$2:$M$293&lt;&gt;"",_xlfn.XLOOKUP(B48,Transactions!$M$2:$M$293,Transactions!$C$2:$C$293),""),"")</f>
        <v/>
      </c>
      <c r="D48" s="15" t="str">
        <f>IF($B48="","",IF(COUNTIFS(Transactions!$M$2:$M$293,$B48)=0,"",COUNTIFS(Transactions!$M$2:$M$293,$B48)))</f>
        <v/>
      </c>
      <c r="E48" s="17" t="str">
        <f>IF($C48="","",SUMIFS(Transactions!I:I,Transactions!L:L,'Category &amp; Summary'!A:A))</f>
        <v/>
      </c>
    </row>
    <row r="49" spans="1:5" x14ac:dyDescent="0.25">
      <c r="A49" s="15" t="str">
        <f>IFERROR(IF(Transactions!$M$2:$M$293&lt;&gt;"",_xlfn.XLOOKUP(B49,Transactions!$M$2:$M$293,Transactions!$L$2:$L$293),""),"")</f>
        <v/>
      </c>
      <c r="B49" s="15" t="str" cm="1">
        <f t="array" ref="B49">IFERROR(INDEX(Transactions!$M$2:$M$293,MATCH(0,COUNTIF($B$1:$B48,Transactions!$M$2:$M$293),0)),"")</f>
        <v/>
      </c>
      <c r="C49" s="15" t="str">
        <f>IFERROR(IF(Transactions!$M$2:$M$293&lt;&gt;"",_xlfn.XLOOKUP(B49,Transactions!$M$2:$M$293,Transactions!$C$2:$C$293),""),"")</f>
        <v/>
      </c>
      <c r="D49" s="15" t="str">
        <f>IF($B49="","",IF(COUNTIFS(Transactions!$M$2:$M$293,$B49)=0,"",COUNTIFS(Transactions!$M$2:$M$293,$B49)))</f>
        <v/>
      </c>
      <c r="E49" s="17" t="str">
        <f>IF($C49="","",SUMIFS(Transactions!I:I,Transactions!L:L,'Category &amp; Summary'!A:A))</f>
        <v/>
      </c>
    </row>
    <row r="50" spans="1:5" x14ac:dyDescent="0.25">
      <c r="A50" s="15" t="str">
        <f>IFERROR(IF(Transactions!$M$2:$M$293&lt;&gt;"",_xlfn.XLOOKUP(B50,Transactions!$M$2:$M$293,Transactions!$L$2:$L$293),""),"")</f>
        <v/>
      </c>
      <c r="B50" s="15" t="str" cm="1">
        <f t="array" ref="B50">IFERROR(INDEX(Transactions!$M$2:$M$293,MATCH(0,COUNTIF($B$1:$B49,Transactions!$M$2:$M$293),0)),"")</f>
        <v/>
      </c>
      <c r="C50" s="15" t="str">
        <f>IFERROR(IF(Transactions!$M$2:$M$293&lt;&gt;"",_xlfn.XLOOKUP(B50,Transactions!$M$2:$M$293,Transactions!$C$2:$C$293),""),"")</f>
        <v/>
      </c>
      <c r="D50" s="15" t="str">
        <f>IF($B50="","",IF(COUNTIFS(Transactions!$M$2:$M$293,$B50)=0,"",COUNTIFS(Transactions!$M$2:$M$293,$B50)))</f>
        <v/>
      </c>
      <c r="E50" s="17" t="str">
        <f>IF($C50="","",SUMIFS(Transactions!I:I,Transactions!L:L,'Category &amp; Summary'!A:A))</f>
        <v/>
      </c>
    </row>
    <row r="51" spans="1:5" x14ac:dyDescent="0.25">
      <c r="A51" s="15" t="str">
        <f>IFERROR(IF(Transactions!$M$2:$M$293&lt;&gt;"",_xlfn.XLOOKUP(B51,Transactions!$M$2:$M$293,Transactions!$L$2:$L$293),""),"")</f>
        <v/>
      </c>
      <c r="B51" s="15" t="str" cm="1">
        <f t="array" ref="B51">IFERROR(INDEX(Transactions!$M$2:$M$293,MATCH(0,COUNTIF($B$1:$B50,Transactions!$M$2:$M$293),0)),"")</f>
        <v/>
      </c>
      <c r="C51" s="15" t="str">
        <f>IFERROR(IF(Transactions!$M$2:$M$293&lt;&gt;"",_xlfn.XLOOKUP(B51,Transactions!$M$2:$M$293,Transactions!$C$2:$C$293),""),"")</f>
        <v/>
      </c>
      <c r="D51" s="15" t="str">
        <f>IF($B51="","",IF(COUNTIFS(Transactions!$M$2:$M$293,$B51)=0,"",COUNTIFS(Transactions!$M$2:$M$293,$B51)))</f>
        <v/>
      </c>
      <c r="E51" s="17" t="str">
        <f>IF($C51="","",SUMIFS(Transactions!I:I,Transactions!L:L,'Category &amp; Summary'!A:A))</f>
        <v/>
      </c>
    </row>
    <row r="52" spans="1:5" x14ac:dyDescent="0.25">
      <c r="A52" s="15" t="str">
        <f>IFERROR(IF(Transactions!$M$2:$M$293&lt;&gt;"",_xlfn.XLOOKUP(B52,Transactions!$M$2:$M$293,Transactions!$L$2:$L$293),""),"")</f>
        <v/>
      </c>
      <c r="B52" s="15" t="str" cm="1">
        <f t="array" ref="B52">IFERROR(INDEX(Transactions!$M$2:$M$293,MATCH(0,COUNTIF($B$1:$B51,Transactions!$M$2:$M$293),0)),"")</f>
        <v/>
      </c>
      <c r="C52" s="15" t="str">
        <f>IFERROR(IF(Transactions!$M$2:$M$293&lt;&gt;"",_xlfn.XLOOKUP(B52,Transactions!$M$2:$M$293,Transactions!$C$2:$C$293),""),"")</f>
        <v/>
      </c>
      <c r="D52" s="15" t="str">
        <f>IF($B52="","",IF(COUNTIFS(Transactions!$M$2:$M$293,$B52)=0,"",COUNTIFS(Transactions!$M$2:$M$293,$B52)))</f>
        <v/>
      </c>
      <c r="E52" s="17" t="str">
        <f>IF($C52="","",SUMIFS(Transactions!I:I,Transactions!L:L,'Category &amp; Summary'!A:A))</f>
        <v/>
      </c>
    </row>
    <row r="53" spans="1:5" x14ac:dyDescent="0.25">
      <c r="A53" s="15" t="str">
        <f>IFERROR(IF(Transactions!$M$2:$M$293&lt;&gt;"",_xlfn.XLOOKUP(B53,Transactions!$M$2:$M$293,Transactions!$L$2:$L$293),""),"")</f>
        <v/>
      </c>
      <c r="B53" s="15" t="str" cm="1">
        <f t="array" ref="B53">IFERROR(INDEX(Transactions!$M$2:$M$293,MATCH(0,COUNTIF($B$1:$B52,Transactions!$M$2:$M$293),0)),"")</f>
        <v/>
      </c>
      <c r="C53" s="15" t="str">
        <f>IFERROR(IF(Transactions!$M$2:$M$293&lt;&gt;"",_xlfn.XLOOKUP(B53,Transactions!$M$2:$M$293,Transactions!$C$2:$C$293),""),"")</f>
        <v/>
      </c>
      <c r="D53" s="15" t="str">
        <f>IF($B53="","",IF(COUNTIFS(Transactions!$M$2:$M$293,$B53)=0,"",COUNTIFS(Transactions!$M$2:$M$293,$B53)))</f>
        <v/>
      </c>
      <c r="E53" s="17" t="str">
        <f>IF($C53="","",SUMIFS(Transactions!I:I,Transactions!L:L,'Category &amp; Summary'!A:A))</f>
        <v/>
      </c>
    </row>
    <row r="54" spans="1:5" x14ac:dyDescent="0.25">
      <c r="A54" s="15" t="str">
        <f>IFERROR(IF(Transactions!$M$2:$M$293&lt;&gt;"",_xlfn.XLOOKUP(B54,Transactions!$M$2:$M$293,Transactions!$L$2:$L$293),""),"")</f>
        <v/>
      </c>
      <c r="B54" s="15" t="str" cm="1">
        <f t="array" ref="B54">IFERROR(INDEX(Transactions!$M$2:$M$293,MATCH(0,COUNTIF($B$1:$B53,Transactions!$M$2:$M$293),0)),"")</f>
        <v/>
      </c>
      <c r="C54" s="15" t="str">
        <f>IFERROR(IF(Transactions!$M$2:$M$293&lt;&gt;"",_xlfn.XLOOKUP(B54,Transactions!$M$2:$M$293,Transactions!$C$2:$C$293),""),"")</f>
        <v/>
      </c>
      <c r="D54" s="15" t="str">
        <f>IF($B54="","",IF(COUNTIFS(Transactions!$M$2:$M$293,$B54)=0,"",COUNTIFS(Transactions!$M$2:$M$293,$B54)))</f>
        <v/>
      </c>
      <c r="E54" s="17" t="str">
        <f>IF($C54="","",SUMIFS(Transactions!I:I,Transactions!L:L,'Category &amp; Summary'!A:A))</f>
        <v/>
      </c>
    </row>
    <row r="55" spans="1:5" x14ac:dyDescent="0.25">
      <c r="A55" s="15" t="str">
        <f>IFERROR(IF(Transactions!$M$2:$M$293&lt;&gt;"",_xlfn.XLOOKUP(B55,Transactions!$M$2:$M$293,Transactions!$L$2:$L$293),""),"")</f>
        <v/>
      </c>
      <c r="B55" s="15" t="str" cm="1">
        <f t="array" ref="B55">IFERROR(INDEX(Transactions!$M$2:$M$293,MATCH(0,COUNTIF($B$1:$B54,Transactions!$M$2:$M$293),0)),"")</f>
        <v/>
      </c>
      <c r="C55" s="15" t="str">
        <f>IFERROR(IF(Transactions!$M$2:$M$293&lt;&gt;"",_xlfn.XLOOKUP(B55,Transactions!$M$2:$M$293,Transactions!$C$2:$C$293),""),"")</f>
        <v/>
      </c>
      <c r="D55" s="15" t="str">
        <f>IF($B55="","",IF(COUNTIFS(Transactions!$M$2:$M$293,$B55)=0,"",COUNTIFS(Transactions!$M$2:$M$293,$B55)))</f>
        <v/>
      </c>
      <c r="E55" s="17" t="str">
        <f>IF($C55="","",SUMIFS(Transactions!I:I,Transactions!L:L,'Category &amp; Summary'!A:A))</f>
        <v/>
      </c>
    </row>
    <row r="56" spans="1:5" x14ac:dyDescent="0.25">
      <c r="A56" s="15" t="str">
        <f>IFERROR(IF(Transactions!$M$2:$M$293&lt;&gt;"",_xlfn.XLOOKUP(B56,Transactions!$M$2:$M$293,Transactions!$L$2:$L$293),""),"")</f>
        <v/>
      </c>
      <c r="B56" s="15" t="str" cm="1">
        <f t="array" ref="B56">IFERROR(INDEX(Transactions!$M$2:$M$293,MATCH(0,COUNTIF($B$1:$B55,Transactions!$M$2:$M$293),0)),"")</f>
        <v/>
      </c>
      <c r="C56" s="15" t="str">
        <f>IFERROR(IF(Transactions!$M$2:$M$293&lt;&gt;"",_xlfn.XLOOKUP(B56,Transactions!$M$2:$M$293,Transactions!$C$2:$C$293),""),"")</f>
        <v/>
      </c>
      <c r="D56" s="15" t="str">
        <f>IF($B56="","",IF(COUNTIFS(Transactions!$M$2:$M$293,$B56)=0,"",COUNTIFS(Transactions!$M$2:$M$293,$B56)))</f>
        <v/>
      </c>
      <c r="E56" s="17" t="str">
        <f>IF($C56="","",SUMIFS(Transactions!I:I,Transactions!L:L,'Category &amp; Summary'!A:A))</f>
        <v/>
      </c>
    </row>
    <row r="57" spans="1:5" x14ac:dyDescent="0.25">
      <c r="A57" s="15" t="str">
        <f>IFERROR(IF(Transactions!$M$2:$M$293&lt;&gt;"",_xlfn.XLOOKUP(B57,Transactions!$M$2:$M$293,Transactions!$L$2:$L$293),""),"")</f>
        <v/>
      </c>
      <c r="B57" s="15" t="str" cm="1">
        <f t="array" ref="B57">IFERROR(INDEX(Transactions!$M$2:$M$293,MATCH(0,COUNTIF($B$1:$B56,Transactions!$M$2:$M$293),0)),"")</f>
        <v/>
      </c>
      <c r="C57" s="15" t="str">
        <f>IFERROR(IF(Transactions!$M$2:$M$293&lt;&gt;"",_xlfn.XLOOKUP(B57,Transactions!$M$2:$M$293,Transactions!$C$2:$C$293),""),"")</f>
        <v/>
      </c>
      <c r="D57" s="15" t="str">
        <f>IF($B57="","",IF(COUNTIFS(Transactions!$M$2:$M$293,$B57)=0,"",COUNTIFS(Transactions!$M$2:$M$293,$B57)))</f>
        <v/>
      </c>
      <c r="E57" s="17" t="str">
        <f>IF($C57="","",SUMIFS(Transactions!I:I,Transactions!L:L,'Category &amp; Summary'!A:A))</f>
        <v/>
      </c>
    </row>
    <row r="58" spans="1:5" x14ac:dyDescent="0.25">
      <c r="A58" s="15" t="str">
        <f>IFERROR(IF(Transactions!$M$2:$M$293&lt;&gt;"",_xlfn.XLOOKUP(B58,Transactions!$M$2:$M$293,Transactions!$L$2:$L$293),""),"")</f>
        <v/>
      </c>
      <c r="B58" s="15" t="str" cm="1">
        <f t="array" ref="B58">IFERROR(INDEX(Transactions!$M$2:$M$293,MATCH(0,COUNTIF($B$1:$B57,Transactions!$M$2:$M$293),0)),"")</f>
        <v/>
      </c>
      <c r="C58" s="15" t="str">
        <f>IFERROR(IF(Transactions!$M$2:$M$293&lt;&gt;"",_xlfn.XLOOKUP(B58,Transactions!$M$2:$M$293,Transactions!$C$2:$C$293),""),"")</f>
        <v/>
      </c>
      <c r="D58" s="15" t="str">
        <f>IF($B58="","",IF(COUNTIFS(Transactions!$M$2:$M$293,$B58)=0,"",COUNTIFS(Transactions!$M$2:$M$293,$B58)))</f>
        <v/>
      </c>
      <c r="E58" s="17" t="str">
        <f>IF($C58="","",SUMIFS(Transactions!I:I,Transactions!L:L,'Category &amp; Summary'!A:A))</f>
        <v/>
      </c>
    </row>
    <row r="59" spans="1:5" x14ac:dyDescent="0.25">
      <c r="A59" s="15" t="str">
        <f>IFERROR(IF(Transactions!$M$2:$M$293&lt;&gt;"",_xlfn.XLOOKUP(B59,Transactions!$M$2:$M$293,Transactions!$L$2:$L$293),""),"")</f>
        <v/>
      </c>
      <c r="B59" s="15" t="str" cm="1">
        <f t="array" ref="B59">IFERROR(INDEX(Transactions!$M$2:$M$293,MATCH(0,COUNTIF($B$1:$B58,Transactions!$M$2:$M$293),0)),"")</f>
        <v/>
      </c>
      <c r="C59" s="15" t="str">
        <f>IFERROR(IF(Transactions!$M$2:$M$293&lt;&gt;"",_xlfn.XLOOKUP(B59,Transactions!$M$2:$M$293,Transactions!$C$2:$C$293),""),"")</f>
        <v/>
      </c>
      <c r="D59" s="15" t="str">
        <f>IF($B59="","",IF(COUNTIFS(Transactions!$M$2:$M$293,$B59)=0,"",COUNTIFS(Transactions!$M$2:$M$293,$B59)))</f>
        <v/>
      </c>
      <c r="E59" s="17" t="str">
        <f>IF($C59="","",SUMIFS(Transactions!I:I,Transactions!L:L,'Category &amp; Summary'!A:A))</f>
        <v/>
      </c>
    </row>
    <row r="60" spans="1:5" x14ac:dyDescent="0.25">
      <c r="A60" s="15" t="str">
        <f>IFERROR(IF(Transactions!$M$2:$M$293&lt;&gt;"",_xlfn.XLOOKUP(B60,Transactions!$M$2:$M$293,Transactions!$L$2:$L$293),""),"")</f>
        <v/>
      </c>
      <c r="B60" s="15" t="str" cm="1">
        <f t="array" ref="B60">IFERROR(INDEX(Transactions!$M$2:$M$293,MATCH(0,COUNTIF($B$1:$B59,Transactions!$M$2:$M$293),0)),"")</f>
        <v/>
      </c>
      <c r="C60" s="15" t="str">
        <f>IFERROR(IF(Transactions!$M$2:$M$293&lt;&gt;"",_xlfn.XLOOKUP(B60,Transactions!$M$2:$M$293,Transactions!$C$2:$C$293),""),"")</f>
        <v/>
      </c>
      <c r="D60" s="15" t="str">
        <f>IF($B60="","",IF(COUNTIFS(Transactions!$M$2:$M$293,$B60)=0,"",COUNTIFS(Transactions!$M$2:$M$293,$B60)))</f>
        <v/>
      </c>
      <c r="E60" s="17" t="str">
        <f>IF($C60="","",SUMIFS(Transactions!I:I,Transactions!L:L,'Category &amp; Summary'!A:A))</f>
        <v/>
      </c>
    </row>
    <row r="61" spans="1:5" x14ac:dyDescent="0.25">
      <c r="A61" s="15" t="str">
        <f>IFERROR(IF(Transactions!$M$2:$M$293&lt;&gt;"",_xlfn.XLOOKUP(B61,Transactions!$M$2:$M$293,Transactions!$L$2:$L$293),""),"")</f>
        <v/>
      </c>
      <c r="B61" s="15" t="str" cm="1">
        <f t="array" ref="B61">IFERROR(INDEX(Transactions!$M$2:$M$293,MATCH(0,COUNTIF($B$1:$B60,Transactions!$M$2:$M$293),0)),"")</f>
        <v/>
      </c>
      <c r="C61" s="15" t="str">
        <f>IFERROR(IF(Transactions!$M$2:$M$293&lt;&gt;"",_xlfn.XLOOKUP(B61,Transactions!$M$2:$M$293,Transactions!$C$2:$C$293),""),"")</f>
        <v/>
      </c>
      <c r="D61" s="15" t="str">
        <f>IF($B61="","",IF(COUNTIFS(Transactions!$M$2:$M$293,$B61)=0,"",COUNTIFS(Transactions!$M$2:$M$293,$B61)))</f>
        <v/>
      </c>
      <c r="E61" s="17" t="str">
        <f>IF($C61="","",SUMIFS(Transactions!I:I,Transactions!L:L,'Category &amp; Summary'!A:A))</f>
        <v/>
      </c>
    </row>
    <row r="62" spans="1:5" x14ac:dyDescent="0.25">
      <c r="A62" s="15" t="str">
        <f>IFERROR(IF(Transactions!$M$2:$M$293&lt;&gt;"",_xlfn.XLOOKUP(B62,Transactions!$M$2:$M$293,Transactions!$L$2:$L$293),""),"")</f>
        <v/>
      </c>
      <c r="B62" s="15" t="str" cm="1">
        <f t="array" ref="B62">IFERROR(INDEX(Transactions!$M$2:$M$293,MATCH(0,COUNTIF($B$1:$B61,Transactions!$M$2:$M$293),0)),"")</f>
        <v/>
      </c>
      <c r="C62" s="15" t="str">
        <f>IFERROR(IF(Transactions!$M$2:$M$293&lt;&gt;"",_xlfn.XLOOKUP(B62,Transactions!$M$2:$M$293,Transactions!$C$2:$C$293),""),"")</f>
        <v/>
      </c>
      <c r="D62" s="15" t="str">
        <f>IF($B62="","",IF(COUNTIFS(Transactions!$M$2:$M$293,$B62)=0,"",COUNTIFS(Transactions!$M$2:$M$293,$B62)))</f>
        <v/>
      </c>
      <c r="E62" s="17" t="str">
        <f>IF($C62="","",SUMIFS(Transactions!I:I,Transactions!L:L,'Category &amp; Summary'!A:A))</f>
        <v/>
      </c>
    </row>
    <row r="63" spans="1:5" x14ac:dyDescent="0.25">
      <c r="A63" s="15" t="str">
        <f>IFERROR(IF(Transactions!$M$2:$M$293&lt;&gt;"",_xlfn.XLOOKUP(B63,Transactions!$M$2:$M$293,Transactions!$L$2:$L$293),""),"")</f>
        <v/>
      </c>
      <c r="B63" s="15" t="str" cm="1">
        <f t="array" ref="B63">IFERROR(INDEX(Transactions!$M$2:$M$293,MATCH(0,COUNTIF($B$1:$B62,Transactions!$M$2:$M$293),0)),"")</f>
        <v/>
      </c>
      <c r="C63" s="15" t="str">
        <f>IFERROR(IF(Transactions!$M$2:$M$293&lt;&gt;"",_xlfn.XLOOKUP(B63,Transactions!$M$2:$M$293,Transactions!$C$2:$C$293),""),"")</f>
        <v/>
      </c>
      <c r="D63" s="15" t="str">
        <f>IF($B63="","",IF(COUNTIFS(Transactions!$M$2:$M$293,$B63)=0,"",COUNTIFS(Transactions!$M$2:$M$293,$B63)))</f>
        <v/>
      </c>
      <c r="E63" s="17" t="str">
        <f>IF($C63="","",SUMIFS(Transactions!I:I,Transactions!L:L,'Category &amp; Summary'!A:A))</f>
        <v/>
      </c>
    </row>
    <row r="64" spans="1:5" x14ac:dyDescent="0.25">
      <c r="A64" s="15" t="str">
        <f>IFERROR(IF(Transactions!$M$2:$M$293&lt;&gt;"",_xlfn.XLOOKUP(B64,Transactions!$M$2:$M$293,Transactions!$L$2:$L$293),""),"")</f>
        <v/>
      </c>
      <c r="B64" s="15" t="str" cm="1">
        <f t="array" ref="B64">IFERROR(INDEX(Transactions!$M$2:$M$293,MATCH(0,COUNTIF($B$1:$B63,Transactions!$M$2:$M$293),0)),"")</f>
        <v/>
      </c>
      <c r="C64" s="15" t="str">
        <f>IFERROR(IF(Transactions!$M$2:$M$293&lt;&gt;"",_xlfn.XLOOKUP(B64,Transactions!$M$2:$M$293,Transactions!$C$2:$C$293),""),"")</f>
        <v/>
      </c>
      <c r="D64" s="15" t="str">
        <f>IF($B64="","",IF(COUNTIFS(Transactions!$M$2:$M$293,$B64)=0,"",COUNTIFS(Transactions!$M$2:$M$293,$B64)))</f>
        <v/>
      </c>
      <c r="E64" s="17" t="str">
        <f>IF($C64="","",SUMIFS(Transactions!I:I,Transactions!L:L,'Category &amp; Summary'!A:A))</f>
        <v/>
      </c>
    </row>
    <row r="65" spans="1:5" x14ac:dyDescent="0.25">
      <c r="A65" s="15" t="str">
        <f>IFERROR(IF(Transactions!$M$2:$M$293&lt;&gt;"",_xlfn.XLOOKUP(B65,Transactions!$M$2:$M$293,Transactions!$L$2:$L$293),""),"")</f>
        <v/>
      </c>
      <c r="B65" s="15" t="str" cm="1">
        <f t="array" ref="B65">IFERROR(INDEX(Transactions!$M$2:$M$293,MATCH(0,COUNTIF($B$1:$B64,Transactions!$M$2:$M$293),0)),"")</f>
        <v/>
      </c>
      <c r="C65" s="15" t="str">
        <f>IFERROR(IF(Transactions!$M$2:$M$293&lt;&gt;"",_xlfn.XLOOKUP(B65,Transactions!$M$2:$M$293,Transactions!$C$2:$C$293),""),"")</f>
        <v/>
      </c>
      <c r="D65" s="15" t="str">
        <f>IF($B65="","",IF(COUNTIFS(Transactions!$M$2:$M$293,$B65)=0,"",COUNTIFS(Transactions!$M$2:$M$293,$B65)))</f>
        <v/>
      </c>
      <c r="E65" s="17" t="str">
        <f>IF($C65="","",SUMIFS(Transactions!I:I,Transactions!L:L,'Category &amp; Summary'!A:A))</f>
        <v/>
      </c>
    </row>
    <row r="66" spans="1:5" x14ac:dyDescent="0.25">
      <c r="A66" s="15" t="str">
        <f>IFERROR(IF(Transactions!$M$2:$M$293&lt;&gt;"",_xlfn.XLOOKUP(B66,Transactions!$M$2:$M$293,Transactions!$L$2:$L$293),""),"")</f>
        <v/>
      </c>
      <c r="B66" s="15" t="str" cm="1">
        <f t="array" ref="B66">IFERROR(INDEX(Transactions!$M$2:$M$293,MATCH(0,COUNTIF($B$1:$B65,Transactions!$M$2:$M$293),0)),"")</f>
        <v/>
      </c>
      <c r="C66" s="15" t="str">
        <f>IFERROR(IF(Transactions!$M$2:$M$293&lt;&gt;"",_xlfn.XLOOKUP(B66,Transactions!$M$2:$M$293,Transactions!$C$2:$C$293),""),"")</f>
        <v/>
      </c>
      <c r="D66" s="15" t="str">
        <f>IF($B66="","",IF(COUNTIFS(Transactions!$M$2:$M$293,$B66)=0,"",COUNTIFS(Transactions!$M$2:$M$293,$B66)))</f>
        <v/>
      </c>
      <c r="E66" s="17" t="str">
        <f>IF($C66="","",SUMIFS(Transactions!I:I,Transactions!L:L,'Category &amp; Summary'!A:A))</f>
        <v/>
      </c>
    </row>
    <row r="67" spans="1:5" x14ac:dyDescent="0.25">
      <c r="A67" s="15" t="str">
        <f>IFERROR(IF(Transactions!$M$2:$M$293&lt;&gt;"",_xlfn.XLOOKUP(B67,Transactions!$M$2:$M$293,Transactions!$L$2:$L$293),""),"")</f>
        <v/>
      </c>
      <c r="B67" s="15" t="str" cm="1">
        <f t="array" ref="B67">IFERROR(INDEX(Transactions!$M$2:$M$293,MATCH(0,COUNTIF($B$1:$B66,Transactions!$M$2:$M$293),0)),"")</f>
        <v/>
      </c>
      <c r="C67" s="15" t="str">
        <f>IFERROR(IF(Transactions!$M$2:$M$293&lt;&gt;"",_xlfn.XLOOKUP(B67,Transactions!$M$2:$M$293,Transactions!$C$2:$C$293),""),"")</f>
        <v/>
      </c>
      <c r="D67" s="15" t="str">
        <f>IF($B67="","",IF(COUNTIFS(Transactions!$M$2:$M$293,$B67)=0,"",COUNTIFS(Transactions!$M$2:$M$293,$B67)))</f>
        <v/>
      </c>
      <c r="E67" s="17" t="str">
        <f>IF($C67="","",SUMIFS(Transactions!I:I,Transactions!L:L,'Category &amp; Summary'!A:A))</f>
        <v/>
      </c>
    </row>
    <row r="68" spans="1:5" x14ac:dyDescent="0.25">
      <c r="A68" s="15" t="str">
        <f>IFERROR(IF(Transactions!$M$2:$M$293&lt;&gt;"",_xlfn.XLOOKUP(B68,Transactions!$M$2:$M$293,Transactions!$L$2:$L$293),""),"")</f>
        <v/>
      </c>
      <c r="B68" s="15" t="str" cm="1">
        <f t="array" ref="B68">IFERROR(INDEX(Transactions!$M$2:$M$293,MATCH(0,COUNTIF($B$1:$B67,Transactions!$M$2:$M$293),0)),"")</f>
        <v/>
      </c>
      <c r="C68" s="15" t="str">
        <f>IFERROR(IF(Transactions!$M$2:$M$293&lt;&gt;"",_xlfn.XLOOKUP(B68,Transactions!$M$2:$M$293,Transactions!$C$2:$C$293),""),"")</f>
        <v/>
      </c>
      <c r="D68" s="15" t="str">
        <f>IF($B68="","",IF(COUNTIFS(Transactions!$M$2:$M$293,$B68)=0,"",COUNTIFS(Transactions!$M$2:$M$293,$B68)))</f>
        <v/>
      </c>
      <c r="E68" s="17" t="str">
        <f>IF($C68="","",SUMIFS(Transactions!I:I,Transactions!L:L,'Category &amp; Summary'!A:A))</f>
        <v/>
      </c>
    </row>
    <row r="69" spans="1:5" x14ac:dyDescent="0.25">
      <c r="A69" s="15" t="str">
        <f>IFERROR(IF(Transactions!$M$2:$M$293&lt;&gt;"",_xlfn.XLOOKUP(B69,Transactions!$M$2:$M$293,Transactions!$L$2:$L$293),""),"")</f>
        <v/>
      </c>
      <c r="B69" s="15" t="str" cm="1">
        <f t="array" ref="B69">IFERROR(INDEX(Transactions!$M$2:$M$293,MATCH(0,COUNTIF($B$1:$B68,Transactions!$M$2:$M$293),0)),"")</f>
        <v/>
      </c>
      <c r="C69" s="15" t="str">
        <f>IFERROR(IF(Transactions!$M$2:$M$293&lt;&gt;"",_xlfn.XLOOKUP(B69,Transactions!$M$2:$M$293,Transactions!$C$2:$C$293),""),"")</f>
        <v/>
      </c>
      <c r="D69" s="15" t="str">
        <f>IF($B69="","",IF(COUNTIFS(Transactions!$M$2:$M$293,$B69)=0,"",COUNTIFS(Transactions!$M$2:$M$293,$B69)))</f>
        <v/>
      </c>
      <c r="E69" s="17" t="str">
        <f>IF($C69="","",SUMIFS(Transactions!I:I,Transactions!L:L,'Category &amp; Summary'!A:A))</f>
        <v/>
      </c>
    </row>
    <row r="70" spans="1:5" x14ac:dyDescent="0.25">
      <c r="A70" s="15" t="str">
        <f>IFERROR(IF(Transactions!$M$2:$M$293&lt;&gt;"",_xlfn.XLOOKUP(B70,Transactions!$M$2:$M$293,Transactions!$L$2:$L$293),""),"")</f>
        <v/>
      </c>
      <c r="B70" s="15" t="str" cm="1">
        <f t="array" ref="B70">IFERROR(INDEX(Transactions!$M$2:$M$293,MATCH(0,COUNTIF($B$1:$B69,Transactions!$M$2:$M$293),0)),"")</f>
        <v/>
      </c>
      <c r="C70" s="15" t="str">
        <f>IFERROR(IF(Transactions!$M$2:$M$293&lt;&gt;"",_xlfn.XLOOKUP(B70,Transactions!$M$2:$M$293,Transactions!$C$2:$C$293),""),"")</f>
        <v/>
      </c>
      <c r="D70" s="15" t="str">
        <f>IF($B70="","",IF(COUNTIFS(Transactions!$M$2:$M$293,$B70)=0,"",COUNTIFS(Transactions!$M$2:$M$293,$B70)))</f>
        <v/>
      </c>
      <c r="E70" s="17" t="str">
        <f>IF($C70="","",SUMIFS(Transactions!I:I,Transactions!L:L,'Category &amp; Summary'!A:A))</f>
        <v/>
      </c>
    </row>
    <row r="71" spans="1:5" x14ac:dyDescent="0.25">
      <c r="A71" s="15" t="str">
        <f>IFERROR(IF(Transactions!$M$2:$M$293&lt;&gt;"",_xlfn.XLOOKUP(B71,Transactions!$M$2:$M$293,Transactions!$L$2:$L$293),""),"")</f>
        <v/>
      </c>
      <c r="B71" s="15" t="str" cm="1">
        <f t="array" ref="B71">IFERROR(INDEX(Transactions!$M$2:$M$293,MATCH(0,COUNTIF($B$1:$B70,Transactions!$M$2:$M$293),0)),"")</f>
        <v/>
      </c>
      <c r="C71" s="15" t="str">
        <f>IFERROR(IF(Transactions!$M$2:$M$293&lt;&gt;"",_xlfn.XLOOKUP(B71,Transactions!$M$2:$M$293,Transactions!$C$2:$C$293),""),"")</f>
        <v/>
      </c>
      <c r="D71" s="15" t="str">
        <f>IF($B71="","",IF(COUNTIFS(Transactions!$M$2:$M$293,$B71)=0,"",COUNTIFS(Transactions!$M$2:$M$293,$B71)))</f>
        <v/>
      </c>
      <c r="E71" s="17" t="str">
        <f>IF($C71="","",SUMIFS(Transactions!I:I,Transactions!L:L,'Category &amp; Summary'!A:A))</f>
        <v/>
      </c>
    </row>
    <row r="72" spans="1:5" x14ac:dyDescent="0.25">
      <c r="A72" s="15" t="str">
        <f>IFERROR(IF(Transactions!$M$2:$M$293&lt;&gt;"",_xlfn.XLOOKUP(B72,Transactions!$M$2:$M$293,Transactions!$L$2:$L$293),""),"")</f>
        <v/>
      </c>
      <c r="B72" s="15" t="str" cm="1">
        <f t="array" ref="B72">IFERROR(INDEX(Transactions!$M$2:$M$293,MATCH(0,COUNTIF($B$1:$B71,Transactions!$M$2:$M$293),0)),"")</f>
        <v/>
      </c>
      <c r="C72" s="15" t="str">
        <f>IFERROR(IF(Transactions!$M$2:$M$293&lt;&gt;"",_xlfn.XLOOKUP(B72,Transactions!$M$2:$M$293,Transactions!$C$2:$C$293),""),"")</f>
        <v/>
      </c>
      <c r="D72" s="15" t="str">
        <f>IF($B72="","",IF(COUNTIFS(Transactions!$M$2:$M$293,$B72)=0,"",COUNTIFS(Transactions!$M$2:$M$293,$B72)))</f>
        <v/>
      </c>
      <c r="E72" s="17" t="str">
        <f>IF($C72="","",SUMIFS(Transactions!I:I,Transactions!L:L,'Category &amp; Summary'!A:A))</f>
        <v/>
      </c>
    </row>
    <row r="73" spans="1:5" x14ac:dyDescent="0.25">
      <c r="A73" s="15" t="str">
        <f>IFERROR(IF(Transactions!$M$2:$M$293&lt;&gt;"",_xlfn.XLOOKUP(B73,Transactions!$M$2:$M$293,Transactions!$L$2:$L$293),""),"")</f>
        <v/>
      </c>
      <c r="B73" s="15" t="str" cm="1">
        <f t="array" ref="B73">IFERROR(INDEX(Transactions!$M$2:$M$293,MATCH(0,COUNTIF($B$1:$B72,Transactions!$M$2:$M$293),0)),"")</f>
        <v/>
      </c>
      <c r="C73" s="15" t="str">
        <f>IFERROR(IF(Transactions!$M$2:$M$293&lt;&gt;"",_xlfn.XLOOKUP(B73,Transactions!$M$2:$M$293,Transactions!$C$2:$C$293),""),"")</f>
        <v/>
      </c>
      <c r="D73" s="15" t="str">
        <f>IF($B73="","",IF(COUNTIFS(Transactions!$M$2:$M$293,$B73)=0,"",COUNTIFS(Transactions!$M$2:$M$293,$B73)))</f>
        <v/>
      </c>
      <c r="E73" s="17" t="str">
        <f>IF($C73="","",SUMIFS(Transactions!I:I,Transactions!L:L,'Category &amp; Summary'!A:A))</f>
        <v/>
      </c>
    </row>
    <row r="74" spans="1:5" x14ac:dyDescent="0.25">
      <c r="A74" s="15" t="str">
        <f>IFERROR(IF(Transactions!$M$2:$M$293&lt;&gt;"",_xlfn.XLOOKUP(B74,Transactions!$M$2:$M$293,Transactions!$L$2:$L$293),""),"")</f>
        <v/>
      </c>
      <c r="B74" s="15" t="str" cm="1">
        <f t="array" ref="B74">IFERROR(INDEX(Transactions!$M$2:$M$293,MATCH(0,COUNTIF($B$1:$B73,Transactions!$M$2:$M$293),0)),"")</f>
        <v/>
      </c>
      <c r="C74" s="15" t="str">
        <f>IFERROR(IF(Transactions!$M$2:$M$293&lt;&gt;"",_xlfn.XLOOKUP(B74,Transactions!$M$2:$M$293,Transactions!$C$2:$C$293),""),"")</f>
        <v/>
      </c>
      <c r="D74" s="15" t="str">
        <f>IF($B74="","",IF(COUNTIFS(Transactions!$M$2:$M$293,$B74)=0,"",COUNTIFS(Transactions!$M$2:$M$293,$B74)))</f>
        <v/>
      </c>
      <c r="E74" s="17" t="str">
        <f>IF($C74="","",SUMIFS(Transactions!I:I,Transactions!L:L,'Category &amp; Summary'!A:A))</f>
        <v/>
      </c>
    </row>
    <row r="75" spans="1:5" x14ac:dyDescent="0.25">
      <c r="A75" s="15" t="str">
        <f>IFERROR(IF(Transactions!$M$2:$M$293&lt;&gt;"",_xlfn.XLOOKUP(B75,Transactions!$M$2:$M$293,Transactions!$L$2:$L$293),""),"")</f>
        <v/>
      </c>
      <c r="B75" s="15" t="str" cm="1">
        <f t="array" ref="B75">IFERROR(INDEX(Transactions!$M$2:$M$293,MATCH(0,COUNTIF($B$1:$B74,Transactions!$M$2:$M$293),0)),"")</f>
        <v/>
      </c>
      <c r="C75" s="15" t="str">
        <f>IFERROR(IF(Transactions!$M$2:$M$293&lt;&gt;"",_xlfn.XLOOKUP(B75,Transactions!$M$2:$M$293,Transactions!$C$2:$C$293),""),"")</f>
        <v/>
      </c>
      <c r="D75" s="15" t="str">
        <f>IF($B75="","",IF(COUNTIFS(Transactions!$M$2:$M$293,$B75)=0,"",COUNTIFS(Transactions!$M$2:$M$293,$B75)))</f>
        <v/>
      </c>
      <c r="E75" s="17" t="str">
        <f>IF($C75="","",SUMIFS(Transactions!I:I,Transactions!L:L,'Category &amp; Summary'!A:A))</f>
        <v/>
      </c>
    </row>
    <row r="76" spans="1:5" x14ac:dyDescent="0.25">
      <c r="A76" s="15" t="str">
        <f>IFERROR(IF(Transactions!$M$2:$M$293&lt;&gt;"",_xlfn.XLOOKUP(B76,Transactions!$M$2:$M$293,Transactions!$L$2:$L$293),""),"")</f>
        <v/>
      </c>
      <c r="B76" s="15" t="str" cm="1">
        <f t="array" ref="B76">IFERROR(INDEX(Transactions!$M$2:$M$293,MATCH(0,COUNTIF($B$1:$B75,Transactions!$M$2:$M$293),0)),"")</f>
        <v/>
      </c>
      <c r="C76" s="15" t="str">
        <f>IFERROR(IF(Transactions!$M$2:$M$293&lt;&gt;"",_xlfn.XLOOKUP(B76,Transactions!$M$2:$M$293,Transactions!$C$2:$C$293),""),"")</f>
        <v/>
      </c>
      <c r="D76" s="15" t="str">
        <f>IF($B76="","",IF(COUNTIFS(Transactions!$M$2:$M$293,$B76)=0,"",COUNTIFS(Transactions!$M$2:$M$293,$B76)))</f>
        <v/>
      </c>
      <c r="E76" s="17" t="str">
        <f>IF($C76="","",SUMIFS(Transactions!I:I,Transactions!L:L,'Category &amp; Summary'!A:A))</f>
        <v/>
      </c>
    </row>
    <row r="77" spans="1:5" x14ac:dyDescent="0.25">
      <c r="A77" s="15" t="str">
        <f>IFERROR(IF(Transactions!$M$2:$M$293&lt;&gt;"",_xlfn.XLOOKUP(B77,Transactions!$M$2:$M$293,Transactions!$L$2:$L$293),""),"")</f>
        <v/>
      </c>
      <c r="B77" s="15" t="str" cm="1">
        <f t="array" ref="B77">IFERROR(INDEX(Transactions!$M$2:$M$293,MATCH(0,COUNTIF($B$1:$B76,Transactions!$M$2:$M$293),0)),"")</f>
        <v/>
      </c>
      <c r="C77" s="15" t="str">
        <f>IFERROR(IF(Transactions!$M$2:$M$293&lt;&gt;"",_xlfn.XLOOKUP(B77,Transactions!$M$2:$M$293,Transactions!$C$2:$C$293),""),"")</f>
        <v/>
      </c>
      <c r="D77" s="15" t="str">
        <f>IF($B77="","",IF(COUNTIFS(Transactions!$M$2:$M$293,$B77)=0,"",COUNTIFS(Transactions!$M$2:$M$293,$B77)))</f>
        <v/>
      </c>
      <c r="E77" s="17" t="str">
        <f>IF($C77="","",SUMIFS(Transactions!I:I,Transactions!L:L,'Category &amp; Summary'!A:A))</f>
        <v/>
      </c>
    </row>
    <row r="78" spans="1:5" x14ac:dyDescent="0.25">
      <c r="A78" s="15" t="str">
        <f>IFERROR(IF(Transactions!$M$2:$M$293&lt;&gt;"",_xlfn.XLOOKUP(B78,Transactions!$M$2:$M$293,Transactions!$L$2:$L$293),""),"")</f>
        <v/>
      </c>
      <c r="B78" s="15" t="str" cm="1">
        <f t="array" ref="B78">IFERROR(INDEX(Transactions!$M$2:$M$293,MATCH(0,COUNTIF($B$1:$B77,Transactions!$M$2:$M$293),0)),"")</f>
        <v/>
      </c>
      <c r="C78" s="15" t="str">
        <f>IFERROR(IF(Transactions!$M$2:$M$293&lt;&gt;"",_xlfn.XLOOKUP(B78,Transactions!$M$2:$M$293,Transactions!$C$2:$C$293),""),"")</f>
        <v/>
      </c>
      <c r="D78" s="15" t="str">
        <f>IF($B78="","",IF(COUNTIFS(Transactions!$M$2:$M$293,$B78)=0,"",COUNTIFS(Transactions!$M$2:$M$293,$B78)))</f>
        <v/>
      </c>
      <c r="E78" s="17" t="str">
        <f>IF($C78="","",SUMIFS(Transactions!I:I,Transactions!L:L,'Category &amp; Summary'!A:A))</f>
        <v/>
      </c>
    </row>
    <row r="79" spans="1:5" x14ac:dyDescent="0.25">
      <c r="A79" s="15" t="str">
        <f>IFERROR(IF(Transactions!$M$2:$M$293&lt;&gt;"",_xlfn.XLOOKUP(B79,Transactions!$M$2:$M$293,Transactions!$L$2:$L$293),""),"")</f>
        <v/>
      </c>
      <c r="B79" s="15" t="str" cm="1">
        <f t="array" ref="B79">IFERROR(INDEX(Transactions!$M$2:$M$293,MATCH(0,COUNTIF($B$1:$B78,Transactions!$M$2:$M$293),0)),"")</f>
        <v/>
      </c>
      <c r="C79" s="15" t="str">
        <f>IFERROR(IF(Transactions!$M$2:$M$293&lt;&gt;"",_xlfn.XLOOKUP(B79,Transactions!$M$2:$M$293,Transactions!$C$2:$C$293),""),"")</f>
        <v/>
      </c>
      <c r="D79" s="15" t="str">
        <f>IF($B79="","",IF(COUNTIFS(Transactions!$M$2:$M$293,$B79)=0,"",COUNTIFS(Transactions!$M$2:$M$293,$B79)))</f>
        <v/>
      </c>
      <c r="E79" s="17" t="str">
        <f>IF($C79="","",SUMIFS(Transactions!I:I,Transactions!L:L,'Category &amp; Summary'!A:A))</f>
        <v/>
      </c>
    </row>
    <row r="80" spans="1:5" x14ac:dyDescent="0.25">
      <c r="A80" s="15" t="str">
        <f>IFERROR(IF(Transactions!$M$2:$M$293&lt;&gt;"",_xlfn.XLOOKUP(B80,Transactions!$M$2:$M$293,Transactions!$L$2:$L$293),""),"")</f>
        <v/>
      </c>
      <c r="B80" s="15" t="str" cm="1">
        <f t="array" ref="B80">IFERROR(INDEX(Transactions!$M$2:$M$293,MATCH(0,COUNTIF($B$1:$B79,Transactions!$M$2:$M$293),0)),"")</f>
        <v/>
      </c>
      <c r="C80" s="15" t="str">
        <f>IFERROR(IF(Transactions!$M$2:$M$293&lt;&gt;"",_xlfn.XLOOKUP(B80,Transactions!$M$2:$M$293,Transactions!$C$2:$C$293),""),"")</f>
        <v/>
      </c>
      <c r="D80" s="15" t="str">
        <f>IF($B80="","",IF(COUNTIFS(Transactions!$M$2:$M$293,$B80)=0,"",COUNTIFS(Transactions!$M$2:$M$293,$B80)))</f>
        <v/>
      </c>
      <c r="E80" s="17" t="str">
        <f>IF($C80="","",SUMIFS(Transactions!I:I,Transactions!L:L,'Category &amp; Summary'!A:A))</f>
        <v/>
      </c>
    </row>
    <row r="81" spans="1:5" x14ac:dyDescent="0.25">
      <c r="A81" s="15" t="str">
        <f>IFERROR(IF(Transactions!$M$2:$M$293&lt;&gt;"",_xlfn.XLOOKUP(B81,Transactions!$M$2:$M$293,Transactions!$L$2:$L$293),""),"")</f>
        <v/>
      </c>
      <c r="B81" s="15" t="str" cm="1">
        <f t="array" ref="B81">IFERROR(INDEX(Transactions!$M$2:$M$293,MATCH(0,COUNTIF($B$1:$B80,Transactions!$M$2:$M$293),0)),"")</f>
        <v/>
      </c>
      <c r="C81" s="15" t="str">
        <f>IFERROR(IF(Transactions!$M$2:$M$293&lt;&gt;"",_xlfn.XLOOKUP(B81,Transactions!$M$2:$M$293,Transactions!$C$2:$C$293),""),"")</f>
        <v/>
      </c>
      <c r="D81" s="15" t="str">
        <f>IF($B81="","",IF(COUNTIFS(Transactions!$M$2:$M$293,$B81)=0,"",COUNTIFS(Transactions!$M$2:$M$293,$B81)))</f>
        <v/>
      </c>
      <c r="E81" s="17" t="str">
        <f>IF($C81="","",SUMIFS(Transactions!I:I,Transactions!L:L,'Category &amp; Summary'!A:A))</f>
        <v/>
      </c>
    </row>
    <row r="82" spans="1:5" x14ac:dyDescent="0.25">
      <c r="A82" s="15" t="str">
        <f>IFERROR(IF(Transactions!$M$2:$M$293&lt;&gt;"",_xlfn.XLOOKUP(B82,Transactions!$M$2:$M$293,Transactions!$L$2:$L$293),""),"")</f>
        <v/>
      </c>
      <c r="B82" s="15" t="str" cm="1">
        <f t="array" ref="B82">IFERROR(INDEX(Transactions!$M$2:$M$293,MATCH(0,COUNTIF($B$1:$B81,Transactions!$M$2:$M$293),0)),"")</f>
        <v/>
      </c>
      <c r="C82" s="15" t="str">
        <f>IFERROR(IF(Transactions!$M$2:$M$293&lt;&gt;"",_xlfn.XLOOKUP(B82,Transactions!$M$2:$M$293,Transactions!$C$2:$C$293),""),"")</f>
        <v/>
      </c>
      <c r="D82" s="15" t="str">
        <f>IF($B82="","",IF(COUNTIFS(Transactions!$M$2:$M$293,$B82)=0,"",COUNTIFS(Transactions!$M$2:$M$293,$B82)))</f>
        <v/>
      </c>
      <c r="E82" s="17" t="str">
        <f>IF($C82="","",SUMIFS(Transactions!I:I,Transactions!L:L,'Category &amp; Summary'!A:A))</f>
        <v/>
      </c>
    </row>
    <row r="83" spans="1:5" x14ac:dyDescent="0.25">
      <c r="A83" s="15" t="str">
        <f>IFERROR(IF(Transactions!$M$2:$M$293&lt;&gt;"",_xlfn.XLOOKUP(B83,Transactions!$M$2:$M$293,Transactions!$L$2:$L$293),""),"")</f>
        <v/>
      </c>
      <c r="B83" s="15" t="str" cm="1">
        <f t="array" ref="B83">IFERROR(INDEX(Transactions!$M$2:$M$293,MATCH(0,COUNTIF($B$1:$B82,Transactions!$M$2:$M$293),0)),"")</f>
        <v/>
      </c>
      <c r="C83" s="15" t="str">
        <f>IFERROR(IF(Transactions!$M$2:$M$293&lt;&gt;"",_xlfn.XLOOKUP(B83,Transactions!$M$2:$M$293,Transactions!$C$2:$C$293),""),"")</f>
        <v/>
      </c>
      <c r="D83" s="15" t="str">
        <f>IF($B83="","",IF(COUNTIFS(Transactions!$M$2:$M$293,$B83)=0,"",COUNTIFS(Transactions!$M$2:$M$293,$B83)))</f>
        <v/>
      </c>
      <c r="E83" s="17" t="str">
        <f>IF($C83="","",SUMIFS(Transactions!I:I,Transactions!L:L,'Category &amp; Summary'!A:A))</f>
        <v/>
      </c>
    </row>
    <row r="84" spans="1:5" x14ac:dyDescent="0.25">
      <c r="A84" s="15" t="str">
        <f>IFERROR(IF(Transactions!$M$2:$M$293&lt;&gt;"",_xlfn.XLOOKUP(B84,Transactions!$M$2:$M$293,Transactions!$L$2:$L$293),""),"")</f>
        <v/>
      </c>
      <c r="B84" s="15" t="str" cm="1">
        <f t="array" ref="B84">IFERROR(INDEX(Transactions!$M$2:$M$293,MATCH(0,COUNTIF($B$1:$B83,Transactions!$M$2:$M$293),0)),"")</f>
        <v/>
      </c>
      <c r="C84" s="15" t="str">
        <f>IFERROR(IF(Transactions!$M$2:$M$293&lt;&gt;"",_xlfn.XLOOKUP(B84,Transactions!$M$2:$M$293,Transactions!$C$2:$C$293),""),"")</f>
        <v/>
      </c>
      <c r="D84" s="15" t="str">
        <f>IF($B84="","",IF(COUNTIFS(Transactions!$M$2:$M$293,$B84)=0,"",COUNTIFS(Transactions!$M$2:$M$293,$B84)))</f>
        <v/>
      </c>
      <c r="E84" s="17" t="str">
        <f>IF($C84="","",SUMIFS(Transactions!I:I,Transactions!L:L,'Category &amp; Summary'!A:A))</f>
        <v/>
      </c>
    </row>
    <row r="85" spans="1:5" x14ac:dyDescent="0.25">
      <c r="A85" s="15" t="str">
        <f>IFERROR(IF(Transactions!$M$2:$M$293&lt;&gt;"",_xlfn.XLOOKUP(B85,Transactions!$M$2:$M$293,Transactions!$L$2:$L$293),""),"")</f>
        <v/>
      </c>
      <c r="B85" s="15" t="str" cm="1">
        <f t="array" ref="B85">IFERROR(INDEX(Transactions!$M$2:$M$293,MATCH(0,COUNTIF($B$1:$B84,Transactions!$M$2:$M$293),0)),"")</f>
        <v/>
      </c>
      <c r="C85" s="15" t="str">
        <f>IFERROR(IF(Transactions!$M$2:$M$293&lt;&gt;"",_xlfn.XLOOKUP(B85,Transactions!$M$2:$M$293,Transactions!$C$2:$C$293),""),"")</f>
        <v/>
      </c>
      <c r="D85" s="15" t="str">
        <f>IF($B85="","",IF(COUNTIFS(Transactions!$M$2:$M$293,$B85)=0,"",COUNTIFS(Transactions!$M$2:$M$293,$B85)))</f>
        <v/>
      </c>
      <c r="E85" s="17" t="str">
        <f>IF($C85="","",SUMIFS(Transactions!I:I,Transactions!L:L,'Category &amp; Summary'!A:A))</f>
        <v/>
      </c>
    </row>
    <row r="86" spans="1:5" x14ac:dyDescent="0.25">
      <c r="A86" s="15" t="str">
        <f>IFERROR(IF(Transactions!$M$2:$M$293&lt;&gt;"",_xlfn.XLOOKUP(B86,Transactions!$M$2:$M$293,Transactions!$L$2:$L$293),""),"")</f>
        <v/>
      </c>
      <c r="B86" s="15" t="str" cm="1">
        <f t="array" ref="B86">IFERROR(INDEX(Transactions!$M$2:$M$293,MATCH(0,COUNTIF($B$1:$B85,Transactions!$M$2:$M$293),0)),"")</f>
        <v/>
      </c>
      <c r="C86" s="15" t="str">
        <f>IFERROR(IF(Transactions!$M$2:$M$293&lt;&gt;"",_xlfn.XLOOKUP(B86,Transactions!$M$2:$M$293,Transactions!$C$2:$C$293),""),"")</f>
        <v/>
      </c>
      <c r="D86" s="15" t="str">
        <f>IF($B86="","",IF(COUNTIFS(Transactions!$M$2:$M$293,$B86)=0,"",COUNTIFS(Transactions!$M$2:$M$293,$B86)))</f>
        <v/>
      </c>
      <c r="E86" s="17" t="str">
        <f>IF($C86="","",SUMIFS(Transactions!I:I,Transactions!L:L,'Category &amp; Summary'!A:A))</f>
        <v/>
      </c>
    </row>
    <row r="87" spans="1:5" x14ac:dyDescent="0.25">
      <c r="A87" s="15" t="str">
        <f>IFERROR(IF(Transactions!$M$2:$M$293&lt;&gt;"",_xlfn.XLOOKUP(B87,Transactions!$M$2:$M$293,Transactions!$L$2:$L$293),""),"")</f>
        <v/>
      </c>
      <c r="B87" s="15" t="str" cm="1">
        <f t="array" ref="B87">IFERROR(INDEX(Transactions!$M$2:$M$293,MATCH(0,COUNTIF($B$1:$B86,Transactions!$M$2:$M$293),0)),"")</f>
        <v/>
      </c>
      <c r="C87" s="15" t="str">
        <f>IFERROR(IF(Transactions!$M$2:$M$293&lt;&gt;"",_xlfn.XLOOKUP(B87,Transactions!$M$2:$M$293,Transactions!$C$2:$C$293),""),"")</f>
        <v/>
      </c>
      <c r="D87" s="15" t="str">
        <f>IF($B87="","",IF(COUNTIFS(Transactions!$M$2:$M$293,$B87)=0,"",COUNTIFS(Transactions!$M$2:$M$293,$B87)))</f>
        <v/>
      </c>
      <c r="E87" s="17" t="str">
        <f>IF($C87="","",SUMIFS(Transactions!I:I,Transactions!L:L,'Category &amp; Summary'!A:A))</f>
        <v/>
      </c>
    </row>
    <row r="88" spans="1:5" x14ac:dyDescent="0.25">
      <c r="A88" s="15" t="str">
        <f>IFERROR(IF(Transactions!$M$2:$M$293&lt;&gt;"",_xlfn.XLOOKUP(B88,Transactions!$M$2:$M$293,Transactions!$L$2:$L$293),""),"")</f>
        <v/>
      </c>
      <c r="B88" s="15" t="str" cm="1">
        <f t="array" ref="B88">IFERROR(INDEX(Transactions!$M$2:$M$293,MATCH(0,COUNTIF($B$1:$B87,Transactions!$M$2:$M$293),0)),"")</f>
        <v/>
      </c>
      <c r="C88" s="15" t="str">
        <f>IFERROR(IF(Transactions!$M$2:$M$293&lt;&gt;"",_xlfn.XLOOKUP(B88,Transactions!$M$2:$M$293,Transactions!$C$2:$C$293),""),"")</f>
        <v/>
      </c>
      <c r="D88" s="15" t="str">
        <f>IF($B88="","",IF(COUNTIFS(Transactions!$M$2:$M$293,$B88)=0,"",COUNTIFS(Transactions!$M$2:$M$293,$B88)))</f>
        <v/>
      </c>
      <c r="E88" s="17" t="str">
        <f>IF($C88="","",SUMIFS(Transactions!I:I,Transactions!L:L,'Category &amp; Summary'!A:A))</f>
        <v/>
      </c>
    </row>
    <row r="89" spans="1:5" x14ac:dyDescent="0.25">
      <c r="A89" s="15" t="str">
        <f>IFERROR(IF(Transactions!$M$2:$M$293&lt;&gt;"",_xlfn.XLOOKUP(B89,Transactions!$M$2:$M$293,Transactions!$L$2:$L$293),""),"")</f>
        <v/>
      </c>
      <c r="B89" s="15" t="str" cm="1">
        <f t="array" ref="B89">IFERROR(INDEX(Transactions!$M$2:$M$293,MATCH(0,COUNTIF($B$1:$B88,Transactions!$M$2:$M$293),0)),"")</f>
        <v/>
      </c>
      <c r="C89" s="15" t="str">
        <f>IFERROR(IF(Transactions!$M$2:$M$293&lt;&gt;"",_xlfn.XLOOKUP(B89,Transactions!$M$2:$M$293,Transactions!$C$2:$C$293),""),"")</f>
        <v/>
      </c>
      <c r="D89" s="15" t="str">
        <f>IF($B89="","",IF(COUNTIFS(Transactions!$M$2:$M$293,$B89)=0,"",COUNTIFS(Transactions!$M$2:$M$293,$B89)))</f>
        <v/>
      </c>
      <c r="E89" s="17" t="str">
        <f>IF($C89="","",SUMIFS(Transactions!I:I,Transactions!L:L,'Category &amp; Summary'!A:A))</f>
        <v/>
      </c>
    </row>
    <row r="90" spans="1:5" x14ac:dyDescent="0.25">
      <c r="A90" s="15" t="str">
        <f>IFERROR(IF(Transactions!$M$2:$M$293&lt;&gt;"",_xlfn.XLOOKUP(B90,Transactions!$M$2:$M$293,Transactions!$L$2:$L$293),""),"")</f>
        <v/>
      </c>
      <c r="B90" s="15" t="str" cm="1">
        <f t="array" ref="B90">IFERROR(INDEX(Transactions!$M$2:$M$293,MATCH(0,COUNTIF($B$1:$B89,Transactions!$M$2:$M$293),0)),"")</f>
        <v/>
      </c>
      <c r="C90" s="15" t="str">
        <f>IFERROR(IF(Transactions!$M$2:$M$293&lt;&gt;"",_xlfn.XLOOKUP(B90,Transactions!$M$2:$M$293,Transactions!$C$2:$C$293),""),"")</f>
        <v/>
      </c>
      <c r="D90" s="15" t="str">
        <f>IF($B90="","",IF(COUNTIFS(Transactions!$M$2:$M$293,$B90)=0,"",COUNTIFS(Transactions!$M$2:$M$293,$B90)))</f>
        <v/>
      </c>
      <c r="E90" s="17" t="str">
        <f>IF($C90="","",SUMIFS(Transactions!I:I,Transactions!L:L,'Category &amp; Summary'!A:A))</f>
        <v/>
      </c>
    </row>
    <row r="91" spans="1:5" x14ac:dyDescent="0.25">
      <c r="A91" s="15" t="str">
        <f>IFERROR(IF(Transactions!$M$2:$M$293&lt;&gt;"",_xlfn.XLOOKUP(B91,Transactions!$M$2:$M$293,Transactions!$L$2:$L$293),""),"")</f>
        <v/>
      </c>
      <c r="B91" s="15" t="str" cm="1">
        <f t="array" ref="B91">IFERROR(INDEX(Transactions!$M$2:$M$293,MATCH(0,COUNTIF($B$1:$B90,Transactions!$M$2:$M$293),0)),"")</f>
        <v/>
      </c>
      <c r="C91" s="15" t="str">
        <f>IFERROR(IF(Transactions!$M$2:$M$293&lt;&gt;"",_xlfn.XLOOKUP(B91,Transactions!$M$2:$M$293,Transactions!$C$2:$C$293),""),"")</f>
        <v/>
      </c>
      <c r="D91" s="15" t="str">
        <f>IF($B91="","",IF(COUNTIFS(Transactions!$M$2:$M$293,$B91)=0,"",COUNTIFS(Transactions!$M$2:$M$293,$B91)))</f>
        <v/>
      </c>
      <c r="E91" s="17" t="str">
        <f>IF($C91="","",SUMIFS(Transactions!I:I,Transactions!L:L,'Category &amp; Summary'!A:A))</f>
        <v/>
      </c>
    </row>
    <row r="92" spans="1:5" x14ac:dyDescent="0.25">
      <c r="A92" s="15" t="str">
        <f>IFERROR(IF(Transactions!$M$2:$M$293&lt;&gt;"",_xlfn.XLOOKUP(B92,Transactions!$M$2:$M$293,Transactions!$L$2:$L$293),""),"")</f>
        <v/>
      </c>
      <c r="B92" s="15" t="str" cm="1">
        <f t="array" ref="B92">IFERROR(INDEX(Transactions!$M$2:$M$293,MATCH(0,COUNTIF($B$1:$B91,Transactions!$M$2:$M$293),0)),"")</f>
        <v/>
      </c>
      <c r="C92" s="15" t="str">
        <f>IFERROR(IF(Transactions!$M$2:$M$293&lt;&gt;"",_xlfn.XLOOKUP(B92,Transactions!$M$2:$M$293,Transactions!$C$2:$C$293),""),"")</f>
        <v/>
      </c>
      <c r="D92" s="15" t="str">
        <f>IF($B92="","",IF(COUNTIFS(Transactions!$M$2:$M$293,$B92)=0,"",COUNTIFS(Transactions!$M$2:$M$293,$B92)))</f>
        <v/>
      </c>
      <c r="E92" s="17" t="str">
        <f>IF($C92="","",SUMIFS(Transactions!I:I,Transactions!L:L,'Category &amp; Summary'!A:A))</f>
        <v/>
      </c>
    </row>
    <row r="93" spans="1:5" x14ac:dyDescent="0.25">
      <c r="A93" s="15" t="str">
        <f>IFERROR(IF(Transactions!$M$2:$M$293&lt;&gt;"",_xlfn.XLOOKUP(B93,Transactions!$M$2:$M$293,Transactions!$L$2:$L$293),""),"")</f>
        <v/>
      </c>
      <c r="B93" s="15" t="str" cm="1">
        <f t="array" ref="B93">IFERROR(INDEX(Transactions!$M$2:$M$293,MATCH(0,COUNTIF($B$1:$B92,Transactions!$M$2:$M$293),0)),"")</f>
        <v/>
      </c>
      <c r="C93" s="15" t="str">
        <f>IFERROR(IF(Transactions!$M$2:$M$293&lt;&gt;"",_xlfn.XLOOKUP(B93,Transactions!$M$2:$M$293,Transactions!$C$2:$C$293),""),"")</f>
        <v/>
      </c>
      <c r="D93" s="15" t="str">
        <f>IF($B93="","",IF(COUNTIFS(Transactions!$M$2:$M$293,$B93)=0,"",COUNTIFS(Transactions!$M$2:$M$293,$B93)))</f>
        <v/>
      </c>
      <c r="E93" s="17" t="str">
        <f>IF($C93="","",SUMIFS(Transactions!I:I,Transactions!L:L,'Category &amp; Summary'!A:A))</f>
        <v/>
      </c>
    </row>
    <row r="94" spans="1:5" x14ac:dyDescent="0.25">
      <c r="A94" s="15" t="str">
        <f>IFERROR(IF(Transactions!$M$2:$M$293&lt;&gt;"",_xlfn.XLOOKUP(B94,Transactions!$M$2:$M$293,Transactions!$L$2:$L$293),""),"")</f>
        <v/>
      </c>
      <c r="B94" s="15" t="str" cm="1">
        <f t="array" ref="B94">IFERROR(INDEX(Transactions!$M$2:$M$293,MATCH(0,COUNTIF($B$1:$B93,Transactions!$M$2:$M$293),0)),"")</f>
        <v/>
      </c>
      <c r="C94" s="15" t="str">
        <f>IFERROR(IF(Transactions!$M$2:$M$293&lt;&gt;"",_xlfn.XLOOKUP(B94,Transactions!$M$2:$M$293,Transactions!$C$2:$C$293),""),"")</f>
        <v/>
      </c>
      <c r="D94" s="15" t="str">
        <f>IF($B94="","",IF(COUNTIFS(Transactions!$M$2:$M$293,$B94)=0,"",COUNTIFS(Transactions!$M$2:$M$293,$B94)))</f>
        <v/>
      </c>
      <c r="E94" s="17" t="str">
        <f>IF($C94="","",SUMIFS(Transactions!I:I,Transactions!L:L,'Category &amp; Summary'!A:A))</f>
        <v/>
      </c>
    </row>
    <row r="95" spans="1:5" x14ac:dyDescent="0.25">
      <c r="A95" s="15" t="str">
        <f>IFERROR(IF(Transactions!$M$2:$M$293&lt;&gt;"",_xlfn.XLOOKUP(B95,Transactions!$M$2:$M$293,Transactions!$L$2:$L$293),""),"")</f>
        <v/>
      </c>
      <c r="B95" s="15" t="str" cm="1">
        <f t="array" ref="B95">IFERROR(INDEX(Transactions!$M$2:$M$293,MATCH(0,COUNTIF($B$1:$B94,Transactions!$M$2:$M$293),0)),"")</f>
        <v/>
      </c>
      <c r="C95" s="15" t="str">
        <f>IFERROR(IF(Transactions!$M$2:$M$293&lt;&gt;"",_xlfn.XLOOKUP(B95,Transactions!$M$2:$M$293,Transactions!$C$2:$C$293),""),"")</f>
        <v/>
      </c>
      <c r="D95" s="15" t="str">
        <f>IF($B95="","",IF(COUNTIFS(Transactions!$M$2:$M$293,$B95)=0,"",COUNTIFS(Transactions!$M$2:$M$293,$B95)))</f>
        <v/>
      </c>
      <c r="E95" s="17" t="str">
        <f>IF($C95="","",SUMIFS(Transactions!I:I,Transactions!L:L,'Category &amp; Summary'!A:A))</f>
        <v/>
      </c>
    </row>
    <row r="96" spans="1:5" x14ac:dyDescent="0.25">
      <c r="A96" s="15" t="str">
        <f>IFERROR(IF(Transactions!$M$2:$M$293&lt;&gt;"",_xlfn.XLOOKUP(B96,Transactions!$M$2:$M$293,Transactions!$L$2:$L$293),""),"")</f>
        <v/>
      </c>
      <c r="B96" s="15" t="str" cm="1">
        <f t="array" ref="B96">IFERROR(INDEX(Transactions!$M$2:$M$293,MATCH(0,COUNTIF($B$1:$B95,Transactions!$M$2:$M$293),0)),"")</f>
        <v/>
      </c>
      <c r="C96" s="15" t="str">
        <f>IFERROR(IF(Transactions!$M$2:$M$293&lt;&gt;"",_xlfn.XLOOKUP(B96,Transactions!$M$2:$M$293,Transactions!$C$2:$C$293),""),"")</f>
        <v/>
      </c>
      <c r="D96" s="15" t="str">
        <f>IF($B96="","",IF(COUNTIFS(Transactions!$M$2:$M$293,$B96)=0,"",COUNTIFS(Transactions!$M$2:$M$293,$B96)))</f>
        <v/>
      </c>
      <c r="E96" s="17" t="str">
        <f>IF($C96="","",SUMIFS(Transactions!I:I,Transactions!L:L,'Category &amp; Summary'!A:A))</f>
        <v/>
      </c>
    </row>
    <row r="97" spans="1:5" x14ac:dyDescent="0.25">
      <c r="A97" s="15" t="str">
        <f>IFERROR(IF(Transactions!$M$2:$M$293&lt;&gt;"",_xlfn.XLOOKUP(B97,Transactions!$M$2:$M$293,Transactions!$L$2:$L$293),""),"")</f>
        <v/>
      </c>
      <c r="B97" s="15" t="str" cm="1">
        <f t="array" ref="B97">IFERROR(INDEX(Transactions!$M$2:$M$293,MATCH(0,COUNTIF($B$1:$B96,Transactions!$M$2:$M$293),0)),"")</f>
        <v/>
      </c>
      <c r="C97" s="15" t="str">
        <f>IFERROR(IF(Transactions!$M$2:$M$293&lt;&gt;"",_xlfn.XLOOKUP(B97,Transactions!$M$2:$M$293,Transactions!$C$2:$C$293),""),"")</f>
        <v/>
      </c>
      <c r="D97" s="15" t="str">
        <f>IF($B97="","",IF(COUNTIFS(Transactions!$M$2:$M$293,$B97)=0,"",COUNTIFS(Transactions!$M$2:$M$293,$B97)))</f>
        <v/>
      </c>
      <c r="E97" s="17" t="str">
        <f>IF($C97="","",SUMIFS(Transactions!I:I,Transactions!L:L,'Category &amp; Summary'!A:A))</f>
        <v/>
      </c>
    </row>
    <row r="98" spans="1:5" x14ac:dyDescent="0.25">
      <c r="A98" s="15" t="str">
        <f>IFERROR(IF(Transactions!$M$2:$M$293&lt;&gt;"",_xlfn.XLOOKUP(B98,Transactions!$M$2:$M$293,Transactions!$L$2:$L$293),""),"")</f>
        <v/>
      </c>
      <c r="B98" s="15" t="str" cm="1">
        <f t="array" ref="B98">IFERROR(INDEX(Transactions!$M$2:$M$293,MATCH(0,COUNTIF($B$1:$B97,Transactions!$M$2:$M$293),0)),"")</f>
        <v/>
      </c>
      <c r="C98" s="15" t="str">
        <f>IFERROR(IF(Transactions!$M$2:$M$293&lt;&gt;"",_xlfn.XLOOKUP(B98,Transactions!$M$2:$M$293,Transactions!$C$2:$C$293),""),"")</f>
        <v/>
      </c>
      <c r="D98" s="15" t="str">
        <f>IF($B98="","",IF(COUNTIFS(Transactions!$M$2:$M$293,$B98)=0,"",COUNTIFS(Transactions!$M$2:$M$293,$B98)))</f>
        <v/>
      </c>
      <c r="E98" s="17" t="str">
        <f>IF($C98="","",SUMIFS(Transactions!I:I,Transactions!L:L,'Category &amp; Summary'!A:A))</f>
        <v/>
      </c>
    </row>
    <row r="99" spans="1:5" x14ac:dyDescent="0.25">
      <c r="A99" s="15" t="str">
        <f>IFERROR(IF(Transactions!$M$2:$M$293&lt;&gt;"",_xlfn.XLOOKUP(B99,Transactions!$M$2:$M$293,Transactions!$L$2:$L$293),""),"")</f>
        <v/>
      </c>
      <c r="B99" s="15" t="str" cm="1">
        <f t="array" ref="B99">IFERROR(INDEX(Transactions!$M$2:$M$293,MATCH(0,COUNTIF($B$1:$B98,Transactions!$M$2:$M$293),0)),"")</f>
        <v/>
      </c>
      <c r="C99" s="15" t="str">
        <f>IFERROR(IF(Transactions!$M$2:$M$293&lt;&gt;"",_xlfn.XLOOKUP(B99,Transactions!$M$2:$M$293,Transactions!$C$2:$C$293),""),"")</f>
        <v/>
      </c>
      <c r="D99" s="15" t="str">
        <f>IF($B99="","",IF(COUNTIFS(Transactions!$M$2:$M$293,$B99)=0,"",COUNTIFS(Transactions!$M$2:$M$293,$B99)))</f>
        <v/>
      </c>
      <c r="E99" s="17" t="str">
        <f>IF($C99="","",SUMIFS(Transactions!I:I,Transactions!L:L,'Category &amp; Summary'!A:A))</f>
        <v/>
      </c>
    </row>
    <row r="100" spans="1:5" x14ac:dyDescent="0.25">
      <c r="A100" s="15" t="str">
        <f>IFERROR(IF(Transactions!$M$2:$M$293&lt;&gt;"",_xlfn.XLOOKUP(B100,Transactions!$M$2:$M$293,Transactions!$L$2:$L$293),""),"")</f>
        <v/>
      </c>
      <c r="B100" s="15" t="str" cm="1">
        <f t="array" ref="B100">IFERROR(INDEX(Transactions!$M$2:$M$293,MATCH(0,COUNTIF($B$1:$B99,Transactions!$M$2:$M$293),0)),"")</f>
        <v/>
      </c>
      <c r="C100" s="15" t="str">
        <f>IFERROR(IF(Transactions!$M$2:$M$293&lt;&gt;"",_xlfn.XLOOKUP(B100,Transactions!$M$2:$M$293,Transactions!$C$2:$C$293),""),"")</f>
        <v/>
      </c>
      <c r="D100" s="15" t="str">
        <f>IF($B100="","",IF(COUNTIFS(Transactions!$M$2:$M$293,$B100)=0,"",COUNTIFS(Transactions!$M$2:$M$293,$B100)))</f>
        <v/>
      </c>
      <c r="E100" s="17" t="str">
        <f>IF($C100="","",SUMIFS(Transactions!I:I,Transactions!L:L,'Category &amp; Summary'!A:A))</f>
        <v/>
      </c>
    </row>
    <row r="101" spans="1:5" x14ac:dyDescent="0.25">
      <c r="A101" s="15" t="str">
        <f>IFERROR(IF(Transactions!$M$2:$M$293&lt;&gt;"",_xlfn.XLOOKUP(B101,Transactions!$M$2:$M$293,Transactions!$L$2:$L$293),""),"")</f>
        <v/>
      </c>
      <c r="B101" s="15" t="str" cm="1">
        <f t="array" ref="B101">IFERROR(INDEX(Transactions!$M$2:$M$293,MATCH(0,COUNTIF($B$1:$B100,Transactions!$M$2:$M$293),0)),"")</f>
        <v/>
      </c>
      <c r="C101" s="15" t="str">
        <f>IFERROR(IF(Transactions!$M$2:$M$293&lt;&gt;"",_xlfn.XLOOKUP(B101,Transactions!$M$2:$M$293,Transactions!$C$2:$C$293),""),"")</f>
        <v/>
      </c>
      <c r="D101" s="15" t="str">
        <f>IF($B101="","",IF(COUNTIFS(Transactions!$M$2:$M$293,$B101)=0,"",COUNTIFS(Transactions!$M$2:$M$293,$B101)))</f>
        <v/>
      </c>
      <c r="E101" s="17" t="str">
        <f>IF($C101="","",SUMIFS(Transactions!I:I,Transactions!L:L,'Category &amp; Summary'!A:A))</f>
        <v/>
      </c>
    </row>
    <row r="102" spans="1:5" x14ac:dyDescent="0.25">
      <c r="A102" s="15" t="str">
        <f>IFERROR(IF(Transactions!$M$2:$M$293&lt;&gt;"",_xlfn.XLOOKUP(B102,Transactions!$M$2:$M$293,Transactions!$L$2:$L$293),""),"")</f>
        <v/>
      </c>
      <c r="B102" s="15" t="str" cm="1">
        <f t="array" ref="B102">IFERROR(INDEX(Transactions!$M$2:$M$293,MATCH(0,COUNTIF($B$1:$B101,Transactions!$M$2:$M$293),0)),"")</f>
        <v/>
      </c>
      <c r="C102" s="15" t="str">
        <f>IFERROR(IF(Transactions!$M$2:$M$293&lt;&gt;"",_xlfn.XLOOKUP(B102,Transactions!$M$2:$M$293,Transactions!$C$2:$C$293),""),"")</f>
        <v/>
      </c>
      <c r="D102" s="15" t="str">
        <f>IF($B102="","",IF(COUNTIFS(Transactions!$M$2:$M$293,$B102)=0,"",COUNTIFS(Transactions!$M$2:$M$293,$B102)))</f>
        <v/>
      </c>
      <c r="E102" s="17" t="str">
        <f>IF($C102="","",SUMIFS(Transactions!I:I,Transactions!L:L,'Category &amp; Summary'!A:A))</f>
        <v/>
      </c>
    </row>
    <row r="103" spans="1:5" x14ac:dyDescent="0.25">
      <c r="A103" s="15" t="str">
        <f>IFERROR(IF(Transactions!$M$2:$M$293&lt;&gt;"",_xlfn.XLOOKUP(B103,Transactions!$M$2:$M$293,Transactions!$L$2:$L$293),""),"")</f>
        <v/>
      </c>
      <c r="B103" s="15" t="str" cm="1">
        <f t="array" ref="B103">IFERROR(INDEX(Transactions!$M$2:$M$293,MATCH(0,COUNTIF($B$1:$B102,Transactions!$M$2:$M$293),0)),"")</f>
        <v/>
      </c>
      <c r="C103" s="15" t="str">
        <f>IFERROR(IF(Transactions!$M$2:$M$293&lt;&gt;"",_xlfn.XLOOKUP(B103,Transactions!$M$2:$M$293,Transactions!$C$2:$C$293),""),"")</f>
        <v/>
      </c>
      <c r="D103" s="15" t="str">
        <f>IF($B103="","",IF(COUNTIFS(Transactions!$M$2:$M$293,$B103)=0,"",COUNTIFS(Transactions!$M$2:$M$293,$B103)))</f>
        <v/>
      </c>
      <c r="E103" s="17" t="str">
        <f>IF($C103="","",SUMIFS(Transactions!I:I,Transactions!L:L,'Category &amp; Summary'!A:A))</f>
        <v/>
      </c>
    </row>
    <row r="104" spans="1:5" x14ac:dyDescent="0.25">
      <c r="A104" s="15" t="str">
        <f>IFERROR(IF(Transactions!$M$2:$M$293&lt;&gt;"",_xlfn.XLOOKUP(B104,Transactions!$M$2:$M$293,Transactions!$L$2:$L$293),""),"")</f>
        <v/>
      </c>
      <c r="B104" s="15" t="str" cm="1">
        <f t="array" ref="B104">IFERROR(INDEX(Transactions!$M$2:$M$293,MATCH(0,COUNTIF($B$1:$B103,Transactions!$M$2:$M$293),0)),"")</f>
        <v/>
      </c>
      <c r="C104" s="15" t="str">
        <f>IFERROR(IF(Transactions!$M$2:$M$293&lt;&gt;"",_xlfn.XLOOKUP(B104,Transactions!$M$2:$M$293,Transactions!$C$2:$C$293),""),"")</f>
        <v/>
      </c>
      <c r="D104" s="15" t="str">
        <f>IF($B104="","",IF(COUNTIFS(Transactions!$M$2:$M$293,$B104)=0,"",COUNTIFS(Transactions!$M$2:$M$293,$B104)))</f>
        <v/>
      </c>
      <c r="E104" s="17" t="str">
        <f>IF($C104="","",SUMIFS(Transactions!I:I,Transactions!L:L,'Category &amp; Summary'!A:A))</f>
        <v/>
      </c>
    </row>
    <row r="105" spans="1:5" x14ac:dyDescent="0.25">
      <c r="A105" s="15" t="str">
        <f>IFERROR(IF(Transactions!$M$2:$M$293&lt;&gt;"",_xlfn.XLOOKUP(B105,Transactions!$M$2:$M$293,Transactions!$L$2:$L$293),""),"")</f>
        <v/>
      </c>
      <c r="B105" s="15" t="str" cm="1">
        <f t="array" ref="B105">IFERROR(INDEX(Transactions!$M$2:$M$293,MATCH(0,COUNTIF($B$1:$B104,Transactions!$M$2:$M$293),0)),"")</f>
        <v/>
      </c>
      <c r="C105" s="15" t="str">
        <f>IFERROR(IF(Transactions!$M$2:$M$293&lt;&gt;"",_xlfn.XLOOKUP(B105,Transactions!$M$2:$M$293,Transactions!$C$2:$C$293),""),"")</f>
        <v/>
      </c>
      <c r="D105" s="15" t="str">
        <f>IF($B105="","",IF(COUNTIFS(Transactions!$M$2:$M$293,$B105)=0,"",COUNTIFS(Transactions!$M$2:$M$293,$B105)))</f>
        <v/>
      </c>
      <c r="E105" s="17" t="str">
        <f>IF($C105="","",SUMIFS(Transactions!I:I,Transactions!L:L,'Category &amp; Summary'!A:A))</f>
        <v/>
      </c>
    </row>
    <row r="106" spans="1:5" x14ac:dyDescent="0.25">
      <c r="A106" s="15" t="str">
        <f>IFERROR(IF(Transactions!$M$2:$M$293&lt;&gt;"",_xlfn.XLOOKUP(B106,Transactions!$M$2:$M$293,Transactions!$L$2:$L$293),""),"")</f>
        <v/>
      </c>
      <c r="B106" s="15" t="str" cm="1">
        <f t="array" ref="B106">IFERROR(INDEX(Transactions!$M$2:$M$293,MATCH(0,COUNTIF($B$1:$B105,Transactions!$M$2:$M$293),0)),"")</f>
        <v/>
      </c>
      <c r="C106" s="15" t="str">
        <f>IFERROR(IF(Transactions!$M$2:$M$293&lt;&gt;"",_xlfn.XLOOKUP(B106,Transactions!$M$2:$M$293,Transactions!$C$2:$C$293),""),"")</f>
        <v/>
      </c>
      <c r="D106" s="15" t="str">
        <f>IF($B106="","",IF(COUNTIFS(Transactions!$M$2:$M$293,$B106)=0,"",COUNTIFS(Transactions!$M$2:$M$293,$B106)))</f>
        <v/>
      </c>
      <c r="E106" s="17" t="str">
        <f>IF($C106="","",SUMIFS(Transactions!I:I,Transactions!L:L,'Category &amp; Summary'!A:A))</f>
        <v/>
      </c>
    </row>
    <row r="107" spans="1:5" x14ac:dyDescent="0.25">
      <c r="A107" s="15" t="str">
        <f>IFERROR(IF(Transactions!$M$2:$M$293&lt;&gt;"",_xlfn.XLOOKUP(B107,Transactions!$M$2:$M$293,Transactions!$L$2:$L$293),""),"")</f>
        <v/>
      </c>
      <c r="B107" s="15" t="str" cm="1">
        <f t="array" ref="B107">IFERROR(INDEX(Transactions!$M$2:$M$293,MATCH(0,COUNTIF($B$1:$B106,Transactions!$M$2:$M$293),0)),"")</f>
        <v/>
      </c>
      <c r="C107" s="15" t="str">
        <f>IFERROR(IF(Transactions!$M$2:$M$293&lt;&gt;"",_xlfn.XLOOKUP(B107,Transactions!$M$2:$M$293,Transactions!$C$2:$C$293),""),"")</f>
        <v/>
      </c>
      <c r="D107" s="15" t="str">
        <f>IF($B107="","",IF(COUNTIFS(Transactions!$M$2:$M$293,$B107)=0,"",COUNTIFS(Transactions!$M$2:$M$293,$B107)))</f>
        <v/>
      </c>
      <c r="E107" s="17" t="str">
        <f>IF($C107="","",SUMIFS(Transactions!I:I,Transactions!L:L,'Category &amp; Summary'!A:A))</f>
        <v/>
      </c>
    </row>
    <row r="108" spans="1:5" x14ac:dyDescent="0.25">
      <c r="A108" s="15" t="str">
        <f>IFERROR(IF(Transactions!$M$2:$M$293&lt;&gt;"",_xlfn.XLOOKUP(B108,Transactions!$M$2:$M$293,Transactions!$L$2:$L$293),""),"")</f>
        <v/>
      </c>
      <c r="B108" s="15" t="str" cm="1">
        <f t="array" ref="B108">IFERROR(INDEX(Transactions!$M$2:$M$293,MATCH(0,COUNTIF($B$1:$B107,Transactions!$M$2:$M$293),0)),"")</f>
        <v/>
      </c>
      <c r="C108" s="15" t="str">
        <f>IFERROR(IF(Transactions!$M$2:$M$293&lt;&gt;"",_xlfn.XLOOKUP(B108,Transactions!$M$2:$M$293,Transactions!$C$2:$C$293),""),"")</f>
        <v/>
      </c>
      <c r="D108" s="15" t="str">
        <f>IF($B108="","",IF(COUNTIFS(Transactions!$M$2:$M$293,$B108)=0,"",COUNTIFS(Transactions!$M$2:$M$293,$B108)))</f>
        <v/>
      </c>
      <c r="E108" s="17" t="str">
        <f>IF($C108="","",SUMIFS(Transactions!I:I,Transactions!L:L,'Category &amp; Summary'!A:A))</f>
        <v/>
      </c>
    </row>
    <row r="109" spans="1:5" x14ac:dyDescent="0.25">
      <c r="A109" s="15" t="str">
        <f>IFERROR(IF(Transactions!$M$2:$M$293&lt;&gt;"",_xlfn.XLOOKUP(B109,Transactions!$M$2:$M$293,Transactions!$L$2:$L$293),""),"")</f>
        <v/>
      </c>
      <c r="B109" s="15" t="str" cm="1">
        <f t="array" ref="B109">IFERROR(INDEX(Transactions!$M$2:$M$293,MATCH(0,COUNTIF($B$1:$B108,Transactions!$M$2:$M$293),0)),"")</f>
        <v/>
      </c>
      <c r="C109" s="15" t="str">
        <f>IFERROR(IF(Transactions!$M$2:$M$293&lt;&gt;"",_xlfn.XLOOKUP(B109,Transactions!$M$2:$M$293,Transactions!$C$2:$C$293),""),"")</f>
        <v/>
      </c>
      <c r="D109" s="15" t="str">
        <f>IF($B109="","",IF(COUNTIFS(Transactions!$M$2:$M$293,$B109)=0,"",COUNTIFS(Transactions!$M$2:$M$293,$B109)))</f>
        <v/>
      </c>
      <c r="E109" s="17" t="str">
        <f>IF($C109="","",SUMIFS(Transactions!I:I,Transactions!L:L,'Category &amp; Summary'!A:A))</f>
        <v/>
      </c>
    </row>
    <row r="110" spans="1:5" x14ac:dyDescent="0.25">
      <c r="A110" s="15" t="str">
        <f>IFERROR(IF(Transactions!$M$2:$M$293&lt;&gt;"",_xlfn.XLOOKUP(B110,Transactions!$M$2:$M$293,Transactions!$L$2:$L$293),""),"")</f>
        <v/>
      </c>
      <c r="B110" s="15" t="str" cm="1">
        <f t="array" ref="B110">IFERROR(INDEX(Transactions!$M$2:$M$293,MATCH(0,COUNTIF($B$1:$B109,Transactions!$M$2:$M$293),0)),"")</f>
        <v/>
      </c>
      <c r="C110" s="15" t="str">
        <f>IFERROR(IF(Transactions!$M$2:$M$293&lt;&gt;"",_xlfn.XLOOKUP(B110,Transactions!$M$2:$M$293,Transactions!$C$2:$C$293),""),"")</f>
        <v/>
      </c>
      <c r="D110" s="15" t="str">
        <f>IF($B110="","",IF(COUNTIFS(Transactions!$M$2:$M$293,$B110)=0,"",COUNTIFS(Transactions!$M$2:$M$293,$B110)))</f>
        <v/>
      </c>
      <c r="E110" s="17" t="str">
        <f>IF($C110="","",SUMIFS(Transactions!I:I,Transactions!L:L,'Category &amp; Summary'!A:A))</f>
        <v/>
      </c>
    </row>
    <row r="111" spans="1:5" x14ac:dyDescent="0.25">
      <c r="A111" s="15" t="str">
        <f>IFERROR(IF(Transactions!$M$2:$M$293&lt;&gt;"",_xlfn.XLOOKUP(B111,Transactions!$M$2:$M$293,Transactions!$L$2:$L$293),""),"")</f>
        <v/>
      </c>
      <c r="B111" s="15" t="str" cm="1">
        <f t="array" ref="B111">IFERROR(INDEX(Transactions!$M$2:$M$293,MATCH(0,COUNTIF($B$1:$B110,Transactions!$M$2:$M$293),0)),"")</f>
        <v/>
      </c>
      <c r="C111" s="15" t="str">
        <f>IFERROR(IF(Transactions!$M$2:$M$293&lt;&gt;"",_xlfn.XLOOKUP(B111,Transactions!$M$2:$M$293,Transactions!$C$2:$C$293),""),"")</f>
        <v/>
      </c>
      <c r="D111" s="15" t="str">
        <f>IF($B111="","",IF(COUNTIFS(Transactions!$M$2:$M$293,$B111)=0,"",COUNTIFS(Transactions!$M$2:$M$293,$B111)))</f>
        <v/>
      </c>
      <c r="E111" s="17" t="str">
        <f>IF($C111="","",SUMIFS(Transactions!I:I,Transactions!L:L,'Category &amp; Summary'!A:A))</f>
        <v/>
      </c>
    </row>
    <row r="112" spans="1:5" x14ac:dyDescent="0.25">
      <c r="A112" s="15" t="str">
        <f>IFERROR(IF(Transactions!$M$2:$M$293&lt;&gt;"",_xlfn.XLOOKUP(B112,Transactions!$M$2:$M$293,Transactions!$L$2:$L$293),""),"")</f>
        <v/>
      </c>
      <c r="B112" s="15" t="str" cm="1">
        <f t="array" ref="B112">IFERROR(INDEX(Transactions!$M$2:$M$293,MATCH(0,COUNTIF($B$1:$B111,Transactions!$M$2:$M$293),0)),"")</f>
        <v/>
      </c>
      <c r="C112" s="15" t="str">
        <f>IFERROR(IF(Transactions!$M$2:$M$293&lt;&gt;"",_xlfn.XLOOKUP(B112,Transactions!$M$2:$M$293,Transactions!$C$2:$C$293),""),"")</f>
        <v/>
      </c>
      <c r="D112" s="15" t="str">
        <f>IF($B112="","",IF(COUNTIFS(Transactions!$M$2:$M$293,$B112)=0,"",COUNTIFS(Transactions!$M$2:$M$293,$B112)))</f>
        <v/>
      </c>
      <c r="E112" s="17" t="str">
        <f>IF($C112="","",SUMIFS(Transactions!I:I,Transactions!L:L,'Category &amp; Summary'!A:A))</f>
        <v/>
      </c>
    </row>
    <row r="113" spans="1:5" x14ac:dyDescent="0.25">
      <c r="A113" s="15" t="str">
        <f>IFERROR(IF(Transactions!$M$2:$M$293&lt;&gt;"",_xlfn.XLOOKUP(B113,Transactions!$M$2:$M$293,Transactions!$L$2:$L$293),""),"")</f>
        <v/>
      </c>
      <c r="B113" s="15" t="str" cm="1">
        <f t="array" ref="B113">IFERROR(INDEX(Transactions!$M$2:$M$293,MATCH(0,COUNTIF($B$1:$B112,Transactions!$M$2:$M$293),0)),"")</f>
        <v/>
      </c>
      <c r="C113" s="15" t="str">
        <f>IFERROR(IF(Transactions!$M$2:$M$293&lt;&gt;"",_xlfn.XLOOKUP(B113,Transactions!$M$2:$M$293,Transactions!$C$2:$C$293),""),"")</f>
        <v/>
      </c>
      <c r="D113" s="15" t="str">
        <f>IF($B113="","",IF(COUNTIFS(Transactions!$M$2:$M$293,$B113)=0,"",COUNTIFS(Transactions!$M$2:$M$293,$B113)))</f>
        <v/>
      </c>
      <c r="E113" s="17" t="str">
        <f>IF($C113="","",SUMIFS(Transactions!I:I,Transactions!L:L,'Category &amp; Summary'!A:A))</f>
        <v/>
      </c>
    </row>
    <row r="114" spans="1:5" x14ac:dyDescent="0.25">
      <c r="A114" s="15" t="str">
        <f>IFERROR(IF(Transactions!$M$2:$M$293&lt;&gt;"",_xlfn.XLOOKUP(B114,Transactions!$M$2:$M$293,Transactions!$L$2:$L$293),""),"")</f>
        <v/>
      </c>
      <c r="B114" s="15" t="str" cm="1">
        <f t="array" ref="B114">IFERROR(INDEX(Transactions!$M$2:$M$293,MATCH(0,COUNTIF($B$1:$B113,Transactions!$M$2:$M$293),0)),"")</f>
        <v/>
      </c>
      <c r="C114" s="15" t="str">
        <f>IFERROR(IF(Transactions!$M$2:$M$293&lt;&gt;"",_xlfn.XLOOKUP(B114,Transactions!$M$2:$M$293,Transactions!$C$2:$C$293),""),"")</f>
        <v/>
      </c>
      <c r="D114" s="15" t="str">
        <f>IF($B114="","",IF(COUNTIFS(Transactions!$M$2:$M$293,$B114)=0,"",COUNTIFS(Transactions!$M$2:$M$293,$B114)))</f>
        <v/>
      </c>
      <c r="E114" s="17" t="str">
        <f>IF($C114="","",SUMIFS(Transactions!I:I,Transactions!L:L,'Category &amp; Summary'!A:A))</f>
        <v/>
      </c>
    </row>
    <row r="115" spans="1:5" x14ac:dyDescent="0.25">
      <c r="A115" s="15" t="str">
        <f>IFERROR(IF(Transactions!$M$2:$M$293&lt;&gt;"",_xlfn.XLOOKUP(B115,Transactions!$M$2:$M$293,Transactions!$L$2:$L$293),""),"")</f>
        <v/>
      </c>
      <c r="B115" s="15" t="str" cm="1">
        <f t="array" ref="B115">IFERROR(INDEX(Transactions!$M$2:$M$293,MATCH(0,COUNTIF($B$1:$B114,Transactions!$M$2:$M$293),0)),"")</f>
        <v/>
      </c>
      <c r="C115" s="15" t="str">
        <f>IFERROR(IF(Transactions!$M$2:$M$293&lt;&gt;"",_xlfn.XLOOKUP(B115,Transactions!$M$2:$M$293,Transactions!$C$2:$C$293),""),"")</f>
        <v/>
      </c>
      <c r="D115" s="15" t="str">
        <f>IF($B115="","",IF(COUNTIFS(Transactions!$M$2:$M$293,$B115)=0,"",COUNTIFS(Transactions!$M$2:$M$293,$B115)))</f>
        <v/>
      </c>
      <c r="E115" s="17" t="str">
        <f>IF($C115="","",SUMIFS(Transactions!I:I,Transactions!L:L,'Category &amp; Summary'!A:A))</f>
        <v/>
      </c>
    </row>
    <row r="116" spans="1:5" x14ac:dyDescent="0.25">
      <c r="A116" s="15" t="str">
        <f>IFERROR(IF(Transactions!$M$2:$M$293&lt;&gt;"",_xlfn.XLOOKUP(B116,Transactions!$M$2:$M$293,Transactions!$L$2:$L$293),""),"")</f>
        <v/>
      </c>
      <c r="B116" s="15" t="str" cm="1">
        <f t="array" ref="B116">IFERROR(INDEX(Transactions!$M$2:$M$293,MATCH(0,COUNTIF($B$1:$B115,Transactions!$M$2:$M$293),0)),"")</f>
        <v/>
      </c>
      <c r="C116" s="15" t="str">
        <f>IFERROR(IF(Transactions!$M$2:$M$293&lt;&gt;"",_xlfn.XLOOKUP(B116,Transactions!$M$2:$M$293,Transactions!$C$2:$C$293),""),"")</f>
        <v/>
      </c>
      <c r="D116" s="15" t="str">
        <f>IF($B116="","",IF(COUNTIFS(Transactions!$M$2:$M$293,$B116)=0,"",COUNTIFS(Transactions!$M$2:$M$293,$B116)))</f>
        <v/>
      </c>
      <c r="E116" s="17" t="str">
        <f>IF($C116="","",SUMIFS(Transactions!I:I,Transactions!L:L,'Category &amp; Summary'!A:A))</f>
        <v/>
      </c>
    </row>
    <row r="117" spans="1:5" x14ac:dyDescent="0.25">
      <c r="A117" s="15" t="str">
        <f>IFERROR(IF(Transactions!$M$2:$M$293&lt;&gt;"",_xlfn.XLOOKUP(B117,Transactions!$M$2:$M$293,Transactions!$L$2:$L$293),""),"")</f>
        <v/>
      </c>
      <c r="B117" s="15" t="str" cm="1">
        <f t="array" ref="B117">IFERROR(INDEX(Transactions!$M$2:$M$293,MATCH(0,COUNTIF($B$1:$B116,Transactions!$M$2:$M$293),0)),"")</f>
        <v/>
      </c>
      <c r="C117" s="15" t="str">
        <f>IFERROR(IF(Transactions!$M$2:$M$293&lt;&gt;"",_xlfn.XLOOKUP(B117,Transactions!$M$2:$M$293,Transactions!$C$2:$C$293),""),"")</f>
        <v/>
      </c>
      <c r="D117" s="15" t="str">
        <f>IF($B117="","",IF(COUNTIFS(Transactions!$M$2:$M$293,$B117)=0,"",COUNTIFS(Transactions!$M$2:$M$293,$B117)))</f>
        <v/>
      </c>
      <c r="E117" s="17" t="str">
        <f>IF($C117="","",SUMIFS(Transactions!I:I,Transactions!L:L,'Category &amp; Summary'!A:A))</f>
        <v/>
      </c>
    </row>
    <row r="118" spans="1:5" x14ac:dyDescent="0.25">
      <c r="A118" s="15" t="str">
        <f>IFERROR(IF(Transactions!$M$2:$M$293&lt;&gt;"",_xlfn.XLOOKUP(B118,Transactions!$M$2:$M$293,Transactions!$L$2:$L$293),""),"")</f>
        <v/>
      </c>
      <c r="B118" s="15" t="str" cm="1">
        <f t="array" ref="B118">IFERROR(INDEX(Transactions!$M$2:$M$293,MATCH(0,COUNTIF($B$1:$B117,Transactions!$M$2:$M$293),0)),"")</f>
        <v/>
      </c>
      <c r="C118" s="15" t="str">
        <f>IFERROR(IF(Transactions!$M$2:$M$293&lt;&gt;"",_xlfn.XLOOKUP(B118,Transactions!$M$2:$M$293,Transactions!$C$2:$C$293),""),"")</f>
        <v/>
      </c>
      <c r="D118" s="15" t="str">
        <f>IF($B118="","",IF(COUNTIFS(Transactions!$M$2:$M$293,$B118)=0,"",COUNTIFS(Transactions!$M$2:$M$293,$B118)))</f>
        <v/>
      </c>
      <c r="E118" s="17" t="str">
        <f>IF($C118="","",SUMIFS(Transactions!I:I,Transactions!L:L,'Category &amp; Summary'!A:A))</f>
        <v/>
      </c>
    </row>
    <row r="119" spans="1:5" x14ac:dyDescent="0.25">
      <c r="A119" s="15" t="str">
        <f>IFERROR(IF(Transactions!$M$2:$M$293&lt;&gt;"",_xlfn.XLOOKUP(B119,Transactions!$M$2:$M$293,Transactions!$L$2:$L$293),""),"")</f>
        <v/>
      </c>
      <c r="B119" s="15" t="str" cm="1">
        <f t="array" ref="B119">IFERROR(INDEX(Transactions!$M$2:$M$293,MATCH(0,COUNTIF($B$1:$B118,Transactions!$M$2:$M$293),0)),"")</f>
        <v/>
      </c>
      <c r="C119" s="15" t="str">
        <f>IFERROR(IF(Transactions!$M$2:$M$293&lt;&gt;"",_xlfn.XLOOKUP(B119,Transactions!$M$2:$M$293,Transactions!$C$2:$C$293),""),"")</f>
        <v/>
      </c>
      <c r="D119" s="15" t="str">
        <f>IF($B119="","",IF(COUNTIFS(Transactions!$M$2:$M$293,$B119)=0,"",COUNTIFS(Transactions!$M$2:$M$293,$B119)))</f>
        <v/>
      </c>
      <c r="E119" s="17" t="str">
        <f>IF($C119="","",SUMIFS(Transactions!I:I,Transactions!L:L,'Category &amp; Summary'!A:A))</f>
        <v/>
      </c>
    </row>
    <row r="120" spans="1:5" x14ac:dyDescent="0.25">
      <c r="A120" s="15" t="str">
        <f>IFERROR(IF(Transactions!$M$2:$M$293&lt;&gt;"",_xlfn.XLOOKUP(B120,Transactions!$M$2:$M$293,Transactions!$L$2:$L$293),""),"")</f>
        <v/>
      </c>
      <c r="B120" s="15" t="str" cm="1">
        <f t="array" ref="B120">IFERROR(INDEX(Transactions!$M$2:$M$293,MATCH(0,COUNTIF($B$1:$B119,Transactions!$M$2:$M$293),0)),"")</f>
        <v/>
      </c>
      <c r="C120" s="15" t="str">
        <f>IFERROR(IF(Transactions!$M$2:$M$293&lt;&gt;"",_xlfn.XLOOKUP(B120,Transactions!$M$2:$M$293,Transactions!$C$2:$C$293),""),"")</f>
        <v/>
      </c>
      <c r="D120" s="15" t="str">
        <f>IF($B120="","",IF(COUNTIFS(Transactions!$M$2:$M$293,$B120)=0,"",COUNTIFS(Transactions!$M$2:$M$293,$B120)))</f>
        <v/>
      </c>
      <c r="E120" s="17" t="str">
        <f>IF($C120="","",SUMIFS(Transactions!I:I,Transactions!L:L,'Category &amp; Summary'!A:A))</f>
        <v/>
      </c>
    </row>
    <row r="121" spans="1:5" x14ac:dyDescent="0.25">
      <c r="A121" s="15" t="str">
        <f>IFERROR(IF(Transactions!$M$2:$M$293&lt;&gt;"",_xlfn.XLOOKUP(B121,Transactions!$M$2:$M$293,Transactions!$L$2:$L$293),""),"")</f>
        <v/>
      </c>
      <c r="B121" s="15" t="str" cm="1">
        <f t="array" ref="B121">IFERROR(INDEX(Transactions!$M$2:$M$293,MATCH(0,COUNTIF($B$1:$B120,Transactions!$M$2:$M$293),0)),"")</f>
        <v/>
      </c>
      <c r="C121" s="15" t="str">
        <f>IFERROR(IF(Transactions!$M$2:$M$293&lt;&gt;"",_xlfn.XLOOKUP(B121,Transactions!$M$2:$M$293,Transactions!$C$2:$C$293),""),"")</f>
        <v/>
      </c>
      <c r="D121" s="15" t="str">
        <f>IF($B121="","",IF(COUNTIFS(Transactions!$M$2:$M$293,$B121)=0,"",COUNTIFS(Transactions!$M$2:$M$293,$B121)))</f>
        <v/>
      </c>
      <c r="E121" s="17" t="str">
        <f>IF($C121="","",SUMIFS(Transactions!I:I,Transactions!L:L,'Category &amp; Summary'!A:A))</f>
        <v/>
      </c>
    </row>
    <row r="122" spans="1:5" x14ac:dyDescent="0.25">
      <c r="A122" s="15" t="str">
        <f>IFERROR(IF(Transactions!$M$2:$M$293&lt;&gt;"",_xlfn.XLOOKUP(B122,Transactions!$M$2:$M$293,Transactions!$L$2:$L$293),""),"")</f>
        <v/>
      </c>
      <c r="B122" s="15" t="str" cm="1">
        <f t="array" ref="B122">IFERROR(INDEX(Transactions!$M$2:$M$293,MATCH(0,COUNTIF($B$1:$B121,Transactions!$M$2:$M$293),0)),"")</f>
        <v/>
      </c>
      <c r="C122" s="15" t="str">
        <f>IFERROR(IF(Transactions!$M$2:$M$293&lt;&gt;"",_xlfn.XLOOKUP(B122,Transactions!$M$2:$M$293,Transactions!$C$2:$C$293),""),"")</f>
        <v/>
      </c>
      <c r="D122" s="15" t="str">
        <f>IF($B122="","",IF(COUNTIFS(Transactions!$M$2:$M$293,$B122)=0,"",COUNTIFS(Transactions!$M$2:$M$293,$B122)))</f>
        <v/>
      </c>
      <c r="E122" s="17" t="str">
        <f>IF($C122="","",SUMIFS(Transactions!I:I,Transactions!L:L,'Category &amp; Summary'!A:A))</f>
        <v/>
      </c>
    </row>
    <row r="123" spans="1:5" x14ac:dyDescent="0.25">
      <c r="A123" s="15" t="str">
        <f>IFERROR(IF(Transactions!$M$2:$M$293&lt;&gt;"",_xlfn.XLOOKUP(B123,Transactions!$M$2:$M$293,Transactions!$L$2:$L$293),""),"")</f>
        <v/>
      </c>
      <c r="B123" s="15" t="str" cm="1">
        <f t="array" ref="B123">IFERROR(INDEX(Transactions!$M$2:$M$293,MATCH(0,COUNTIF($B$1:$B122,Transactions!$M$2:$M$293),0)),"")</f>
        <v/>
      </c>
      <c r="C123" s="15" t="str">
        <f>IFERROR(IF(Transactions!$M$2:$M$293&lt;&gt;"",_xlfn.XLOOKUP(B123,Transactions!$M$2:$M$293,Transactions!$C$2:$C$293),""),"")</f>
        <v/>
      </c>
      <c r="D123" s="15" t="str">
        <f>IF($B123="","",IF(COUNTIFS(Transactions!$M$2:$M$293,$B123)=0,"",COUNTIFS(Transactions!$M$2:$M$293,$B123)))</f>
        <v/>
      </c>
      <c r="E123" s="17" t="str">
        <f>IF($C123="","",SUMIFS(Transactions!I:I,Transactions!L:L,'Category &amp; Summary'!A:A))</f>
        <v/>
      </c>
    </row>
    <row r="124" spans="1:5" x14ac:dyDescent="0.25">
      <c r="A124" s="15" t="str">
        <f>IFERROR(IF(Transactions!$M$2:$M$293&lt;&gt;"",_xlfn.XLOOKUP(B124,Transactions!$M$2:$M$293,Transactions!$L$2:$L$293),""),"")</f>
        <v/>
      </c>
      <c r="B124" s="15" t="str" cm="1">
        <f t="array" ref="B124">IFERROR(INDEX(Transactions!$M$2:$M$293,MATCH(0,COUNTIF($B$1:$B123,Transactions!$M$2:$M$293),0)),"")</f>
        <v/>
      </c>
      <c r="C124" s="15" t="str">
        <f>IFERROR(IF(Transactions!$M$2:$M$293&lt;&gt;"",_xlfn.XLOOKUP(B124,Transactions!$M$2:$M$293,Transactions!$C$2:$C$293),""),"")</f>
        <v/>
      </c>
      <c r="D124" s="15" t="str">
        <f>IF($B124="","",IF(COUNTIFS(Transactions!$M$2:$M$293,$B124)=0,"",COUNTIFS(Transactions!$M$2:$M$293,$B124)))</f>
        <v/>
      </c>
      <c r="E124" s="17" t="str">
        <f>IF($C124="","",SUMIFS(Transactions!I:I,Transactions!L:L,'Category &amp; Summary'!A:A))</f>
        <v/>
      </c>
    </row>
    <row r="125" spans="1:5" x14ac:dyDescent="0.25">
      <c r="A125" s="15" t="str">
        <f>IFERROR(IF(Transactions!$M$2:$M$293&lt;&gt;"",_xlfn.XLOOKUP(B125,Transactions!$M$2:$M$293,Transactions!$L$2:$L$293),""),"")</f>
        <v/>
      </c>
      <c r="B125" s="15" t="str" cm="1">
        <f t="array" ref="B125">IFERROR(INDEX(Transactions!$M$2:$M$293,MATCH(0,COUNTIF($B$1:$B124,Transactions!$M$2:$M$293),0)),"")</f>
        <v/>
      </c>
      <c r="C125" s="15" t="str">
        <f>IFERROR(IF(Transactions!$M$2:$M$293&lt;&gt;"",_xlfn.XLOOKUP(B125,Transactions!$M$2:$M$293,Transactions!$C$2:$C$293),""),"")</f>
        <v/>
      </c>
      <c r="D125" s="15" t="str">
        <f>IF($B125="","",IF(COUNTIFS(Transactions!$M$2:$M$293,$B125)=0,"",COUNTIFS(Transactions!$M$2:$M$293,$B125)))</f>
        <v/>
      </c>
      <c r="E125" s="17" t="str">
        <f>IF($C125="","",SUMIFS(Transactions!I:I,Transactions!L:L,'Category &amp; Summary'!A:A))</f>
        <v/>
      </c>
    </row>
    <row r="126" spans="1:5" x14ac:dyDescent="0.25">
      <c r="A126" s="15" t="str">
        <f>IFERROR(IF(Transactions!$M$2:$M$293&lt;&gt;"",_xlfn.XLOOKUP(B126,Transactions!$M$2:$M$293,Transactions!$L$2:$L$293),""),"")</f>
        <v/>
      </c>
      <c r="B126" s="15" t="str" cm="1">
        <f t="array" ref="B126">IFERROR(INDEX(Transactions!$M$2:$M$293,MATCH(0,COUNTIF($B$1:$B125,Transactions!$M$2:$M$293),0)),"")</f>
        <v/>
      </c>
      <c r="C126" s="15" t="str">
        <f>IFERROR(IF(Transactions!$M$2:$M$293&lt;&gt;"",_xlfn.XLOOKUP(B126,Transactions!$M$2:$M$293,Transactions!$C$2:$C$293),""),"")</f>
        <v/>
      </c>
      <c r="D126" s="15" t="str">
        <f>IF($B126="","",IF(COUNTIFS(Transactions!$M$2:$M$293,$B126)=0,"",COUNTIFS(Transactions!$M$2:$M$293,$B126)))</f>
        <v/>
      </c>
      <c r="E126" s="17" t="str">
        <f>IF($C126="","",SUMIFS(Transactions!I:I,Transactions!L:L,'Category &amp; Summary'!A:A))</f>
        <v/>
      </c>
    </row>
    <row r="127" spans="1:5" x14ac:dyDescent="0.25">
      <c r="A127" s="15" t="str">
        <f>IFERROR(IF(Transactions!$M$2:$M$293&lt;&gt;"",_xlfn.XLOOKUP(B127,Transactions!$M$2:$M$293,Transactions!$L$2:$L$293),""),"")</f>
        <v/>
      </c>
      <c r="B127" s="15" t="str" cm="1">
        <f t="array" ref="B127">IFERROR(INDEX(Transactions!$M$2:$M$293,MATCH(0,COUNTIF($B$1:$B126,Transactions!$M$2:$M$293),0)),"")</f>
        <v/>
      </c>
      <c r="C127" s="15" t="str">
        <f>IFERROR(IF(Transactions!$M$2:$M$293&lt;&gt;"",_xlfn.XLOOKUP(B127,Transactions!$M$2:$M$293,Transactions!$C$2:$C$293),""),"")</f>
        <v/>
      </c>
      <c r="D127" s="15" t="str">
        <f>IF($B127="","",IF(COUNTIFS(Transactions!$M$2:$M$293,$B127)=0,"",COUNTIFS(Transactions!$M$2:$M$293,$B127)))</f>
        <v/>
      </c>
      <c r="E127" s="17" t="str">
        <f>IF($C127="","",SUMIFS(Transactions!I:I,Transactions!L:L,'Category &amp; Summary'!A:A))</f>
        <v/>
      </c>
    </row>
    <row r="128" spans="1:5" x14ac:dyDescent="0.25">
      <c r="A128" s="15" t="str">
        <f>IFERROR(IF(Transactions!$M$2:$M$293&lt;&gt;"",_xlfn.XLOOKUP(B128,Transactions!$M$2:$M$293,Transactions!$L$2:$L$293),""),"")</f>
        <v/>
      </c>
      <c r="B128" s="15" t="str" cm="1">
        <f t="array" ref="B128">IFERROR(INDEX(Transactions!$M$2:$M$293,MATCH(0,COUNTIF($B$1:$B127,Transactions!$M$2:$M$293),0)),"")</f>
        <v/>
      </c>
      <c r="C128" s="15" t="str">
        <f>IFERROR(IF(Transactions!$M$2:$M$293&lt;&gt;"",_xlfn.XLOOKUP(B128,Transactions!$M$2:$M$293,Transactions!$C$2:$C$293),""),"")</f>
        <v/>
      </c>
      <c r="D128" s="15" t="str">
        <f>IF($B128="","",IF(COUNTIFS(Transactions!$M$2:$M$293,$B128)=0,"",COUNTIFS(Transactions!$M$2:$M$293,$B128)))</f>
        <v/>
      </c>
      <c r="E128" s="17" t="str">
        <f>IF($C128="","",SUMIFS(Transactions!I:I,Transactions!L:L,'Category &amp; Summary'!A:A))</f>
        <v/>
      </c>
    </row>
    <row r="129" spans="1:5" x14ac:dyDescent="0.25">
      <c r="A129" s="15" t="str">
        <f>IFERROR(IF(Transactions!$M$2:$M$293&lt;&gt;"",_xlfn.XLOOKUP(B129,Transactions!$M$2:$M$293,Transactions!$L$2:$L$293),""),"")</f>
        <v/>
      </c>
      <c r="B129" s="15" t="str" cm="1">
        <f t="array" ref="B129">IFERROR(INDEX(Transactions!$M$2:$M$293,MATCH(0,COUNTIF($B$1:$B128,Transactions!$M$2:$M$293),0)),"")</f>
        <v/>
      </c>
      <c r="C129" s="15" t="str">
        <f>IFERROR(IF(Transactions!$M$2:$M$293&lt;&gt;"",_xlfn.XLOOKUP(B129,Transactions!$M$2:$M$293,Transactions!$C$2:$C$293),""),"")</f>
        <v/>
      </c>
      <c r="D129" s="15" t="str">
        <f>IF($B129="","",IF(COUNTIFS(Transactions!$M$2:$M$293,$B129)=0,"",COUNTIFS(Transactions!$M$2:$M$293,$B129)))</f>
        <v/>
      </c>
      <c r="E129" s="17" t="str">
        <f>IF($C129="","",SUMIFS(Transactions!I:I,Transactions!L:L,'Category &amp; Summary'!A:A))</f>
        <v/>
      </c>
    </row>
    <row r="130" spans="1:5" x14ac:dyDescent="0.25">
      <c r="A130" s="15" t="str">
        <f>IFERROR(IF(Transactions!$M$2:$M$293&lt;&gt;"",_xlfn.XLOOKUP(B130,Transactions!$M$2:$M$293,Transactions!$L$2:$L$293),""),"")</f>
        <v/>
      </c>
      <c r="B130" s="15" t="str" cm="1">
        <f t="array" ref="B130">IFERROR(INDEX(Transactions!$M$2:$M$293,MATCH(0,COUNTIF($B$1:$B129,Transactions!$M$2:$M$293),0)),"")</f>
        <v/>
      </c>
      <c r="C130" s="15" t="str">
        <f>IFERROR(IF(Transactions!$M$2:$M$293&lt;&gt;"",_xlfn.XLOOKUP(B130,Transactions!$M$2:$M$293,Transactions!$C$2:$C$293),""),"")</f>
        <v/>
      </c>
      <c r="D130" s="15" t="str">
        <f>IF($B130="","",IF(COUNTIFS(Transactions!$M$2:$M$293,$B130)=0,"",COUNTIFS(Transactions!$M$2:$M$293,$B130)))</f>
        <v/>
      </c>
      <c r="E130" s="17" t="str">
        <f>IF($C130="","",SUMIFS(Transactions!I:I,Transactions!L:L,'Category &amp; Summary'!A:A))</f>
        <v/>
      </c>
    </row>
    <row r="131" spans="1:5" x14ac:dyDescent="0.25">
      <c r="A131" s="15" t="str">
        <f>IFERROR(IF(Transactions!$M$2:$M$293&lt;&gt;"",_xlfn.XLOOKUP(B131,Transactions!$M$2:$M$293,Transactions!$L$2:$L$293),""),"")</f>
        <v/>
      </c>
      <c r="B131" s="15" t="str" cm="1">
        <f t="array" ref="B131">IFERROR(INDEX(Transactions!$M$2:$M$293,MATCH(0,COUNTIF($B$1:$B130,Transactions!$M$2:$M$293),0)),"")</f>
        <v/>
      </c>
      <c r="C131" s="15" t="str">
        <f>IFERROR(IF(Transactions!$M$2:$M$293&lt;&gt;"",_xlfn.XLOOKUP(B131,Transactions!$M$2:$M$293,Transactions!$C$2:$C$293),""),"")</f>
        <v/>
      </c>
      <c r="D131" s="15" t="str">
        <f>IF($B131="","",IF(COUNTIFS(Transactions!$M$2:$M$293,$B131)=0,"",COUNTIFS(Transactions!$M$2:$M$293,$B131)))</f>
        <v/>
      </c>
      <c r="E131" s="17" t="str">
        <f>IF($C131="","",SUMIFS(Transactions!I:I,Transactions!L:L,'Category &amp; Summary'!A:A))</f>
        <v/>
      </c>
    </row>
    <row r="132" spans="1:5" x14ac:dyDescent="0.25">
      <c r="A132" s="15" t="str">
        <f>IFERROR(IF(Transactions!$M$2:$M$293&lt;&gt;"",_xlfn.XLOOKUP(B132,Transactions!$M$2:$M$293,Transactions!$L$2:$L$293),""),"")</f>
        <v/>
      </c>
      <c r="B132" s="15" t="str" cm="1">
        <f t="array" ref="B132">IFERROR(INDEX(Transactions!$M$2:$M$293,MATCH(0,COUNTIF($B$1:$B131,Transactions!$M$2:$M$293),0)),"")</f>
        <v/>
      </c>
      <c r="C132" s="15" t="str">
        <f>IFERROR(IF(Transactions!$M$2:$M$293&lt;&gt;"",_xlfn.XLOOKUP(B132,Transactions!$M$2:$M$293,Transactions!$C$2:$C$293),""),"")</f>
        <v/>
      </c>
      <c r="D132" s="15" t="str">
        <f>IF($B132="","",IF(COUNTIFS(Transactions!$M$2:$M$293,$B132)=0,"",COUNTIFS(Transactions!$M$2:$M$293,$B132)))</f>
        <v/>
      </c>
      <c r="E132" s="17" t="str">
        <f>IF($C132="","",SUMIFS(Transactions!I:I,Transactions!L:L,'Category &amp; Summary'!A:A))</f>
        <v/>
      </c>
    </row>
    <row r="133" spans="1:5" x14ac:dyDescent="0.25">
      <c r="A133" s="15" t="str">
        <f>IFERROR(IF(Transactions!$M$2:$M$293&lt;&gt;"",_xlfn.XLOOKUP(B133,Transactions!$M$2:$M$293,Transactions!$L$2:$L$293),""),"")</f>
        <v/>
      </c>
      <c r="B133" s="15" t="str" cm="1">
        <f t="array" ref="B133">IFERROR(INDEX(Transactions!$M$2:$M$293,MATCH(0,COUNTIF($B$1:$B132,Transactions!$M$2:$M$293),0)),"")</f>
        <v/>
      </c>
      <c r="C133" s="15" t="str">
        <f>IFERROR(IF(Transactions!$M$2:$M$293&lt;&gt;"",_xlfn.XLOOKUP(B133,Transactions!$M$2:$M$293,Transactions!$C$2:$C$293),""),"")</f>
        <v/>
      </c>
      <c r="D133" s="15" t="str">
        <f>IF($B133="","",IF(COUNTIFS(Transactions!$M$2:$M$293,$B133)=0,"",COUNTIFS(Transactions!$M$2:$M$293,$B133)))</f>
        <v/>
      </c>
      <c r="E133" s="17" t="str">
        <f>IF($C133="","",SUMIFS(Transactions!I:I,Transactions!L:L,'Category &amp; Summary'!A:A))</f>
        <v/>
      </c>
    </row>
    <row r="134" spans="1:5" x14ac:dyDescent="0.25">
      <c r="A134" s="15" t="str">
        <f>IFERROR(IF(Transactions!$M$2:$M$293&lt;&gt;"",_xlfn.XLOOKUP(B134,Transactions!$M$2:$M$293,Transactions!$L$2:$L$293),""),"")</f>
        <v/>
      </c>
      <c r="B134" s="15" t="str" cm="1">
        <f t="array" ref="B134">IFERROR(INDEX(Transactions!$M$2:$M$293,MATCH(0,COUNTIF($B$1:$B133,Transactions!$M$2:$M$293),0)),"")</f>
        <v/>
      </c>
      <c r="C134" s="15" t="str">
        <f>IFERROR(IF(Transactions!$M$2:$M$293&lt;&gt;"",_xlfn.XLOOKUP(B134,Transactions!$M$2:$M$293,Transactions!$C$2:$C$293),""),"")</f>
        <v/>
      </c>
      <c r="D134" s="15" t="str">
        <f>IF($B134="","",IF(COUNTIFS(Transactions!$M$2:$M$293,$B134)=0,"",COUNTIFS(Transactions!$M$2:$M$293,$B134)))</f>
        <v/>
      </c>
      <c r="E134" s="17" t="str">
        <f>IF($C134="","",SUMIFS(Transactions!I:I,Transactions!L:L,'Category &amp; Summary'!A:A))</f>
        <v/>
      </c>
    </row>
    <row r="135" spans="1:5" x14ac:dyDescent="0.25">
      <c r="A135" s="15" t="str">
        <f>IFERROR(IF(Transactions!$M$2:$M$293&lt;&gt;"",_xlfn.XLOOKUP(B135,Transactions!$M$2:$M$293,Transactions!$L$2:$L$293),""),"")</f>
        <v/>
      </c>
      <c r="B135" s="15" t="str" cm="1">
        <f t="array" ref="B135">IFERROR(INDEX(Transactions!$M$2:$M$293,MATCH(0,COUNTIF($B$1:$B134,Transactions!$M$2:$M$293),0)),"")</f>
        <v/>
      </c>
      <c r="C135" s="15" t="str">
        <f>IFERROR(IF(Transactions!$M$2:$M$293&lt;&gt;"",_xlfn.XLOOKUP(B135,Transactions!$M$2:$M$293,Transactions!$C$2:$C$293),""),"")</f>
        <v/>
      </c>
      <c r="D135" s="15" t="str">
        <f>IF($B135="","",IF(COUNTIFS(Transactions!$M$2:$M$293,$B135)=0,"",COUNTIFS(Transactions!$M$2:$M$293,$B135)))</f>
        <v/>
      </c>
      <c r="E135" s="17" t="str">
        <f>IF($C135="","",SUMIFS(Transactions!I:I,Transactions!L:L,'Category &amp; Summary'!A:A))</f>
        <v/>
      </c>
    </row>
    <row r="136" spans="1:5" x14ac:dyDescent="0.25">
      <c r="A136" s="15" t="str">
        <f>IFERROR(IF(Transactions!$M$2:$M$293&lt;&gt;"",_xlfn.XLOOKUP(B136,Transactions!$M$2:$M$293,Transactions!$L$2:$L$293),""),"")</f>
        <v/>
      </c>
      <c r="B136" s="15" t="str" cm="1">
        <f t="array" ref="B136">IFERROR(INDEX(Transactions!$M$2:$M$293,MATCH(0,COUNTIF($B$1:$B135,Transactions!$M$2:$M$293),0)),"")</f>
        <v/>
      </c>
      <c r="C136" s="15" t="str">
        <f>IFERROR(IF(Transactions!$M$2:$M$293&lt;&gt;"",_xlfn.XLOOKUP(B136,Transactions!$M$2:$M$293,Transactions!$C$2:$C$293),""),"")</f>
        <v/>
      </c>
      <c r="D136" s="15" t="str">
        <f>IF($B136="","",IF(COUNTIFS(Transactions!$M$2:$M$293,$B136)=0,"",COUNTIFS(Transactions!$M$2:$M$293,$B136)))</f>
        <v/>
      </c>
      <c r="E136" s="17" t="str">
        <f>IF($C136="","",SUMIFS(Transactions!I:I,Transactions!L:L,'Category &amp; Summary'!A:A))</f>
        <v/>
      </c>
    </row>
    <row r="137" spans="1:5" x14ac:dyDescent="0.25">
      <c r="A137" s="15" t="str">
        <f>IFERROR(IF(Transactions!$M$2:$M$293&lt;&gt;"",_xlfn.XLOOKUP(B137,Transactions!$M$2:$M$293,Transactions!$L$2:$L$293),""),"")</f>
        <v/>
      </c>
      <c r="B137" s="15" t="str" cm="1">
        <f t="array" ref="B137">IFERROR(INDEX(Transactions!$M$2:$M$293,MATCH(0,COUNTIF($B$1:$B136,Transactions!$M$2:$M$293),0)),"")</f>
        <v/>
      </c>
      <c r="C137" s="15" t="str">
        <f>IFERROR(IF(Transactions!$M$2:$M$293&lt;&gt;"",_xlfn.XLOOKUP(B137,Transactions!$M$2:$M$293,Transactions!$C$2:$C$293),""),"")</f>
        <v/>
      </c>
      <c r="D137" s="15" t="str">
        <f>IF($B137="","",IF(COUNTIFS(Transactions!$M$2:$M$293,$B137)=0,"",COUNTIFS(Transactions!$M$2:$M$293,$B137)))</f>
        <v/>
      </c>
      <c r="E137" s="17" t="str">
        <f>IF($C137="","",SUMIFS(Transactions!I:I,Transactions!L:L,'Category &amp; Summary'!A:A))</f>
        <v/>
      </c>
    </row>
    <row r="138" spans="1:5" x14ac:dyDescent="0.25">
      <c r="A138" s="15" t="str">
        <f>IFERROR(IF(Transactions!$M$2:$M$293&lt;&gt;"",_xlfn.XLOOKUP(B138,Transactions!$M$2:$M$293,Transactions!$L$2:$L$293),""),"")</f>
        <v/>
      </c>
      <c r="B138" s="15" t="str" cm="1">
        <f t="array" ref="B138">IFERROR(INDEX(Transactions!$M$2:$M$293,MATCH(0,COUNTIF($B$1:$B137,Transactions!$M$2:$M$293),0)),"")</f>
        <v/>
      </c>
      <c r="C138" s="15" t="str">
        <f>IFERROR(IF(Transactions!$M$2:$M$293&lt;&gt;"",_xlfn.XLOOKUP(B138,Transactions!$M$2:$M$293,Transactions!$C$2:$C$293),""),"")</f>
        <v/>
      </c>
      <c r="D138" s="15" t="str">
        <f>IF($B138="","",IF(COUNTIFS(Transactions!$M$2:$M$293,$B138)=0,"",COUNTIFS(Transactions!$M$2:$M$293,$B138)))</f>
        <v/>
      </c>
      <c r="E138" s="17" t="str">
        <f>IF($C138="","",SUMIFS(Transactions!I:I,Transactions!L:L,'Category &amp; Summary'!A:A))</f>
        <v/>
      </c>
    </row>
    <row r="139" spans="1:5" x14ac:dyDescent="0.25">
      <c r="A139" s="15" t="str">
        <f>IFERROR(IF(Transactions!$M$2:$M$293&lt;&gt;"",_xlfn.XLOOKUP(B139,Transactions!$M$2:$M$293,Transactions!$L$2:$L$293),""),"")</f>
        <v/>
      </c>
      <c r="B139" s="15" t="str" cm="1">
        <f t="array" ref="B139">IFERROR(INDEX(Transactions!$M$2:$M$293,MATCH(0,COUNTIF($B$1:$B138,Transactions!$M$2:$M$293),0)),"")</f>
        <v/>
      </c>
      <c r="C139" s="15" t="str">
        <f>IFERROR(IF(Transactions!$M$2:$M$293&lt;&gt;"",_xlfn.XLOOKUP(B139,Transactions!$M$2:$M$293,Transactions!$C$2:$C$293),""),"")</f>
        <v/>
      </c>
      <c r="D139" s="15" t="str">
        <f>IF($B139="","",IF(COUNTIFS(Transactions!$M$2:$M$293,$B139)=0,"",COUNTIFS(Transactions!$M$2:$M$293,$B139)))</f>
        <v/>
      </c>
      <c r="E139" s="17" t="str">
        <f>IF($C139="","",SUMIFS(Transactions!I:I,Transactions!L:L,'Category &amp; Summary'!A:A))</f>
        <v/>
      </c>
    </row>
    <row r="140" spans="1:5" x14ac:dyDescent="0.25">
      <c r="A140" s="15" t="str">
        <f>IFERROR(IF(Transactions!$M$2:$M$293&lt;&gt;"",_xlfn.XLOOKUP(B140,Transactions!$M$2:$M$293,Transactions!$L$2:$L$293),""),"")</f>
        <v/>
      </c>
      <c r="B140" s="15" t="str" cm="1">
        <f t="array" ref="B140">IFERROR(INDEX(Transactions!$M$2:$M$293,MATCH(0,COUNTIF($B$1:$B139,Transactions!$M$2:$M$293),0)),"")</f>
        <v/>
      </c>
      <c r="C140" s="15" t="str">
        <f>IFERROR(IF(Transactions!$M$2:$M$293&lt;&gt;"",_xlfn.XLOOKUP(B140,Transactions!$M$2:$M$293,Transactions!$C$2:$C$293),""),"")</f>
        <v/>
      </c>
      <c r="D140" s="15" t="str">
        <f>IF($B140="","",IF(COUNTIFS(Transactions!$M$2:$M$293,$B140)=0,"",COUNTIFS(Transactions!$M$2:$M$293,$B140)))</f>
        <v/>
      </c>
      <c r="E140" s="17" t="str">
        <f>IF($C140="","",SUMIFS(Transactions!I:I,Transactions!L:L,'Category &amp; Summary'!A:A))</f>
        <v/>
      </c>
    </row>
    <row r="141" spans="1:5" x14ac:dyDescent="0.25">
      <c r="A141" s="15" t="str">
        <f>IFERROR(IF(Transactions!$M$2:$M$293&lt;&gt;"",_xlfn.XLOOKUP(B141,Transactions!$M$2:$M$293,Transactions!$L$2:$L$293),""),"")</f>
        <v/>
      </c>
      <c r="B141" s="15" t="str" cm="1">
        <f t="array" ref="B141">IFERROR(INDEX(Transactions!$M$2:$M$293,MATCH(0,COUNTIF($B$1:$B140,Transactions!$M$2:$M$293),0)),"")</f>
        <v/>
      </c>
      <c r="C141" s="15" t="str">
        <f>IFERROR(IF(Transactions!$M$2:$M$293&lt;&gt;"",_xlfn.XLOOKUP(B141,Transactions!$M$2:$M$293,Transactions!$C$2:$C$293),""),"")</f>
        <v/>
      </c>
      <c r="D141" s="15" t="str">
        <f>IF($B141="","",IF(COUNTIFS(Transactions!$M$2:$M$293,$B141)=0,"",COUNTIFS(Transactions!$M$2:$M$293,$B141)))</f>
        <v/>
      </c>
      <c r="E141" s="17" t="str">
        <f>IF($C141="","",SUMIFS(Transactions!I:I,Transactions!L:L,'Category &amp; Summary'!A:A))</f>
        <v/>
      </c>
    </row>
    <row r="142" spans="1:5" x14ac:dyDescent="0.25">
      <c r="A142" s="15" t="str">
        <f>IFERROR(IF(Transactions!$M$2:$M$293&lt;&gt;"",_xlfn.XLOOKUP(B142,Transactions!$M$2:$M$293,Transactions!$L$2:$L$293),""),"")</f>
        <v/>
      </c>
      <c r="B142" s="15" t="str" cm="1">
        <f t="array" ref="B142">IFERROR(INDEX(Transactions!$M$2:$M$293,MATCH(0,COUNTIF($B$1:$B141,Transactions!$M$2:$M$293),0)),"")</f>
        <v/>
      </c>
      <c r="C142" s="15" t="str">
        <f>IFERROR(IF(Transactions!$M$2:$M$293&lt;&gt;"",_xlfn.XLOOKUP(B142,Transactions!$M$2:$M$293,Transactions!$C$2:$C$293),""),"")</f>
        <v/>
      </c>
      <c r="D142" s="15" t="str">
        <f>IF($B142="","",IF(COUNTIFS(Transactions!$M$2:$M$293,$B142)=0,"",COUNTIFS(Transactions!$M$2:$M$293,$B142)))</f>
        <v/>
      </c>
      <c r="E142" s="17" t="str">
        <f>IF($C142="","",SUMIFS(Transactions!I:I,Transactions!L:L,'Category &amp; Summary'!A:A))</f>
        <v/>
      </c>
    </row>
    <row r="143" spans="1:5" x14ac:dyDescent="0.25">
      <c r="A143" s="15" t="str">
        <f>IFERROR(IF(Transactions!$M$2:$M$293&lt;&gt;"",_xlfn.XLOOKUP(B143,Transactions!$M$2:$M$293,Transactions!$L$2:$L$293),""),"")</f>
        <v/>
      </c>
      <c r="B143" s="15" t="str" cm="1">
        <f t="array" ref="B143">IFERROR(INDEX(Transactions!$M$2:$M$293,MATCH(0,COUNTIF($B$1:$B142,Transactions!$M$2:$M$293),0)),"")</f>
        <v/>
      </c>
      <c r="C143" s="15" t="str">
        <f>IFERROR(IF(Transactions!$M$2:$M$293&lt;&gt;"",_xlfn.XLOOKUP(B143,Transactions!$M$2:$M$293,Transactions!$C$2:$C$293),""),"")</f>
        <v/>
      </c>
      <c r="D143" s="15" t="str">
        <f>IF($B143="","",IF(COUNTIFS(Transactions!$M$2:$M$293,$B143)=0,"",COUNTIFS(Transactions!$M$2:$M$293,$B143)))</f>
        <v/>
      </c>
      <c r="E143" s="17" t="str">
        <f>IF($C143="","",SUMIFS(Transactions!I:I,Transactions!L:L,'Category &amp; Summary'!A:A))</f>
        <v/>
      </c>
    </row>
    <row r="144" spans="1:5" x14ac:dyDescent="0.25">
      <c r="A144" s="15" t="str">
        <f>IFERROR(IF(Transactions!$M$2:$M$293&lt;&gt;"",_xlfn.XLOOKUP(B144,Transactions!$M$2:$M$293,Transactions!$L$2:$L$293),""),"")</f>
        <v/>
      </c>
      <c r="B144" s="15" t="str" cm="1">
        <f t="array" ref="B144">IFERROR(INDEX(Transactions!$M$2:$M$293,MATCH(0,COUNTIF($B$1:$B143,Transactions!$M$2:$M$293),0)),"")</f>
        <v/>
      </c>
      <c r="C144" s="15" t="str">
        <f>IFERROR(IF(Transactions!$M$2:$M$293&lt;&gt;"",_xlfn.XLOOKUP(B144,Transactions!$M$2:$M$293,Transactions!$C$2:$C$293),""),"")</f>
        <v/>
      </c>
      <c r="D144" s="15" t="str">
        <f>IF($B144="","",IF(COUNTIFS(Transactions!$M$2:$M$293,$B144)=0,"",COUNTIFS(Transactions!$M$2:$M$293,$B144)))</f>
        <v/>
      </c>
      <c r="E144" s="17" t="str">
        <f>IF($C144="","",SUMIFS(Transactions!I:I,Transactions!L:L,'Category &amp; Summary'!A:A))</f>
        <v/>
      </c>
    </row>
    <row r="145" spans="1:5" x14ac:dyDescent="0.25">
      <c r="A145" s="15" t="str">
        <f>IFERROR(IF(Transactions!$M$2:$M$293&lt;&gt;"",_xlfn.XLOOKUP(B145,Transactions!$M$2:$M$293,Transactions!$L$2:$L$293),""),"")</f>
        <v/>
      </c>
      <c r="B145" s="15" t="str" cm="1">
        <f t="array" ref="B145">IFERROR(INDEX(Transactions!$M$2:$M$293,MATCH(0,COUNTIF($B$1:$B144,Transactions!$M$2:$M$293),0)),"")</f>
        <v/>
      </c>
      <c r="C145" s="15" t="str">
        <f>IFERROR(IF(Transactions!$M$2:$M$293&lt;&gt;"",_xlfn.XLOOKUP(B145,Transactions!$M$2:$M$293,Transactions!$C$2:$C$293),""),"")</f>
        <v/>
      </c>
      <c r="D145" s="15" t="str">
        <f>IF($B145="","",IF(COUNTIFS(Transactions!$M$2:$M$293,$B145)=0,"",COUNTIFS(Transactions!$M$2:$M$293,$B145)))</f>
        <v/>
      </c>
      <c r="E145" s="17" t="str">
        <f>IF($C145="","",SUMIFS(Transactions!I:I,Transactions!L:L,'Category &amp; Summary'!A:A))</f>
        <v/>
      </c>
    </row>
    <row r="146" spans="1:5" x14ac:dyDescent="0.25">
      <c r="A146" s="15" t="str">
        <f>IFERROR(IF(Transactions!$M$2:$M$293&lt;&gt;"",_xlfn.XLOOKUP(B146,Transactions!$M$2:$M$293,Transactions!$L$2:$L$293),""),"")</f>
        <v/>
      </c>
      <c r="B146" s="15" t="str" cm="1">
        <f t="array" ref="B146">IFERROR(INDEX(Transactions!$M$2:$M$293,MATCH(0,COUNTIF($B$1:$B145,Transactions!$M$2:$M$293),0)),"")</f>
        <v/>
      </c>
      <c r="C146" s="15" t="str">
        <f>IFERROR(IF(Transactions!$M$2:$M$293&lt;&gt;"",_xlfn.XLOOKUP(B146,Transactions!$M$2:$M$293,Transactions!$C$2:$C$293),""),"")</f>
        <v/>
      </c>
      <c r="D146" s="15" t="str">
        <f>IF($B146="","",IF(COUNTIFS(Transactions!$M$2:$M$293,$B146)=0,"",COUNTIFS(Transactions!$M$2:$M$293,$B146)))</f>
        <v/>
      </c>
      <c r="E146" s="17" t="str">
        <f>IF($C146="","",SUMIFS(Transactions!I:I,Transactions!L:L,'Category &amp; Summary'!A:A))</f>
        <v/>
      </c>
    </row>
    <row r="147" spans="1:5" x14ac:dyDescent="0.25">
      <c r="A147" s="15" t="str">
        <f>IFERROR(IF(Transactions!$M$2:$M$293&lt;&gt;"",_xlfn.XLOOKUP(B147,Transactions!$M$2:$M$293,Transactions!$L$2:$L$293),""),"")</f>
        <v/>
      </c>
      <c r="B147" s="15" t="str" cm="1">
        <f t="array" ref="B147">IFERROR(INDEX(Transactions!$M$2:$M$293,MATCH(0,COUNTIF($B$1:$B146,Transactions!$M$2:$M$293),0)),"")</f>
        <v/>
      </c>
      <c r="C147" s="15" t="str">
        <f>IFERROR(IF(Transactions!$M$2:$M$293&lt;&gt;"",_xlfn.XLOOKUP(B147,Transactions!$M$2:$M$293,Transactions!$C$2:$C$293),""),"")</f>
        <v/>
      </c>
      <c r="D147" s="15" t="str">
        <f>IF($B147="","",IF(COUNTIFS(Transactions!$M$2:$M$293,$B147)=0,"",COUNTIFS(Transactions!$M$2:$M$293,$B147)))</f>
        <v/>
      </c>
      <c r="E147" s="17" t="str">
        <f>IF($C147="","",SUMIFS(Transactions!I:I,Transactions!L:L,'Category &amp; Summary'!A:A))</f>
        <v/>
      </c>
    </row>
    <row r="148" spans="1:5" x14ac:dyDescent="0.25">
      <c r="A148" s="15" t="str">
        <f>IFERROR(IF(Transactions!$M$2:$M$293&lt;&gt;"",_xlfn.XLOOKUP(B148,Transactions!$M$2:$M$293,Transactions!$L$2:$L$293),""),"")</f>
        <v/>
      </c>
      <c r="B148" s="15" t="str" cm="1">
        <f t="array" ref="B148">IFERROR(INDEX(Transactions!$M$2:$M$293,MATCH(0,COUNTIF($B$1:$B147,Transactions!$M$2:$M$293),0)),"")</f>
        <v/>
      </c>
      <c r="C148" s="15" t="str">
        <f>IFERROR(IF(Transactions!$M$2:$M$293&lt;&gt;"",_xlfn.XLOOKUP(B148,Transactions!$M$2:$M$293,Transactions!$C$2:$C$293),""),"")</f>
        <v/>
      </c>
      <c r="D148" s="15" t="str">
        <f>IF($B148="","",IF(COUNTIFS(Transactions!$M$2:$M$293,$B148)=0,"",COUNTIFS(Transactions!$M$2:$M$293,$B148)))</f>
        <v/>
      </c>
      <c r="E148" s="17" t="str">
        <f>IF($C148="","",SUMIFS(Transactions!I:I,Transactions!L:L,'Category &amp; Summary'!A:A))</f>
        <v/>
      </c>
    </row>
    <row r="149" spans="1:5" x14ac:dyDescent="0.25">
      <c r="A149" s="15" t="str">
        <f>IFERROR(IF(Transactions!$M$2:$M$293&lt;&gt;"",_xlfn.XLOOKUP(B149,Transactions!$M$2:$M$293,Transactions!$L$2:$L$293),""),"")</f>
        <v/>
      </c>
      <c r="B149" s="15" t="str" cm="1">
        <f t="array" ref="B149">IFERROR(INDEX(Transactions!$M$2:$M$293,MATCH(0,COUNTIF($B$1:$B148,Transactions!$M$2:$M$293),0)),"")</f>
        <v/>
      </c>
      <c r="C149" s="15" t="str">
        <f>IFERROR(IF(Transactions!$M$2:$M$293&lt;&gt;"",_xlfn.XLOOKUP(B149,Transactions!$M$2:$M$293,Transactions!$C$2:$C$293),""),"")</f>
        <v/>
      </c>
      <c r="D149" s="15" t="str">
        <f>IF($B149="","",IF(COUNTIFS(Transactions!$M$2:$M$293,$B149)=0,"",COUNTIFS(Transactions!$M$2:$M$293,$B149)))</f>
        <v/>
      </c>
      <c r="E149" s="17" t="str">
        <f>IF($C149="","",SUMIFS(Transactions!I:I,Transactions!L:L,'Category &amp; Summary'!A:A))</f>
        <v/>
      </c>
    </row>
    <row r="150" spans="1:5" x14ac:dyDescent="0.25">
      <c r="A150" s="15" t="str">
        <f>IFERROR(IF(Transactions!$M$2:$M$293&lt;&gt;"",_xlfn.XLOOKUP(B150,Transactions!$M$2:$M$293,Transactions!$L$2:$L$293),""),"")</f>
        <v/>
      </c>
      <c r="B150" s="15" t="str" cm="1">
        <f t="array" ref="B150">IFERROR(INDEX(Transactions!$M$2:$M$293,MATCH(0,COUNTIF($B$1:$B149,Transactions!$M$2:$M$293),0)),"")</f>
        <v/>
      </c>
      <c r="C150" s="15" t="str">
        <f>IFERROR(IF(Transactions!$M$2:$M$293&lt;&gt;"",_xlfn.XLOOKUP(B150,Transactions!$M$2:$M$293,Transactions!$C$2:$C$293),""),"")</f>
        <v/>
      </c>
      <c r="D150" s="15" t="str">
        <f>IF($B150="","",IF(COUNTIFS(Transactions!$M$2:$M$293,$B150)=0,"",COUNTIFS(Transactions!$M$2:$M$293,$B150)))</f>
        <v/>
      </c>
      <c r="E150" s="17" t="str">
        <f>IF($C150="","",SUMIFS(Transactions!I:I,Transactions!L:L,'Category &amp; Summary'!A:A))</f>
        <v/>
      </c>
    </row>
    <row r="151" spans="1:5" x14ac:dyDescent="0.25">
      <c r="A151" s="15" t="str">
        <f>IFERROR(IF(Transactions!$M$2:$M$293&lt;&gt;"",_xlfn.XLOOKUP(B151,Transactions!$M$2:$M$293,Transactions!$L$2:$L$293),""),"")</f>
        <v/>
      </c>
      <c r="B151" s="15" t="str" cm="1">
        <f t="array" ref="B151">IFERROR(INDEX(Transactions!$M$2:$M$293,MATCH(0,COUNTIF($B$1:$B150,Transactions!$M$2:$M$293),0)),"")</f>
        <v/>
      </c>
      <c r="C151" s="15" t="str">
        <f>IFERROR(IF(Transactions!$M$2:$M$293&lt;&gt;"",_xlfn.XLOOKUP(B151,Transactions!$M$2:$M$293,Transactions!$C$2:$C$293),""),"")</f>
        <v/>
      </c>
      <c r="D151" s="15" t="str">
        <f>IF($B151="","",IF(COUNTIFS(Transactions!$M$2:$M$293,$B151)=0,"",COUNTIFS(Transactions!$M$2:$M$293,$B151)))</f>
        <v/>
      </c>
      <c r="E151" s="17" t="str">
        <f>IF($C151="","",SUMIFS(Transactions!I:I,Transactions!L:L,'Category &amp; Summary'!A:A))</f>
        <v/>
      </c>
    </row>
    <row r="152" spans="1:5" x14ac:dyDescent="0.25">
      <c r="A152" s="15" t="str">
        <f>IFERROR(IF(Transactions!$M$2:$M$293&lt;&gt;"",_xlfn.XLOOKUP(B152,Transactions!$M$2:$M$293,Transactions!$L$2:$L$293),""),"")</f>
        <v/>
      </c>
      <c r="B152" s="15" t="str" cm="1">
        <f t="array" ref="B152">IFERROR(INDEX(Transactions!$M$2:$M$293,MATCH(0,COUNTIF($B$1:$B151,Transactions!$M$2:$M$293),0)),"")</f>
        <v/>
      </c>
      <c r="C152" s="15" t="str">
        <f>IFERROR(IF(Transactions!$M$2:$M$293&lt;&gt;"",_xlfn.XLOOKUP(B152,Transactions!$M$2:$M$293,Transactions!$C$2:$C$293),""),"")</f>
        <v/>
      </c>
      <c r="D152" s="15" t="str">
        <f>IF($B152="","",IF(COUNTIFS(Transactions!$M$2:$M$293,$B152)=0,"",COUNTIFS(Transactions!$M$2:$M$293,$B152)))</f>
        <v/>
      </c>
      <c r="E152" s="17" t="str">
        <f>IF($C152="","",SUMIFS(Transactions!I:I,Transactions!L:L,'Category &amp; Summary'!A:A))</f>
        <v/>
      </c>
    </row>
    <row r="153" spans="1:5" x14ac:dyDescent="0.25">
      <c r="A153" s="15" t="str">
        <f>IFERROR(IF(Transactions!$M$2:$M$293&lt;&gt;"",_xlfn.XLOOKUP(B153,Transactions!$M$2:$M$293,Transactions!$L$2:$L$293),""),"")</f>
        <v/>
      </c>
      <c r="B153" s="15" t="str" cm="1">
        <f t="array" ref="B153">IFERROR(INDEX(Transactions!$M$2:$M$293,MATCH(0,COUNTIF($B$1:$B152,Transactions!$M$2:$M$293),0)),"")</f>
        <v/>
      </c>
      <c r="C153" s="15" t="str">
        <f>IFERROR(IF(Transactions!$M$2:$M$293&lt;&gt;"",_xlfn.XLOOKUP(B153,Transactions!$M$2:$M$293,Transactions!$C$2:$C$293),""),"")</f>
        <v/>
      </c>
      <c r="D153" s="15" t="str">
        <f>IF($B153="","",IF(COUNTIFS(Transactions!$M$2:$M$293,$B153)=0,"",COUNTIFS(Transactions!$M$2:$M$293,$B153)))</f>
        <v/>
      </c>
      <c r="E153" s="17" t="str">
        <f>IF($C153="","",SUMIFS(Transactions!I:I,Transactions!L:L,'Category &amp; Summary'!A:A))</f>
        <v/>
      </c>
    </row>
    <row r="154" spans="1:5" x14ac:dyDescent="0.25">
      <c r="A154" s="15" t="str">
        <f>IFERROR(IF(Transactions!$M$2:$M$293&lt;&gt;"",_xlfn.XLOOKUP(B154,Transactions!$M$2:$M$293,Transactions!$L$2:$L$293),""),"")</f>
        <v/>
      </c>
      <c r="B154" s="15" t="str" cm="1">
        <f t="array" ref="B154">IFERROR(INDEX(Transactions!$M$2:$M$293,MATCH(0,COUNTIF($B$1:$B153,Transactions!$M$2:$M$293),0)),"")</f>
        <v/>
      </c>
      <c r="C154" s="15" t="str">
        <f>IFERROR(IF(Transactions!$M$2:$M$293&lt;&gt;"",_xlfn.XLOOKUP(B154,Transactions!$M$2:$M$293,Transactions!$C$2:$C$293),""),"")</f>
        <v/>
      </c>
      <c r="D154" s="15" t="str">
        <f>IF($B154="","",IF(COUNTIFS(Transactions!$M$2:$M$293,$B154)=0,"",COUNTIFS(Transactions!$M$2:$M$293,$B154)))</f>
        <v/>
      </c>
      <c r="E154" s="17" t="str">
        <f>IF($C154="","",SUMIFS(Transactions!I:I,Transactions!L:L,'Category &amp; Summary'!A:A))</f>
        <v/>
      </c>
    </row>
    <row r="155" spans="1:5" x14ac:dyDescent="0.25">
      <c r="A155" s="15" t="str">
        <f>IFERROR(IF(Transactions!$M$2:$M$293&lt;&gt;"",_xlfn.XLOOKUP(B155,Transactions!$M$2:$M$293,Transactions!$L$2:$L$293),""),"")</f>
        <v/>
      </c>
      <c r="B155" s="15" t="str" cm="1">
        <f t="array" ref="B155">IFERROR(INDEX(Transactions!$M$2:$M$293,MATCH(0,COUNTIF($B$1:$B154,Transactions!$M$2:$M$293),0)),"")</f>
        <v/>
      </c>
      <c r="C155" s="15" t="str">
        <f>IFERROR(IF(Transactions!$M$2:$M$293&lt;&gt;"",_xlfn.XLOOKUP(B155,Transactions!$M$2:$M$293,Transactions!$C$2:$C$293),""),"")</f>
        <v/>
      </c>
      <c r="D155" s="15" t="str">
        <f>IF($B155="","",IF(COUNTIFS(Transactions!$M$2:$M$293,$B155)=0,"",COUNTIFS(Transactions!$M$2:$M$293,$B155)))</f>
        <v/>
      </c>
      <c r="E155" s="17" t="str">
        <f>IF($C155="","",SUMIFS(Transactions!I:I,Transactions!L:L,'Category &amp; Summary'!A:A))</f>
        <v/>
      </c>
    </row>
    <row r="156" spans="1:5" x14ac:dyDescent="0.25">
      <c r="A156" s="15" t="str">
        <f>IFERROR(IF(Transactions!$M$2:$M$293&lt;&gt;"",_xlfn.XLOOKUP(B156,Transactions!$M$2:$M$293,Transactions!$L$2:$L$293),""),"")</f>
        <v/>
      </c>
      <c r="B156" s="15" t="str" cm="1">
        <f t="array" ref="B156">IFERROR(INDEX(Transactions!$M$2:$M$293,MATCH(0,COUNTIF($B$1:$B155,Transactions!$M$2:$M$293),0)),"")</f>
        <v/>
      </c>
      <c r="C156" s="15" t="str">
        <f>IFERROR(IF(Transactions!$M$2:$M$293&lt;&gt;"",_xlfn.XLOOKUP(B156,Transactions!$M$2:$M$293,Transactions!$C$2:$C$293),""),"")</f>
        <v/>
      </c>
      <c r="D156" s="15" t="str">
        <f>IF($B156="","",IF(COUNTIFS(Transactions!$M$2:$M$293,$B156)=0,"",COUNTIFS(Transactions!$M$2:$M$293,$B156)))</f>
        <v/>
      </c>
      <c r="E156" s="17" t="str">
        <f>IF($C156="","",SUMIFS(Transactions!I:I,Transactions!L:L,'Category &amp; Summary'!A:A))</f>
        <v/>
      </c>
    </row>
    <row r="157" spans="1:5" x14ac:dyDescent="0.25">
      <c r="A157" s="15" t="str">
        <f>IFERROR(IF(Transactions!$M$2:$M$293&lt;&gt;"",_xlfn.XLOOKUP(B157,Transactions!$M$2:$M$293,Transactions!$L$2:$L$293),""),"")</f>
        <v/>
      </c>
      <c r="B157" s="15" t="str" cm="1">
        <f t="array" ref="B157">IFERROR(INDEX(Transactions!$M$2:$M$293,MATCH(0,COUNTIF($B$1:$B156,Transactions!$M$2:$M$293),0)),"")</f>
        <v/>
      </c>
      <c r="C157" s="15" t="str">
        <f>IFERROR(IF(Transactions!$M$2:$M$293&lt;&gt;"",_xlfn.XLOOKUP(B157,Transactions!$M$2:$M$293,Transactions!$C$2:$C$293),""),"")</f>
        <v/>
      </c>
      <c r="D157" s="15" t="str">
        <f>IF($B157="","",IF(COUNTIFS(Transactions!$M$2:$M$293,$B157)=0,"",COUNTIFS(Transactions!$M$2:$M$293,$B157)))</f>
        <v/>
      </c>
      <c r="E157" s="17" t="str">
        <f>IF($C157="","",SUMIFS(Transactions!I:I,Transactions!L:L,'Category &amp; Summary'!A:A))</f>
        <v/>
      </c>
    </row>
    <row r="158" spans="1:5" x14ac:dyDescent="0.25">
      <c r="A158" s="15" t="str">
        <f>IFERROR(IF(Transactions!$M$2:$M$293&lt;&gt;"",_xlfn.XLOOKUP(B158,Transactions!$M$2:$M$293,Transactions!$L$2:$L$293),""),"")</f>
        <v/>
      </c>
      <c r="B158" s="15" t="str" cm="1">
        <f t="array" ref="B158">IFERROR(INDEX(Transactions!$M$2:$M$293,MATCH(0,COUNTIF($B$1:$B157,Transactions!$M$2:$M$293),0)),"")</f>
        <v/>
      </c>
      <c r="C158" s="15" t="str">
        <f>IFERROR(IF(Transactions!$M$2:$M$293&lt;&gt;"",_xlfn.XLOOKUP(B158,Transactions!$M$2:$M$293,Transactions!$C$2:$C$293),""),"")</f>
        <v/>
      </c>
      <c r="D158" s="15" t="str">
        <f>IF($B158="","",IF(COUNTIFS(Transactions!$M$2:$M$293,$B158)=0,"",COUNTIFS(Transactions!$M$2:$M$293,$B158)))</f>
        <v/>
      </c>
      <c r="E158" s="17" t="str">
        <f>IF($C158="","",SUMIFS(Transactions!I:I,Transactions!L:L,'Category &amp; Summary'!A:A))</f>
        <v/>
      </c>
    </row>
    <row r="159" spans="1:5" x14ac:dyDescent="0.25">
      <c r="A159" s="15" t="str">
        <f>IFERROR(IF(Transactions!$M$2:$M$293&lt;&gt;"",_xlfn.XLOOKUP(B159,Transactions!$M$2:$M$293,Transactions!$L$2:$L$293),""),"")</f>
        <v/>
      </c>
      <c r="B159" s="15" t="str" cm="1">
        <f t="array" ref="B159">IFERROR(INDEX(Transactions!$M$2:$M$293,MATCH(0,COUNTIF($B$1:$B158,Transactions!$M$2:$M$293),0)),"")</f>
        <v/>
      </c>
      <c r="C159" s="15" t="str">
        <f>IFERROR(IF(Transactions!$M$2:$M$293&lt;&gt;"",_xlfn.XLOOKUP(B159,Transactions!$M$2:$M$293,Transactions!$C$2:$C$293),""),"")</f>
        <v/>
      </c>
      <c r="D159" s="15" t="str">
        <f>IF($B159="","",IF(COUNTIFS(Transactions!$M$2:$M$293,$B159)=0,"",COUNTIFS(Transactions!$M$2:$M$293,$B159)))</f>
        <v/>
      </c>
      <c r="E159" s="17" t="str">
        <f>IF($C159="","",SUMIFS(Transactions!I:I,Transactions!L:L,'Category &amp; Summary'!A:A))</f>
        <v/>
      </c>
    </row>
    <row r="160" spans="1:5" x14ac:dyDescent="0.25">
      <c r="A160" s="15" t="str">
        <f>IFERROR(IF(Transactions!$M$2:$M$293&lt;&gt;"",_xlfn.XLOOKUP(B160,Transactions!$M$2:$M$293,Transactions!$L$2:$L$293),""),"")</f>
        <v/>
      </c>
      <c r="B160" s="15" t="str" cm="1">
        <f t="array" ref="B160">IFERROR(INDEX(Transactions!$M$2:$M$293,MATCH(0,COUNTIF($B$1:$B159,Transactions!$M$2:$M$293),0)),"")</f>
        <v/>
      </c>
      <c r="C160" s="15" t="str">
        <f>IFERROR(IF(Transactions!$M$2:$M$293&lt;&gt;"",_xlfn.XLOOKUP(B160,Transactions!$M$2:$M$293,Transactions!$C$2:$C$293),""),"")</f>
        <v/>
      </c>
      <c r="D160" s="15" t="str">
        <f>IF($B160="","",IF(COUNTIFS(Transactions!$M$2:$M$293,$B160)=0,"",COUNTIFS(Transactions!$M$2:$M$293,$B160)))</f>
        <v/>
      </c>
      <c r="E160" s="17" t="str">
        <f>IF($C160="","",SUMIFS(Transactions!I:I,Transactions!L:L,'Category &amp; Summary'!A:A))</f>
        <v/>
      </c>
    </row>
    <row r="161" spans="1:5" x14ac:dyDescent="0.25">
      <c r="A161" s="15" t="str">
        <f>IFERROR(IF(Transactions!$M$2:$M$293&lt;&gt;"",_xlfn.XLOOKUP(B161,Transactions!$M$2:$M$293,Transactions!$L$2:$L$293),""),"")</f>
        <v/>
      </c>
      <c r="B161" s="15" t="str" cm="1">
        <f t="array" ref="B161">IFERROR(INDEX(Transactions!$M$2:$M$293,MATCH(0,COUNTIF($B$1:$B160,Transactions!$M$2:$M$293),0)),"")</f>
        <v/>
      </c>
      <c r="C161" s="15" t="str">
        <f>IFERROR(IF(Transactions!$M$2:$M$293&lt;&gt;"",_xlfn.XLOOKUP(B161,Transactions!$M$2:$M$293,Transactions!$C$2:$C$293),""),"")</f>
        <v/>
      </c>
      <c r="D161" s="15" t="str">
        <f>IF($B161="","",IF(COUNTIFS(Transactions!$M$2:$M$293,$B161)=0,"",COUNTIFS(Transactions!$M$2:$M$293,$B161)))</f>
        <v/>
      </c>
      <c r="E161" s="17" t="str">
        <f>IF($C161="","",SUMIFS(Transactions!I:I,Transactions!L:L,'Category &amp; Summary'!A:A))</f>
        <v/>
      </c>
    </row>
    <row r="162" spans="1:5" x14ac:dyDescent="0.25">
      <c r="A162" s="15" t="str">
        <f>IFERROR(IF(Transactions!$M$2:$M$293&lt;&gt;"",_xlfn.XLOOKUP(B162,Transactions!$M$2:$M$293,Transactions!$L$2:$L$293),""),"")</f>
        <v/>
      </c>
      <c r="B162" s="15" t="str" cm="1">
        <f t="array" ref="B162">IFERROR(INDEX(Transactions!$M$2:$M$293,MATCH(0,COUNTIF($B$1:$B161,Transactions!$M$2:$M$293),0)),"")</f>
        <v/>
      </c>
      <c r="C162" s="15" t="str">
        <f>IFERROR(IF(Transactions!$M$2:$M$293&lt;&gt;"",_xlfn.XLOOKUP(B162,Transactions!$M$2:$M$293,Transactions!$C$2:$C$293),""),"")</f>
        <v/>
      </c>
      <c r="D162" s="15" t="str">
        <f>IF($B162="","",IF(COUNTIFS(Transactions!$M$2:$M$293,$B162)=0,"",COUNTIFS(Transactions!$M$2:$M$293,$B162)))</f>
        <v/>
      </c>
      <c r="E162" s="17" t="str">
        <f>IF($C162="","",SUMIFS(Transactions!I:I,Transactions!L:L,'Category &amp; Summary'!A:A))</f>
        <v/>
      </c>
    </row>
    <row r="163" spans="1:5" x14ac:dyDescent="0.25">
      <c r="A163" s="15" t="str">
        <f>IFERROR(IF(Transactions!$M$2:$M$293&lt;&gt;"",_xlfn.XLOOKUP(B163,Transactions!$M$2:$M$293,Transactions!$L$2:$L$293),""),"")</f>
        <v/>
      </c>
      <c r="B163" s="15" t="str" cm="1">
        <f t="array" ref="B163">IFERROR(INDEX(Transactions!$M$2:$M$293,MATCH(0,COUNTIF($B$1:$B162,Transactions!$M$2:$M$293),0)),"")</f>
        <v/>
      </c>
      <c r="C163" s="15" t="str">
        <f>IFERROR(IF(Transactions!$M$2:$M$293&lt;&gt;"",_xlfn.XLOOKUP(B163,Transactions!$M$2:$M$293,Transactions!$C$2:$C$293),""),"")</f>
        <v/>
      </c>
      <c r="D163" s="15" t="str">
        <f>IF($B163="","",IF(COUNTIFS(Transactions!$M$2:$M$293,$B163)=0,"",COUNTIFS(Transactions!$M$2:$M$293,$B163)))</f>
        <v/>
      </c>
      <c r="E163" s="17" t="str">
        <f>IF($C163="","",SUMIFS(Transactions!I:I,Transactions!L:L,'Category &amp; Summary'!A:A))</f>
        <v/>
      </c>
    </row>
    <row r="164" spans="1:5" x14ac:dyDescent="0.25">
      <c r="A164" s="15" t="str">
        <f>IFERROR(IF(Transactions!$M$2:$M$293&lt;&gt;"",_xlfn.XLOOKUP(B164,Transactions!$M$2:$M$293,Transactions!$L$2:$L$293),""),"")</f>
        <v/>
      </c>
      <c r="B164" s="15" t="str" cm="1">
        <f t="array" ref="B164">IFERROR(INDEX(Transactions!$M$2:$M$293,MATCH(0,COUNTIF($B$1:$B163,Transactions!$M$2:$M$293),0)),"")</f>
        <v/>
      </c>
      <c r="C164" s="15" t="str">
        <f>IFERROR(IF(Transactions!$M$2:$M$293&lt;&gt;"",_xlfn.XLOOKUP(B164,Transactions!$M$2:$M$293,Transactions!$C$2:$C$293),""),"")</f>
        <v/>
      </c>
      <c r="D164" s="15" t="str">
        <f>IF($B164="","",IF(COUNTIFS(Transactions!$M$2:$M$293,$B164)=0,"",COUNTIFS(Transactions!$M$2:$M$293,$B164)))</f>
        <v/>
      </c>
      <c r="E164" s="17" t="str">
        <f>IF($C164="","",SUMIFS(Transactions!I:I,Transactions!L:L,'Category &amp; Summary'!A:A))</f>
        <v/>
      </c>
    </row>
    <row r="165" spans="1:5" x14ac:dyDescent="0.25">
      <c r="A165" s="15" t="str">
        <f>IFERROR(IF(Transactions!$M$2:$M$293&lt;&gt;"",_xlfn.XLOOKUP(B165,Transactions!$M$2:$M$293,Transactions!$L$2:$L$293),""),"")</f>
        <v/>
      </c>
      <c r="B165" s="15" t="str" cm="1">
        <f t="array" ref="B165">IFERROR(INDEX(Transactions!$M$2:$M$293,MATCH(0,COUNTIF($B$1:$B164,Transactions!$M$2:$M$293),0)),"")</f>
        <v/>
      </c>
      <c r="C165" s="15" t="str">
        <f>IFERROR(IF(Transactions!$M$2:$M$293&lt;&gt;"",_xlfn.XLOOKUP(B165,Transactions!$M$2:$M$293,Transactions!$C$2:$C$293),""),"")</f>
        <v/>
      </c>
      <c r="D165" s="15" t="str">
        <f>IF($B165="","",IF(COUNTIFS(Transactions!$M$2:$M$293,$B165)=0,"",COUNTIFS(Transactions!$M$2:$M$293,$B165)))</f>
        <v/>
      </c>
      <c r="E165" s="17" t="str">
        <f>IF($C165="","",SUMIFS(Transactions!I:I,Transactions!L:L,'Category &amp; Summary'!A:A))</f>
        <v/>
      </c>
    </row>
    <row r="166" spans="1:5" x14ac:dyDescent="0.25">
      <c r="A166" s="15" t="str">
        <f>IFERROR(IF(Transactions!$M$2:$M$293&lt;&gt;"",_xlfn.XLOOKUP(B166,Transactions!$M$2:$M$293,Transactions!$L$2:$L$293),""),"")</f>
        <v/>
      </c>
      <c r="B166" s="15" t="str" cm="1">
        <f t="array" ref="B166">IFERROR(INDEX(Transactions!$M$2:$M$293,MATCH(0,COUNTIF($B$1:$B165,Transactions!$M$2:$M$293),0)),"")</f>
        <v/>
      </c>
      <c r="C166" s="15" t="str">
        <f>IFERROR(IF(Transactions!$M$2:$M$293&lt;&gt;"",_xlfn.XLOOKUP(B166,Transactions!$M$2:$M$293,Transactions!$C$2:$C$293),""),"")</f>
        <v/>
      </c>
      <c r="D166" s="15" t="str">
        <f>IF($B166="","",IF(COUNTIFS(Transactions!$M$2:$M$293,$B166)=0,"",COUNTIFS(Transactions!$M$2:$M$293,$B166)))</f>
        <v/>
      </c>
      <c r="E166" s="17" t="str">
        <f>IF($C166="","",SUMIFS(Transactions!I:I,Transactions!L:L,'Category &amp; Summary'!A:A))</f>
        <v/>
      </c>
    </row>
    <row r="167" spans="1:5" x14ac:dyDescent="0.25">
      <c r="A167" s="15" t="str">
        <f>IFERROR(IF(Transactions!$M$2:$M$293&lt;&gt;"",_xlfn.XLOOKUP(B167,Transactions!$M$2:$M$293,Transactions!$L$2:$L$293),""),"")</f>
        <v/>
      </c>
      <c r="B167" s="15" t="str" cm="1">
        <f t="array" ref="B167">IFERROR(INDEX(Transactions!$M$2:$M$293,MATCH(0,COUNTIF($B$1:$B166,Transactions!$M$2:$M$293),0)),"")</f>
        <v/>
      </c>
      <c r="C167" s="15" t="str">
        <f>IFERROR(IF(Transactions!$M$2:$M$293&lt;&gt;"",_xlfn.XLOOKUP(B167,Transactions!$M$2:$M$293,Transactions!$C$2:$C$293),""),"")</f>
        <v/>
      </c>
      <c r="D167" s="15" t="str">
        <f>IF($B167="","",IF(COUNTIFS(Transactions!$M$2:$M$293,$B167)=0,"",COUNTIFS(Transactions!$M$2:$M$293,$B167)))</f>
        <v/>
      </c>
      <c r="E167" s="17" t="str">
        <f>IF($C167="","",SUMIFS(Transactions!I:I,Transactions!L:L,'Category &amp; Summary'!A:A))</f>
        <v/>
      </c>
    </row>
    <row r="168" spans="1:5" x14ac:dyDescent="0.25">
      <c r="A168" s="15" t="str">
        <f>IFERROR(IF(Transactions!$M$2:$M$293&lt;&gt;"",_xlfn.XLOOKUP(B168,Transactions!$M$2:$M$293,Transactions!$L$2:$L$293),""),"")</f>
        <v/>
      </c>
      <c r="B168" s="15" t="str" cm="1">
        <f t="array" ref="B168">IFERROR(INDEX(Transactions!$M$2:$M$293,MATCH(0,COUNTIF($B$1:$B167,Transactions!$M$2:$M$293),0)),"")</f>
        <v/>
      </c>
      <c r="C168" s="15" t="str">
        <f>IFERROR(IF(Transactions!$M$2:$M$293&lt;&gt;"",_xlfn.XLOOKUP(B168,Transactions!$M$2:$M$293,Transactions!$C$2:$C$293),""),"")</f>
        <v/>
      </c>
      <c r="D168" s="15" t="str">
        <f>IF($B168="","",IF(COUNTIFS(Transactions!$M$2:$M$293,$B168)=0,"",COUNTIFS(Transactions!$M$2:$M$293,$B168)))</f>
        <v/>
      </c>
      <c r="E168" s="17" t="str">
        <f>IF($C168="","",SUMIFS(Transactions!I:I,Transactions!L:L,'Category &amp; Summary'!A:A))</f>
        <v/>
      </c>
    </row>
    <row r="169" spans="1:5" x14ac:dyDescent="0.25">
      <c r="A169" s="15" t="str">
        <f>IFERROR(IF(Transactions!$M$2:$M$293&lt;&gt;"",_xlfn.XLOOKUP(B169,Transactions!$M$2:$M$293,Transactions!$L$2:$L$293),""),"")</f>
        <v/>
      </c>
      <c r="B169" s="15" t="str" cm="1">
        <f t="array" ref="B169">IFERROR(INDEX(Transactions!$M$2:$M$293,MATCH(0,COUNTIF($B$1:$B168,Transactions!$M$2:$M$293),0)),"")</f>
        <v/>
      </c>
      <c r="C169" s="15" t="str">
        <f>IFERROR(IF(Transactions!$M$2:$M$293&lt;&gt;"",_xlfn.XLOOKUP(B169,Transactions!$M$2:$M$293,Transactions!$C$2:$C$293),""),"")</f>
        <v/>
      </c>
      <c r="D169" s="15" t="str">
        <f>IF($B169="","",IF(COUNTIFS(Transactions!$M$2:$M$293,$B169)=0,"",COUNTIFS(Transactions!$M$2:$M$293,$B169)))</f>
        <v/>
      </c>
      <c r="E169" s="17" t="str">
        <f>IF($C169="","",SUMIFS(Transactions!I:I,Transactions!L:L,'Category &amp; Summary'!A:A))</f>
        <v/>
      </c>
    </row>
    <row r="170" spans="1:5" x14ac:dyDescent="0.25">
      <c r="A170" s="15" t="str">
        <f>IFERROR(IF(Transactions!$M$2:$M$293&lt;&gt;"",_xlfn.XLOOKUP(B170,Transactions!$M$2:$M$293,Transactions!$L$2:$L$293),""),"")</f>
        <v/>
      </c>
      <c r="B170" s="15" t="str" cm="1">
        <f t="array" ref="B170">IFERROR(INDEX(Transactions!$M$2:$M$293,MATCH(0,COUNTIF($B$1:$B169,Transactions!$M$2:$M$293),0)),"")</f>
        <v/>
      </c>
      <c r="C170" s="15" t="str">
        <f>IFERROR(IF(Transactions!$M$2:$M$293&lt;&gt;"",_xlfn.XLOOKUP(B170,Transactions!$M$2:$M$293,Transactions!$C$2:$C$293),""),"")</f>
        <v/>
      </c>
      <c r="D170" s="15" t="str">
        <f>IF($B170="","",IF(COUNTIFS(Transactions!$M$2:$M$293,$B170)=0,"",COUNTIFS(Transactions!$M$2:$M$293,$B170)))</f>
        <v/>
      </c>
      <c r="E170" s="17" t="str">
        <f>IF($C170="","",SUMIFS(Transactions!I:I,Transactions!L:L,'Category &amp; Summary'!A:A))</f>
        <v/>
      </c>
    </row>
    <row r="171" spans="1:5" x14ac:dyDescent="0.25">
      <c r="A171" s="15" t="str">
        <f>IFERROR(IF(Transactions!$M$2:$M$293&lt;&gt;"",_xlfn.XLOOKUP(B171,Transactions!$M$2:$M$293,Transactions!$L$2:$L$293),""),"")</f>
        <v/>
      </c>
      <c r="B171" s="15" t="str" cm="1">
        <f t="array" ref="B171">IFERROR(INDEX(Transactions!$M$2:$M$293,MATCH(0,COUNTIF($B$1:$B170,Transactions!$M$2:$M$293),0)),"")</f>
        <v/>
      </c>
      <c r="C171" s="15" t="str">
        <f>IFERROR(IF(Transactions!$M$2:$M$293&lt;&gt;"",_xlfn.XLOOKUP(B171,Transactions!$M$2:$M$293,Transactions!$C$2:$C$293),""),"")</f>
        <v/>
      </c>
      <c r="D171" s="15" t="str">
        <f>IF($B171="","",IF(COUNTIFS(Transactions!$M$2:$M$293,$B171)=0,"",COUNTIFS(Transactions!$M$2:$M$293,$B171)))</f>
        <v/>
      </c>
      <c r="E171" s="17" t="str">
        <f>IF($C171="","",SUMIFS(Transactions!I:I,Transactions!L:L,'Category &amp; Summary'!A:A))</f>
        <v/>
      </c>
    </row>
    <row r="172" spans="1:5" x14ac:dyDescent="0.25">
      <c r="A172" s="15" t="str">
        <f>IFERROR(IF(Transactions!$M$2:$M$293&lt;&gt;"",_xlfn.XLOOKUP(B172,Transactions!$M$2:$M$293,Transactions!$L$2:$L$293),""),"")</f>
        <v/>
      </c>
      <c r="B172" s="15" t="str" cm="1">
        <f t="array" ref="B172">IFERROR(INDEX(Transactions!$M$2:$M$293,MATCH(0,COUNTIF($B$1:$B171,Transactions!$M$2:$M$293),0)),"")</f>
        <v/>
      </c>
      <c r="C172" s="15" t="str">
        <f>IFERROR(IF(Transactions!$M$2:$M$293&lt;&gt;"",_xlfn.XLOOKUP(B172,Transactions!$M$2:$M$293,Transactions!$C$2:$C$293),""),"")</f>
        <v/>
      </c>
      <c r="D172" s="15" t="str">
        <f>IF($B172="","",IF(COUNTIFS(Transactions!$M$2:$M$293,$B172)=0,"",COUNTIFS(Transactions!$M$2:$M$293,$B172)))</f>
        <v/>
      </c>
      <c r="E172" s="17" t="str">
        <f>IF($C172="","",SUMIFS(Transactions!I:I,Transactions!L:L,'Category &amp; Summary'!A:A))</f>
        <v/>
      </c>
    </row>
    <row r="173" spans="1:5" x14ac:dyDescent="0.25">
      <c r="A173" s="15" t="str">
        <f>IFERROR(IF(Transactions!$M$2:$M$293&lt;&gt;"",_xlfn.XLOOKUP(B173,Transactions!$M$2:$M$293,Transactions!$L$2:$L$293),""),"")</f>
        <v/>
      </c>
      <c r="B173" s="15" t="str" cm="1">
        <f t="array" ref="B173">IFERROR(INDEX(Transactions!$M$2:$M$293,MATCH(0,COUNTIF($B$1:$B172,Transactions!$M$2:$M$293),0)),"")</f>
        <v/>
      </c>
      <c r="C173" s="15" t="str">
        <f>IFERROR(IF(Transactions!$M$2:$M$293&lt;&gt;"",_xlfn.XLOOKUP(B173,Transactions!$M$2:$M$293,Transactions!$C$2:$C$293),""),"")</f>
        <v/>
      </c>
      <c r="D173" s="15" t="str">
        <f>IF($B173="","",IF(COUNTIFS(Transactions!$M$2:$M$293,$B173)=0,"",COUNTIFS(Transactions!$M$2:$M$293,$B173)))</f>
        <v/>
      </c>
      <c r="E173" s="17" t="str">
        <f>IF($C173="","",SUMIFS(Transactions!I:I,Transactions!L:L,'Category &amp; Summary'!A:A))</f>
        <v/>
      </c>
    </row>
    <row r="174" spans="1:5" x14ac:dyDescent="0.25">
      <c r="A174" s="15" t="str">
        <f>IFERROR(IF(Transactions!$M$2:$M$293&lt;&gt;"",_xlfn.XLOOKUP(B174,Transactions!$M$2:$M$293,Transactions!$L$2:$L$293),""),"")</f>
        <v/>
      </c>
      <c r="B174" s="15" t="str" cm="1">
        <f t="array" ref="B174">IFERROR(INDEX(Transactions!$M$2:$M$293,MATCH(0,COUNTIF($B$1:$B173,Transactions!$M$2:$M$293),0)),"")</f>
        <v/>
      </c>
      <c r="C174" s="15" t="str">
        <f>IFERROR(IF(Transactions!$M$2:$M$293&lt;&gt;"",_xlfn.XLOOKUP(B174,Transactions!$M$2:$M$293,Transactions!$C$2:$C$293),""),"")</f>
        <v/>
      </c>
      <c r="D174" s="15" t="str">
        <f>IF($B174="","",IF(COUNTIFS(Transactions!$M$2:$M$293,$B174)=0,"",COUNTIFS(Transactions!$M$2:$M$293,$B174)))</f>
        <v/>
      </c>
      <c r="E174" s="17" t="str">
        <f>IF($C174="","",SUMIFS(Transactions!I:I,Transactions!L:L,'Category &amp; Summary'!A:A))</f>
        <v/>
      </c>
    </row>
    <row r="175" spans="1:5" x14ac:dyDescent="0.25">
      <c r="A175" s="15" t="str">
        <f>IFERROR(IF(Transactions!$M$2:$M$293&lt;&gt;"",_xlfn.XLOOKUP(B175,Transactions!$M$2:$M$293,Transactions!$L$2:$L$293),""),"")</f>
        <v/>
      </c>
      <c r="B175" s="15" t="str" cm="1">
        <f t="array" ref="B175">IFERROR(INDEX(Transactions!$M$2:$M$293,MATCH(0,COUNTIF($B$1:$B174,Transactions!$M$2:$M$293),0)),"")</f>
        <v/>
      </c>
      <c r="C175" s="15" t="str">
        <f>IFERROR(IF(Transactions!$M$2:$M$293&lt;&gt;"",_xlfn.XLOOKUP(B175,Transactions!$M$2:$M$293,Transactions!$C$2:$C$293),""),"")</f>
        <v/>
      </c>
      <c r="D175" s="15" t="str">
        <f>IF($B175="","",IF(COUNTIFS(Transactions!$M$2:$M$293,$B175)=0,"",COUNTIFS(Transactions!$M$2:$M$293,$B175)))</f>
        <v/>
      </c>
      <c r="E175" s="17" t="str">
        <f>IF($C175="","",SUMIFS(Transactions!I:I,Transactions!L:L,'Category &amp; Summary'!A:A))</f>
        <v/>
      </c>
    </row>
    <row r="176" spans="1:5" x14ac:dyDescent="0.25">
      <c r="A176" s="15" t="str">
        <f>IFERROR(IF(Transactions!$M$2:$M$293&lt;&gt;"",_xlfn.XLOOKUP(B176,Transactions!$M$2:$M$293,Transactions!$L$2:$L$293),""),"")</f>
        <v/>
      </c>
      <c r="B176" s="15" t="str" cm="1">
        <f t="array" ref="B176">IFERROR(INDEX(Transactions!$M$2:$M$293,MATCH(0,COUNTIF($B$1:$B175,Transactions!$M$2:$M$293),0)),"")</f>
        <v/>
      </c>
      <c r="C176" s="15" t="str">
        <f>IFERROR(IF(Transactions!$M$2:$M$293&lt;&gt;"",_xlfn.XLOOKUP(B176,Transactions!$M$2:$M$293,Transactions!$C$2:$C$293),""),"")</f>
        <v/>
      </c>
      <c r="D176" s="15" t="str">
        <f>IF($B176="","",IF(COUNTIFS(Transactions!$M$2:$M$293,$B176)=0,"",COUNTIFS(Transactions!$M$2:$M$293,$B176)))</f>
        <v/>
      </c>
      <c r="E176" s="17" t="str">
        <f>IF($C176="","",SUMIFS(Transactions!I:I,Transactions!L:L,'Category &amp; Summary'!A:A))</f>
        <v/>
      </c>
    </row>
    <row r="177" spans="1:5" x14ac:dyDescent="0.25">
      <c r="A177" s="15" t="str">
        <f>IFERROR(IF(Transactions!$M$2:$M$293&lt;&gt;"",_xlfn.XLOOKUP(B177,Transactions!$M$2:$M$293,Transactions!$L$2:$L$293),""),"")</f>
        <v/>
      </c>
      <c r="B177" s="15" t="str" cm="1">
        <f t="array" ref="B177">IFERROR(INDEX(Transactions!$M$2:$M$293,MATCH(0,COUNTIF($B$1:$B176,Transactions!$M$2:$M$293),0)),"")</f>
        <v/>
      </c>
      <c r="C177" s="15" t="str">
        <f>IFERROR(IF(Transactions!$M$2:$M$293&lt;&gt;"",_xlfn.XLOOKUP(B177,Transactions!$M$2:$M$293,Transactions!$C$2:$C$293),""),"")</f>
        <v/>
      </c>
      <c r="D177" s="15" t="str">
        <f>IF($B177="","",IF(COUNTIFS(Transactions!$M$2:$M$293,$B177)=0,"",COUNTIFS(Transactions!$M$2:$M$293,$B177)))</f>
        <v/>
      </c>
      <c r="E177" s="17" t="str">
        <f>IF($C177="","",SUMIFS(Transactions!I:I,Transactions!L:L,'Category &amp; Summary'!A:A))</f>
        <v/>
      </c>
    </row>
    <row r="178" spans="1:5" x14ac:dyDescent="0.25">
      <c r="A178" s="15" t="str">
        <f>IFERROR(IF(Transactions!$M$2:$M$293&lt;&gt;"",_xlfn.XLOOKUP(B178,Transactions!$M$2:$M$293,Transactions!$L$2:$L$293),""),"")</f>
        <v/>
      </c>
      <c r="B178" s="15" t="str" cm="1">
        <f t="array" ref="B178">IFERROR(INDEX(Transactions!$M$2:$M$293,MATCH(0,COUNTIF($B$1:$B177,Transactions!$M$2:$M$293),0)),"")</f>
        <v/>
      </c>
      <c r="C178" s="15" t="str">
        <f>IFERROR(IF(Transactions!$M$2:$M$293&lt;&gt;"",_xlfn.XLOOKUP(B178,Transactions!$M$2:$M$293,Transactions!$C$2:$C$293),""),"")</f>
        <v/>
      </c>
      <c r="D178" s="15" t="str">
        <f>IF($B178="","",IF(COUNTIFS(Transactions!$M$2:$M$293,$B178)=0,"",COUNTIFS(Transactions!$M$2:$M$293,$B178)))</f>
        <v/>
      </c>
      <c r="E178" s="17" t="str">
        <f>IF($C178="","",SUMIFS(Transactions!I:I,Transactions!L:L,'Category &amp; Summary'!A:A))</f>
        <v/>
      </c>
    </row>
    <row r="179" spans="1:5" x14ac:dyDescent="0.25">
      <c r="A179" s="15" t="str">
        <f>IFERROR(IF(Transactions!$M$2:$M$293&lt;&gt;"",_xlfn.XLOOKUP(B179,Transactions!$M$2:$M$293,Transactions!$L$2:$L$293),""),"")</f>
        <v/>
      </c>
      <c r="B179" s="15" t="str" cm="1">
        <f t="array" ref="B179">IFERROR(INDEX(Transactions!$M$2:$M$293,MATCH(0,COUNTIF($B$1:$B178,Transactions!$M$2:$M$293),0)),"")</f>
        <v/>
      </c>
      <c r="C179" s="15" t="str">
        <f>IFERROR(IF(Transactions!$M$2:$M$293&lt;&gt;"",_xlfn.XLOOKUP(B179,Transactions!$M$2:$M$293,Transactions!$C$2:$C$293),""),"")</f>
        <v/>
      </c>
      <c r="D179" s="15" t="str">
        <f>IF($B179="","",IF(COUNTIFS(Transactions!$M$2:$M$293,$B179)=0,"",COUNTIFS(Transactions!$M$2:$M$293,$B179)))</f>
        <v/>
      </c>
      <c r="E179" s="17" t="str">
        <f>IF($C179="","",SUMIFS(Transactions!I:I,Transactions!L:L,'Category &amp; Summary'!A:A))</f>
        <v/>
      </c>
    </row>
    <row r="180" spans="1:5" x14ac:dyDescent="0.25">
      <c r="A180" s="15" t="str">
        <f>IFERROR(IF(Transactions!$M$2:$M$293&lt;&gt;"",_xlfn.XLOOKUP(B180,Transactions!$M$2:$M$293,Transactions!$L$2:$L$293),""),"")</f>
        <v/>
      </c>
      <c r="B180" s="15" t="str" cm="1">
        <f t="array" ref="B180">IFERROR(INDEX(Transactions!$M$2:$M$293,MATCH(0,COUNTIF($B$1:$B179,Transactions!$M$2:$M$293),0)),"")</f>
        <v/>
      </c>
      <c r="C180" s="15" t="str">
        <f>IFERROR(IF(Transactions!$M$2:$M$293&lt;&gt;"",_xlfn.XLOOKUP(B180,Transactions!$M$2:$M$293,Transactions!$C$2:$C$293),""),"")</f>
        <v/>
      </c>
      <c r="D180" s="15" t="str">
        <f>IF($B180="","",IF(COUNTIFS(Transactions!$M$2:$M$293,$B180)=0,"",COUNTIFS(Transactions!$M$2:$M$293,$B180)))</f>
        <v/>
      </c>
      <c r="E180" s="17" t="str">
        <f>IF($C180="","",SUMIFS(Transactions!I:I,Transactions!L:L,'Category &amp; Summary'!A:A))</f>
        <v/>
      </c>
    </row>
    <row r="181" spans="1:5" x14ac:dyDescent="0.25">
      <c r="A181" s="15" t="str">
        <f>IFERROR(IF(Transactions!$M$2:$M$293&lt;&gt;"",_xlfn.XLOOKUP(B181,Transactions!$M$2:$M$293,Transactions!$L$2:$L$293),""),"")</f>
        <v/>
      </c>
      <c r="B181" s="15" t="str" cm="1">
        <f t="array" ref="B181">IFERROR(INDEX(Transactions!$M$2:$M$293,MATCH(0,COUNTIF($B$1:$B180,Transactions!$M$2:$M$293),0)),"")</f>
        <v/>
      </c>
      <c r="C181" s="15" t="str">
        <f>IFERROR(IF(Transactions!$M$2:$M$293&lt;&gt;"",_xlfn.XLOOKUP(B181,Transactions!$M$2:$M$293,Transactions!$C$2:$C$293),""),"")</f>
        <v/>
      </c>
      <c r="D181" s="15" t="str">
        <f>IF($B181="","",IF(COUNTIFS(Transactions!$M$2:$M$293,$B181)=0,"",COUNTIFS(Transactions!$M$2:$M$293,$B181)))</f>
        <v/>
      </c>
      <c r="E181" s="17" t="str">
        <f>IF($C181="","",SUMIFS(Transactions!I:I,Transactions!L:L,'Category &amp; Summary'!A:A))</f>
        <v/>
      </c>
    </row>
    <row r="182" spans="1:5" x14ac:dyDescent="0.25">
      <c r="A182" s="15" t="str">
        <f>IFERROR(IF(Transactions!$M$2:$M$293&lt;&gt;"",_xlfn.XLOOKUP(B182,Transactions!$M$2:$M$293,Transactions!$L$2:$L$293),""),"")</f>
        <v/>
      </c>
      <c r="B182" s="15" t="str" cm="1">
        <f t="array" ref="B182">IFERROR(INDEX(Transactions!$M$2:$M$293,MATCH(0,COUNTIF($B$1:$B181,Transactions!$M$2:$M$293),0)),"")</f>
        <v/>
      </c>
      <c r="C182" s="15" t="str">
        <f>IFERROR(IF(Transactions!$M$2:$M$293&lt;&gt;"",_xlfn.XLOOKUP(B182,Transactions!$M$2:$M$293,Transactions!$C$2:$C$293),""),"")</f>
        <v/>
      </c>
      <c r="D182" s="15" t="str">
        <f>IF($B182="","",IF(COUNTIFS(Transactions!$M$2:$M$293,$B182)=0,"",COUNTIFS(Transactions!$M$2:$M$293,$B182)))</f>
        <v/>
      </c>
      <c r="E182" s="17" t="str">
        <f>IF($C182="","",SUMIFS(Transactions!I:I,Transactions!L:L,'Category &amp; Summary'!A:A))</f>
        <v/>
      </c>
    </row>
    <row r="183" spans="1:5" x14ac:dyDescent="0.25">
      <c r="A183" s="15" t="str">
        <f>IFERROR(IF(Transactions!$M$2:$M$293&lt;&gt;"",_xlfn.XLOOKUP(B183,Transactions!$M$2:$M$293,Transactions!$L$2:$L$293),""),"")</f>
        <v/>
      </c>
      <c r="B183" s="15" t="str" cm="1">
        <f t="array" ref="B183">IFERROR(INDEX(Transactions!$M$2:$M$293,MATCH(0,COUNTIF($B$1:$B182,Transactions!$M$2:$M$293),0)),"")</f>
        <v/>
      </c>
      <c r="C183" s="15" t="str">
        <f>IFERROR(IF(Transactions!$M$2:$M$293&lt;&gt;"",_xlfn.XLOOKUP(B183,Transactions!$M$2:$M$293,Transactions!$C$2:$C$293),""),"")</f>
        <v/>
      </c>
      <c r="D183" s="15" t="str">
        <f>IF($B183="","",IF(COUNTIFS(Transactions!$M$2:$M$293,$B183)=0,"",COUNTIFS(Transactions!$M$2:$M$293,$B183)))</f>
        <v/>
      </c>
      <c r="E183" s="17" t="str">
        <f>IF($C183="","",SUMIFS(Transactions!I:I,Transactions!L:L,'Category &amp; Summary'!A:A))</f>
        <v/>
      </c>
    </row>
    <row r="184" spans="1:5" x14ac:dyDescent="0.25">
      <c r="A184" s="15" t="str">
        <f>IFERROR(IF(Transactions!$M$2:$M$293&lt;&gt;"",_xlfn.XLOOKUP(B184,Transactions!$M$2:$M$293,Transactions!$L$2:$L$293),""),"")</f>
        <v/>
      </c>
      <c r="B184" s="15" t="str" cm="1">
        <f t="array" ref="B184">IFERROR(INDEX(Transactions!$M$2:$M$293,MATCH(0,COUNTIF($B$1:$B183,Transactions!$M$2:$M$293),0)),"")</f>
        <v/>
      </c>
      <c r="C184" s="15" t="str">
        <f>IFERROR(IF(Transactions!$M$2:$M$293&lt;&gt;"",_xlfn.XLOOKUP(B184,Transactions!$M$2:$M$293,Transactions!$C$2:$C$293),""),"")</f>
        <v/>
      </c>
      <c r="D184" s="15" t="str">
        <f>IF($B184="","",IF(COUNTIFS(Transactions!$M$2:$M$293,$B184)=0,"",COUNTIFS(Transactions!$M$2:$M$293,$B184)))</f>
        <v/>
      </c>
      <c r="E184" s="17" t="str">
        <f>IF($C184="","",SUMIFS(Transactions!I:I,Transactions!L:L,'Category &amp; Summary'!A:A))</f>
        <v/>
      </c>
    </row>
    <row r="185" spans="1:5" x14ac:dyDescent="0.25">
      <c r="A185" s="15" t="str">
        <f>IFERROR(IF(Transactions!$M$2:$M$293&lt;&gt;"",_xlfn.XLOOKUP(B185,Transactions!$M$2:$M$293,Transactions!$L$2:$L$293),""),"")</f>
        <v/>
      </c>
      <c r="B185" s="15" t="str" cm="1">
        <f t="array" ref="B185">IFERROR(INDEX(Transactions!$M$2:$M$293,MATCH(0,COUNTIF($B$1:$B184,Transactions!$M$2:$M$293),0)),"")</f>
        <v/>
      </c>
      <c r="C185" s="15" t="str">
        <f>IFERROR(IF(Transactions!$M$2:$M$293&lt;&gt;"",_xlfn.XLOOKUP(B185,Transactions!$M$2:$M$293,Transactions!$C$2:$C$293),""),"")</f>
        <v/>
      </c>
      <c r="D185" s="15" t="str">
        <f>IF($B185="","",IF(COUNTIFS(Transactions!$M$2:$M$293,$B185)=0,"",COUNTIFS(Transactions!$M$2:$M$293,$B185)))</f>
        <v/>
      </c>
      <c r="E185" s="17" t="str">
        <f>IF($C185="","",SUMIFS(Transactions!I:I,Transactions!L:L,'Category &amp; Summary'!A:A))</f>
        <v/>
      </c>
    </row>
    <row r="186" spans="1:5" x14ac:dyDescent="0.25">
      <c r="A186" s="15" t="str">
        <f>IFERROR(IF(Transactions!$M$2:$M$293&lt;&gt;"",_xlfn.XLOOKUP(B186,Transactions!$M$2:$M$293,Transactions!$L$2:$L$293),""),"")</f>
        <v/>
      </c>
      <c r="B186" s="15" t="str" cm="1">
        <f t="array" ref="B186">IFERROR(INDEX(Transactions!$M$2:$M$293,MATCH(0,COUNTIF($B$1:$B185,Transactions!$M$2:$M$293),0)),"")</f>
        <v/>
      </c>
      <c r="C186" s="15" t="str">
        <f>IFERROR(IF(Transactions!$M$2:$M$293&lt;&gt;"",_xlfn.XLOOKUP(B186,Transactions!$M$2:$M$293,Transactions!$C$2:$C$293),""),"")</f>
        <v/>
      </c>
      <c r="D186" s="15" t="str">
        <f>IF($B186="","",IF(COUNTIFS(Transactions!$M$2:$M$293,$B186)=0,"",COUNTIFS(Transactions!$M$2:$M$293,$B186)))</f>
        <v/>
      </c>
      <c r="E186" s="17" t="str">
        <f>IF($C186="","",SUMIFS(Transactions!I:I,Transactions!L:L,'Category &amp; Summary'!A:A))</f>
        <v/>
      </c>
    </row>
    <row r="187" spans="1:5" x14ac:dyDescent="0.25">
      <c r="A187" s="15" t="str">
        <f>IFERROR(IF(Transactions!$M$2:$M$293&lt;&gt;"",_xlfn.XLOOKUP(B187,Transactions!$M$2:$M$293,Transactions!$L$2:$L$293),""),"")</f>
        <v/>
      </c>
      <c r="B187" s="15" t="str" cm="1">
        <f t="array" ref="B187">IFERROR(INDEX(Transactions!$M$2:$M$293,MATCH(0,COUNTIF($B$1:$B186,Transactions!$M$2:$M$293),0)),"")</f>
        <v/>
      </c>
      <c r="C187" s="15" t="str">
        <f>IFERROR(IF(Transactions!$M$2:$M$293&lt;&gt;"",_xlfn.XLOOKUP(B187,Transactions!$M$2:$M$293,Transactions!$C$2:$C$293),""),"")</f>
        <v/>
      </c>
      <c r="D187" s="15" t="str">
        <f>IF($B187="","",IF(COUNTIFS(Transactions!$M$2:$M$293,$B187)=0,"",COUNTIFS(Transactions!$M$2:$M$293,$B187)))</f>
        <v/>
      </c>
      <c r="E187" s="17" t="str">
        <f>IF($C187="","",SUMIFS(Transactions!I:I,Transactions!L:L,'Category &amp; Summary'!A:A))</f>
        <v/>
      </c>
    </row>
    <row r="188" spans="1:5" x14ac:dyDescent="0.25">
      <c r="A188" s="15" t="str">
        <f>IFERROR(IF(Transactions!$M$2:$M$293&lt;&gt;"",_xlfn.XLOOKUP(B188,Transactions!$M$2:$M$293,Transactions!$L$2:$L$293),""),"")</f>
        <v/>
      </c>
      <c r="B188" s="15" t="str" cm="1">
        <f t="array" ref="B188">IFERROR(INDEX(Transactions!$M$2:$M$293,MATCH(0,COUNTIF($B$1:$B187,Transactions!$M$2:$M$293),0)),"")</f>
        <v/>
      </c>
      <c r="C188" s="15" t="str">
        <f>IFERROR(IF(Transactions!$M$2:$M$293&lt;&gt;"",_xlfn.XLOOKUP(B188,Transactions!$M$2:$M$293,Transactions!$C$2:$C$293),""),"")</f>
        <v/>
      </c>
      <c r="D188" s="15" t="str">
        <f>IF($B188="","",IF(COUNTIFS(Transactions!$M$2:$M$293,$B188)=0,"",COUNTIFS(Transactions!$M$2:$M$293,$B188)))</f>
        <v/>
      </c>
      <c r="E188" s="17" t="str">
        <f>IF($C188="","",SUMIFS(Transactions!I:I,Transactions!L:L,'Category &amp; Summary'!A:A))</f>
        <v/>
      </c>
    </row>
    <row r="189" spans="1:5" x14ac:dyDescent="0.25">
      <c r="A189" s="15" t="str">
        <f>IFERROR(IF(Transactions!$M$2:$M$293&lt;&gt;"",_xlfn.XLOOKUP(B189,Transactions!$M$2:$M$293,Transactions!$L$2:$L$293),""),"")</f>
        <v/>
      </c>
      <c r="B189" s="15" t="str" cm="1">
        <f t="array" ref="B189">IFERROR(INDEX(Transactions!$M$2:$M$293,MATCH(0,COUNTIF($B$1:$B188,Transactions!$M$2:$M$293),0)),"")</f>
        <v/>
      </c>
      <c r="C189" s="15" t="str">
        <f>IFERROR(IF(Transactions!$M$2:$M$293&lt;&gt;"",_xlfn.XLOOKUP(B189,Transactions!$M$2:$M$293,Transactions!$C$2:$C$293),""),"")</f>
        <v/>
      </c>
      <c r="D189" s="15" t="str">
        <f>IF($B189="","",IF(COUNTIFS(Transactions!$M$2:$M$293,$B189)=0,"",COUNTIFS(Transactions!$M$2:$M$293,$B189)))</f>
        <v/>
      </c>
      <c r="E189" s="17" t="str">
        <f>IF($C189="","",SUMIFS(Transactions!I:I,Transactions!L:L,'Category &amp; Summary'!A:A))</f>
        <v/>
      </c>
    </row>
    <row r="190" spans="1:5" x14ac:dyDescent="0.25">
      <c r="A190" s="15" t="str">
        <f>IFERROR(IF(Transactions!$M$2:$M$293&lt;&gt;"",_xlfn.XLOOKUP(B190,Transactions!$M$2:$M$293,Transactions!$L$2:$L$293),""),"")</f>
        <v/>
      </c>
      <c r="B190" s="15" t="str" cm="1">
        <f t="array" ref="B190">IFERROR(INDEX(Transactions!$M$2:$M$293,MATCH(0,COUNTIF($B$1:$B189,Transactions!$M$2:$M$293),0)),"")</f>
        <v/>
      </c>
      <c r="C190" s="15" t="str">
        <f>IFERROR(IF(Transactions!$M$2:$M$293&lt;&gt;"",_xlfn.XLOOKUP(B190,Transactions!$M$2:$M$293,Transactions!$C$2:$C$293),""),"")</f>
        <v/>
      </c>
      <c r="D190" s="15" t="str">
        <f>IF($B190="","",IF(COUNTIFS(Transactions!$M$2:$M$293,$B190)=0,"",COUNTIFS(Transactions!$M$2:$M$293,$B190)))</f>
        <v/>
      </c>
      <c r="E190" s="17" t="str">
        <f>IF($C190="","",SUMIFS(Transactions!I:I,Transactions!L:L,'Category &amp; Summary'!A:A))</f>
        <v/>
      </c>
    </row>
    <row r="191" spans="1:5" x14ac:dyDescent="0.25">
      <c r="A191" s="15" t="str">
        <f>IFERROR(IF(Transactions!$M$2:$M$293&lt;&gt;"",_xlfn.XLOOKUP(B191,Transactions!$M$2:$M$293,Transactions!$L$2:$L$293),""),"")</f>
        <v/>
      </c>
      <c r="B191" s="15" t="str" cm="1">
        <f t="array" ref="B191">IFERROR(INDEX(Transactions!$M$2:$M$293,MATCH(0,COUNTIF($B$1:$B190,Transactions!$M$2:$M$293),0)),"")</f>
        <v/>
      </c>
      <c r="C191" s="15" t="str">
        <f>IFERROR(IF(Transactions!$M$2:$M$293&lt;&gt;"",_xlfn.XLOOKUP(B191,Transactions!$M$2:$M$293,Transactions!$C$2:$C$293),""),"")</f>
        <v/>
      </c>
      <c r="D191" s="15" t="str">
        <f>IF($B191="","",IF(COUNTIFS(Transactions!$M$2:$M$293,$B191)=0,"",COUNTIFS(Transactions!$M$2:$M$293,$B191)))</f>
        <v/>
      </c>
      <c r="E191" s="17" t="str">
        <f>IF($C191="","",SUMIFS(Transactions!I:I,Transactions!L:L,'Category &amp; Summary'!A:A))</f>
        <v/>
      </c>
    </row>
    <row r="192" spans="1:5" x14ac:dyDescent="0.25">
      <c r="A192" s="15" t="str">
        <f>IFERROR(IF(Transactions!$M$2:$M$293&lt;&gt;"",_xlfn.XLOOKUP(B192,Transactions!$M$2:$M$293,Transactions!$L$2:$L$293),""),"")</f>
        <v/>
      </c>
      <c r="B192" s="15" t="str" cm="1">
        <f t="array" ref="B192">IFERROR(INDEX(Transactions!$M$2:$M$293,MATCH(0,COUNTIF($B$1:$B191,Transactions!$M$2:$M$293),0)),"")</f>
        <v/>
      </c>
      <c r="C192" s="15" t="str">
        <f>IFERROR(IF(Transactions!$M$2:$M$293&lt;&gt;"",_xlfn.XLOOKUP(B192,Transactions!$M$2:$M$293,Transactions!$C$2:$C$293),""),"")</f>
        <v/>
      </c>
      <c r="D192" s="15" t="str">
        <f>IF($B192="","",IF(COUNTIFS(Transactions!$M$2:$M$293,$B192)=0,"",COUNTIFS(Transactions!$M$2:$M$293,$B192)))</f>
        <v/>
      </c>
      <c r="E192" s="17" t="str">
        <f>IF($C192="","",SUMIFS(Transactions!I:I,Transactions!L:L,'Category &amp; Summary'!A:A))</f>
        <v/>
      </c>
    </row>
    <row r="193" spans="1:5" x14ac:dyDescent="0.25">
      <c r="A193" s="15" t="str">
        <f>IFERROR(IF(Transactions!$M$2:$M$293&lt;&gt;"",_xlfn.XLOOKUP(B193,Transactions!$M$2:$M$293,Transactions!$L$2:$L$293),""),"")</f>
        <v/>
      </c>
      <c r="B193" s="15" t="str" cm="1">
        <f t="array" ref="B193">IFERROR(INDEX(Transactions!$M$2:$M$293,MATCH(0,COUNTIF($B$1:$B192,Transactions!$M$2:$M$293),0)),"")</f>
        <v/>
      </c>
      <c r="C193" s="15" t="str">
        <f>IFERROR(IF(Transactions!$M$2:$M$293&lt;&gt;"",_xlfn.XLOOKUP(B193,Transactions!$M$2:$M$293,Transactions!$C$2:$C$293),""),"")</f>
        <v/>
      </c>
      <c r="D193" s="15" t="str">
        <f>IF($B193="","",IF(COUNTIFS(Transactions!$M$2:$M$293,$B193)=0,"",COUNTIFS(Transactions!$M$2:$M$293,$B193)))</f>
        <v/>
      </c>
      <c r="E193" s="17" t="str">
        <f>IF($C193="","",SUMIFS(Transactions!I:I,Transactions!L:L,'Category &amp; Summary'!A:A))</f>
        <v/>
      </c>
    </row>
    <row r="194" spans="1:5" x14ac:dyDescent="0.25">
      <c r="A194" s="15" t="str">
        <f>IFERROR(IF(Transactions!$M$2:$M$293&lt;&gt;"",_xlfn.XLOOKUP(B194,Transactions!$M$2:$M$293,Transactions!$L$2:$L$293),""),"")</f>
        <v/>
      </c>
      <c r="B194" s="15" t="str" cm="1">
        <f t="array" ref="B194">IFERROR(INDEX(Transactions!$M$2:$M$293,MATCH(0,COUNTIF($B$1:$B193,Transactions!$M$2:$M$293),0)),"")</f>
        <v/>
      </c>
      <c r="C194" s="15" t="str">
        <f>IFERROR(IF(Transactions!$M$2:$M$293&lt;&gt;"",_xlfn.XLOOKUP(B194,Transactions!$M$2:$M$293,Transactions!$C$2:$C$293),""),"")</f>
        <v/>
      </c>
      <c r="D194" s="15" t="str">
        <f>IF($B194="","",IF(COUNTIFS(Transactions!$M$2:$M$293,$B194)=0,"",COUNTIFS(Transactions!$M$2:$M$293,$B194)))</f>
        <v/>
      </c>
      <c r="E194" s="17" t="str">
        <f>IF($C194="","",SUMIFS(Transactions!I:I,Transactions!L:L,'Category &amp; Summary'!A:A))</f>
        <v/>
      </c>
    </row>
    <row r="195" spans="1:5" x14ac:dyDescent="0.25">
      <c r="A195" s="15" t="str">
        <f>IFERROR(IF(Transactions!$M$2:$M$293&lt;&gt;"",_xlfn.XLOOKUP(B195,Transactions!$M$2:$M$293,Transactions!$L$2:$L$293),""),"")</f>
        <v/>
      </c>
      <c r="B195" s="15" t="str" cm="1">
        <f t="array" ref="B195">IFERROR(INDEX(Transactions!$M$2:$M$293,MATCH(0,COUNTIF($B$1:$B194,Transactions!$M$2:$M$293),0)),"")</f>
        <v/>
      </c>
      <c r="C195" s="15" t="str">
        <f>IFERROR(IF(Transactions!$M$2:$M$293&lt;&gt;"",_xlfn.XLOOKUP(B195,Transactions!$M$2:$M$293,Transactions!$C$2:$C$293),""),"")</f>
        <v/>
      </c>
      <c r="D195" s="15" t="str">
        <f>IF($B195="","",IF(COUNTIFS(Transactions!$M$2:$M$293,$B195)=0,"",COUNTIFS(Transactions!$M$2:$M$293,$B195)))</f>
        <v/>
      </c>
      <c r="E195" s="17" t="str">
        <f>IF($C195="","",SUMIFS(Transactions!I:I,Transactions!L:L,'Category &amp; Summary'!A:A))</f>
        <v/>
      </c>
    </row>
    <row r="196" spans="1:5" x14ac:dyDescent="0.25">
      <c r="A196" s="15" t="str">
        <f>IFERROR(IF(Transactions!$M$2:$M$293&lt;&gt;"",_xlfn.XLOOKUP(B196,Transactions!$M$2:$M$293,Transactions!$L$2:$L$293),""),"")</f>
        <v/>
      </c>
      <c r="B196" s="15" t="str" cm="1">
        <f t="array" ref="B196">IFERROR(INDEX(Transactions!$M$2:$M$293,MATCH(0,COUNTIF($B$1:$B195,Transactions!$M$2:$M$293),0)),"")</f>
        <v/>
      </c>
      <c r="C196" s="15" t="str">
        <f>IFERROR(IF(Transactions!$M$2:$M$293&lt;&gt;"",_xlfn.XLOOKUP(B196,Transactions!$M$2:$M$293,Transactions!$C$2:$C$293),""),"")</f>
        <v/>
      </c>
      <c r="D196" s="15" t="str">
        <f>IF($B196="","",IF(COUNTIFS(Transactions!$M$2:$M$293,$B196)=0,"",COUNTIFS(Transactions!$M$2:$M$293,$B196)))</f>
        <v/>
      </c>
      <c r="E196" s="17" t="str">
        <f>IF($C196="","",SUMIFS(Transactions!I:I,Transactions!L:L,'Category &amp; Summary'!A:A))</f>
        <v/>
      </c>
    </row>
    <row r="197" spans="1:5" x14ac:dyDescent="0.25">
      <c r="A197" s="15" t="str">
        <f>IFERROR(IF(Transactions!$M$2:$M$293&lt;&gt;"",_xlfn.XLOOKUP(B197,Transactions!$M$2:$M$293,Transactions!$L$2:$L$293),""),"")</f>
        <v/>
      </c>
      <c r="B197" s="15" t="str" cm="1">
        <f t="array" ref="B197">IFERROR(INDEX(Transactions!$M$2:$M$293,MATCH(0,COUNTIF($B$1:$B196,Transactions!$M$2:$M$293),0)),"")</f>
        <v/>
      </c>
      <c r="C197" s="15" t="str">
        <f>IFERROR(IF(Transactions!$M$2:$M$293&lt;&gt;"",_xlfn.XLOOKUP(B197,Transactions!$M$2:$M$293,Transactions!$C$2:$C$293),""),"")</f>
        <v/>
      </c>
      <c r="D197" s="15" t="str">
        <f>IF($B197="","",IF(COUNTIFS(Transactions!$M$2:$M$293,$B197)=0,"",COUNTIFS(Transactions!$M$2:$M$293,$B197)))</f>
        <v/>
      </c>
      <c r="E197" s="17" t="str">
        <f>IF($C197="","",SUMIFS(Transactions!I:I,Transactions!L:L,'Category &amp; Summary'!A:A))</f>
        <v/>
      </c>
    </row>
    <row r="198" spans="1:5" x14ac:dyDescent="0.25">
      <c r="A198" s="15" t="str">
        <f>IFERROR(IF(Transactions!$M$2:$M$293&lt;&gt;"",_xlfn.XLOOKUP(B198,Transactions!$M$2:$M$293,Transactions!$L$2:$L$293),""),"")</f>
        <v/>
      </c>
      <c r="B198" s="15" t="str" cm="1">
        <f t="array" ref="B198">IFERROR(INDEX(Transactions!$M$2:$M$293,MATCH(0,COUNTIF($B$1:$B197,Transactions!$M$2:$M$293),0)),"")</f>
        <v/>
      </c>
      <c r="C198" s="15" t="str">
        <f>IFERROR(IF(Transactions!$M$2:$M$293&lt;&gt;"",_xlfn.XLOOKUP(B198,Transactions!$M$2:$M$293,Transactions!$C$2:$C$293),""),"")</f>
        <v/>
      </c>
      <c r="D198" s="15" t="str">
        <f>IF($B198="","",IF(COUNTIFS(Transactions!$M$2:$M$293,$B198)=0,"",COUNTIFS(Transactions!$M$2:$M$293,$B198)))</f>
        <v/>
      </c>
      <c r="E198" s="17" t="str">
        <f>IF($C198="","",SUMIFS(Transactions!I:I,Transactions!L:L,'Category &amp; Summary'!A:A))</f>
        <v/>
      </c>
    </row>
    <row r="199" spans="1:5" x14ac:dyDescent="0.25">
      <c r="A199" s="15" t="str">
        <f>IFERROR(IF(Transactions!$M$2:$M$293&lt;&gt;"",_xlfn.XLOOKUP(B199,Transactions!$M$2:$M$293,Transactions!$L$2:$L$293),""),"")</f>
        <v/>
      </c>
      <c r="B199" s="15" t="str" cm="1">
        <f t="array" ref="B199">IFERROR(INDEX(Transactions!$M$2:$M$293,MATCH(0,COUNTIF($B$1:$B198,Transactions!$M$2:$M$293),0)),"")</f>
        <v/>
      </c>
      <c r="C199" s="15" t="str">
        <f>IFERROR(IF(Transactions!$M$2:$M$293&lt;&gt;"",_xlfn.XLOOKUP(B199,Transactions!$M$2:$M$293,Transactions!$C$2:$C$293),""),"")</f>
        <v/>
      </c>
      <c r="D199" s="15" t="str">
        <f>IF($B199="","",IF(COUNTIFS(Transactions!$M$2:$M$293,$B199)=0,"",COUNTIFS(Transactions!$M$2:$M$293,$B199)))</f>
        <v/>
      </c>
      <c r="E199" s="17" t="str">
        <f>IF($C199="","",SUMIFS(Transactions!I:I,Transactions!L:L,'Category &amp; Summary'!A:A))</f>
        <v/>
      </c>
    </row>
    <row r="200" spans="1:5" x14ac:dyDescent="0.25">
      <c r="A200" s="15" t="str">
        <f>IFERROR(IF(Transactions!$M$2:$M$293&lt;&gt;"",_xlfn.XLOOKUP(B200,Transactions!$M$2:$M$293,Transactions!$L$2:$L$293),""),"")</f>
        <v/>
      </c>
      <c r="B200" s="15" t="str" cm="1">
        <f t="array" ref="B200">IFERROR(INDEX(Transactions!$M$2:$M$293,MATCH(0,COUNTIF($B$1:$B199,Transactions!$M$2:$M$293),0)),"")</f>
        <v/>
      </c>
      <c r="C200" s="15" t="str">
        <f>IFERROR(IF(Transactions!$M$2:$M$293&lt;&gt;"",_xlfn.XLOOKUP(B200,Transactions!$M$2:$M$293,Transactions!$C$2:$C$293),""),"")</f>
        <v/>
      </c>
      <c r="D200" s="15" t="str">
        <f>IF($B200="","",IF(COUNTIFS(Transactions!$M$2:$M$293,$B200)=0,"",COUNTIFS(Transactions!$M$2:$M$293,$B200)))</f>
        <v/>
      </c>
      <c r="E200" s="17" t="str">
        <f>IF($C200="","",SUMIFS(Transactions!I:I,Transactions!L:L,'Category &amp; Summary'!A:A))</f>
        <v/>
      </c>
    </row>
    <row r="201" spans="1:5" x14ac:dyDescent="0.25">
      <c r="A201" s="15" t="str">
        <f>IFERROR(IF(Transactions!$M$2:$M$293&lt;&gt;"",_xlfn.XLOOKUP(B201,Transactions!$M$2:$M$293,Transactions!$L$2:$L$293),""),"")</f>
        <v/>
      </c>
      <c r="B201" s="15" t="str" cm="1">
        <f t="array" ref="B201">IFERROR(INDEX(Transactions!$M$2:$M$293,MATCH(0,COUNTIF($B$1:$B200,Transactions!$M$2:$M$293),0)),"")</f>
        <v/>
      </c>
      <c r="C201" s="15" t="str">
        <f>IFERROR(IF(Transactions!$M$2:$M$293&lt;&gt;"",_xlfn.XLOOKUP(B201,Transactions!$M$2:$M$293,Transactions!$C$2:$C$293),""),"")</f>
        <v/>
      </c>
      <c r="D201" s="15" t="str">
        <f>IF($B201="","",IF(COUNTIFS(Transactions!$M$2:$M$293,$B201)=0,"",COUNTIFS(Transactions!$M$2:$M$293,$B201)))</f>
        <v/>
      </c>
      <c r="E201" s="17" t="str">
        <f>IF($C201="","",SUMIFS(Transactions!I:I,Transactions!L:L,'Category &amp; Summary'!A:A))</f>
        <v/>
      </c>
    </row>
    <row r="202" spans="1:5" x14ac:dyDescent="0.25">
      <c r="A202" s="15" t="str">
        <f>IFERROR(IF(Transactions!$M$2:$M$293&lt;&gt;"",_xlfn.XLOOKUP(B202,Transactions!$M$2:$M$293,Transactions!$L$2:$L$293),""),"")</f>
        <v/>
      </c>
      <c r="B202" s="15" t="str" cm="1">
        <f t="array" ref="B202">IFERROR(INDEX(Transactions!$M$2:$M$293,MATCH(0,COUNTIF($B$1:$B201,Transactions!$M$2:$M$293),0)),"")</f>
        <v/>
      </c>
      <c r="C202" s="15" t="str">
        <f>IFERROR(IF(Transactions!$M$2:$M$293&lt;&gt;"",_xlfn.XLOOKUP(B202,Transactions!$M$2:$M$293,Transactions!$C$2:$C$293),""),"")</f>
        <v/>
      </c>
      <c r="D202" s="15" t="str">
        <f>IF($B202="","",IF(COUNTIFS(Transactions!$M$2:$M$293,$B202)=0,"",COUNTIFS(Transactions!$M$2:$M$293,$B202)))</f>
        <v/>
      </c>
      <c r="E202" s="17" t="str">
        <f>IF($C202="","",SUMIFS(Transactions!I:I,Transactions!L:L,'Category &amp; Summary'!A:A))</f>
        <v/>
      </c>
    </row>
    <row r="203" spans="1:5" x14ac:dyDescent="0.25">
      <c r="A203" s="15" t="str">
        <f>IFERROR(IF(Transactions!$M$2:$M$293&lt;&gt;"",_xlfn.XLOOKUP(B203,Transactions!$M$2:$M$293,Transactions!$L$2:$L$293),""),"")</f>
        <v/>
      </c>
      <c r="B203" s="15" t="str" cm="1">
        <f t="array" ref="B203">IFERROR(INDEX(Transactions!$M$2:$M$293,MATCH(0,COUNTIF($B$1:$B202,Transactions!$M$2:$M$293),0)),"")</f>
        <v/>
      </c>
      <c r="C203" s="15" t="str">
        <f>IFERROR(IF(Transactions!$M$2:$M$293&lt;&gt;"",_xlfn.XLOOKUP(B203,Transactions!$M$2:$M$293,Transactions!$C$2:$C$293),""),"")</f>
        <v/>
      </c>
      <c r="D203" s="15" t="str">
        <f>IF($B203="","",IF(COUNTIFS(Transactions!$M$2:$M$293,$B203)=0,"",COUNTIFS(Transactions!$M$2:$M$293,$B203)))</f>
        <v/>
      </c>
      <c r="E203" s="17" t="str">
        <f>IF($C203="","",SUMIFS(Transactions!I:I,Transactions!L:L,'Category &amp; Summary'!A:A))</f>
        <v/>
      </c>
    </row>
    <row r="204" spans="1:5" x14ac:dyDescent="0.25">
      <c r="A204" s="15" t="str">
        <f>IFERROR(IF(Transactions!$M$2:$M$293&lt;&gt;"",_xlfn.XLOOKUP(B204,Transactions!$M$2:$M$293,Transactions!$L$2:$L$293),""),"")</f>
        <v/>
      </c>
      <c r="B204" s="15" t="str" cm="1">
        <f t="array" ref="B204">IFERROR(INDEX(Transactions!$M$2:$M$293,MATCH(0,COUNTIF($B$1:$B203,Transactions!$M$2:$M$293),0)),"")</f>
        <v/>
      </c>
      <c r="C204" s="15" t="str">
        <f>IFERROR(IF(Transactions!$M$2:$M$293&lt;&gt;"",_xlfn.XLOOKUP(B204,Transactions!$M$2:$M$293,Transactions!$C$2:$C$293),""),"")</f>
        <v/>
      </c>
      <c r="D204" s="15" t="str">
        <f>IF($B204="","",IF(COUNTIFS(Transactions!$M$2:$M$293,$B204)=0,"",COUNTIFS(Transactions!$M$2:$M$293,$B204)))</f>
        <v/>
      </c>
      <c r="E204" s="17" t="str">
        <f>IF($C204="","",SUMIFS(Transactions!I:I,Transactions!L:L,'Category &amp; Summary'!A:A))</f>
        <v/>
      </c>
    </row>
    <row r="205" spans="1:5" x14ac:dyDescent="0.25">
      <c r="A205" s="15" t="str">
        <f>IFERROR(IF(Transactions!$M$2:$M$293&lt;&gt;"",_xlfn.XLOOKUP(B205,Transactions!$M$2:$M$293,Transactions!$L$2:$L$293),""),"")</f>
        <v/>
      </c>
      <c r="B205" s="15" t="str" cm="1">
        <f t="array" ref="B205">IFERROR(INDEX(Transactions!$M$2:$M$293,MATCH(0,COUNTIF($B$1:$B204,Transactions!$M$2:$M$293),0)),"")</f>
        <v/>
      </c>
      <c r="C205" s="15" t="str">
        <f>IFERROR(IF(Transactions!$M$2:$M$293&lt;&gt;"",_xlfn.XLOOKUP(B205,Transactions!$M$2:$M$293,Transactions!$C$2:$C$293),""),"")</f>
        <v/>
      </c>
      <c r="D205" s="15" t="str">
        <f>IF($B205="","",IF(COUNTIFS(Transactions!$M$2:$M$293,$B205)=0,"",COUNTIFS(Transactions!$M$2:$M$293,$B205)))</f>
        <v/>
      </c>
      <c r="E205" s="17" t="str">
        <f>IF($C205="","",SUMIFS(Transactions!I:I,Transactions!L:L,'Category &amp; Summary'!A:A))</f>
        <v/>
      </c>
    </row>
    <row r="206" spans="1:5" x14ac:dyDescent="0.25">
      <c r="A206" s="15" t="str">
        <f>IFERROR(IF(Transactions!$M$2:$M$293&lt;&gt;"",_xlfn.XLOOKUP(B206,Transactions!$M$2:$M$293,Transactions!$L$2:$L$293),""),"")</f>
        <v/>
      </c>
      <c r="B206" s="15" t="str" cm="1">
        <f t="array" ref="B206">IFERROR(INDEX(Transactions!$M$2:$M$293,MATCH(0,COUNTIF($B$1:$B205,Transactions!$M$2:$M$293),0)),"")</f>
        <v/>
      </c>
      <c r="C206" s="15" t="str">
        <f>IFERROR(IF(Transactions!$M$2:$M$293&lt;&gt;"",_xlfn.XLOOKUP(B206,Transactions!$M$2:$M$293,Transactions!$C$2:$C$293),""),"")</f>
        <v/>
      </c>
      <c r="D206" s="15" t="str">
        <f>IF($B206="","",IF(COUNTIFS(Transactions!$M$2:$M$293,$B206)=0,"",COUNTIFS(Transactions!$M$2:$M$293,$B206)))</f>
        <v/>
      </c>
      <c r="E206" s="17" t="str">
        <f>IF($C206="","",SUMIFS(Transactions!I:I,Transactions!L:L,'Category &amp; Summary'!A:A))</f>
        <v/>
      </c>
    </row>
    <row r="207" spans="1:5" x14ac:dyDescent="0.25">
      <c r="A207" s="15" t="str">
        <f>IFERROR(IF(Transactions!$M$2:$M$293&lt;&gt;"",_xlfn.XLOOKUP(B207,Transactions!$M$2:$M$293,Transactions!$L$2:$L$293),""),"")</f>
        <v/>
      </c>
      <c r="B207" s="15" t="str" cm="1">
        <f t="array" ref="B207">IFERROR(INDEX(Transactions!$M$2:$M$293,MATCH(0,COUNTIF($B$1:$B206,Transactions!$M$2:$M$293),0)),"")</f>
        <v/>
      </c>
      <c r="C207" s="15" t="str">
        <f>IFERROR(IF(Transactions!$M$2:$M$293&lt;&gt;"",_xlfn.XLOOKUP(B207,Transactions!$M$2:$M$293,Transactions!$C$2:$C$293),""),"")</f>
        <v/>
      </c>
      <c r="D207" s="15" t="str">
        <f>IF($B207="","",IF(COUNTIFS(Transactions!$M$2:$M$293,$B207)=0,"",COUNTIFS(Transactions!$M$2:$M$293,$B207)))</f>
        <v/>
      </c>
      <c r="E207" s="17" t="str">
        <f>IF($C207="","",SUMIFS(Transactions!I:I,Transactions!L:L,'Category &amp; Summary'!A:A))</f>
        <v/>
      </c>
    </row>
    <row r="208" spans="1:5" x14ac:dyDescent="0.25">
      <c r="A208" s="15" t="str">
        <f>IFERROR(IF(Transactions!$M$2:$M$293&lt;&gt;"",_xlfn.XLOOKUP(B208,Transactions!$M$2:$M$293,Transactions!$L$2:$L$293),""),"")</f>
        <v/>
      </c>
      <c r="B208" s="15" t="str" cm="1">
        <f t="array" ref="B208">IFERROR(INDEX(Transactions!$M$2:$M$293,MATCH(0,COUNTIF($B$1:$B207,Transactions!$M$2:$M$293),0)),"")</f>
        <v/>
      </c>
      <c r="C208" s="15" t="str">
        <f>IFERROR(IF(Transactions!$M$2:$M$293&lt;&gt;"",_xlfn.XLOOKUP(B208,Transactions!$M$2:$M$293,Transactions!$C$2:$C$293),""),"")</f>
        <v/>
      </c>
      <c r="D208" s="15" t="str">
        <f>IF($B208="","",IF(COUNTIFS(Transactions!$M$2:$M$293,$B208)=0,"",COUNTIFS(Transactions!$M$2:$M$293,$B208)))</f>
        <v/>
      </c>
      <c r="E208" s="17" t="str">
        <f>IF($C208="","",SUMIFS(Transactions!I:I,Transactions!L:L,'Category &amp; Summary'!A:A))</f>
        <v/>
      </c>
    </row>
    <row r="209" spans="1:5" x14ac:dyDescent="0.25">
      <c r="A209" s="15" t="str">
        <f>IFERROR(IF(Transactions!$M$2:$M$293&lt;&gt;"",_xlfn.XLOOKUP(B209,Transactions!$M$2:$M$293,Transactions!$L$2:$L$293),""),"")</f>
        <v/>
      </c>
      <c r="B209" s="15" t="str" cm="1">
        <f t="array" ref="B209">IFERROR(INDEX(Transactions!$M$2:$M$293,MATCH(0,COUNTIF($B$1:$B208,Transactions!$M$2:$M$293),0)),"")</f>
        <v/>
      </c>
      <c r="C209" s="15" t="str">
        <f>IFERROR(IF(Transactions!$M$2:$M$293&lt;&gt;"",_xlfn.XLOOKUP(B209,Transactions!$M$2:$M$293,Transactions!$C$2:$C$293),""),"")</f>
        <v/>
      </c>
      <c r="D209" s="15" t="str">
        <f>IF($B209="","",IF(COUNTIFS(Transactions!$M$2:$M$293,$B209)=0,"",COUNTIFS(Transactions!$M$2:$M$293,$B209)))</f>
        <v/>
      </c>
      <c r="E209" s="17" t="str">
        <f>IF($C209="","",SUMIFS(Transactions!I:I,Transactions!L:L,'Category &amp; Summary'!A:A))</f>
        <v/>
      </c>
    </row>
    <row r="210" spans="1:5" x14ac:dyDescent="0.25">
      <c r="A210" s="15" t="str">
        <f>IFERROR(IF(Transactions!$M$2:$M$293&lt;&gt;"",_xlfn.XLOOKUP(B210,Transactions!$M$2:$M$293,Transactions!$L$2:$L$293),""),"")</f>
        <v/>
      </c>
      <c r="B210" s="15" t="str" cm="1">
        <f t="array" ref="B210">IFERROR(INDEX(Transactions!$M$2:$M$293,MATCH(0,COUNTIF($B$1:$B209,Transactions!$M$2:$M$293),0)),"")</f>
        <v/>
      </c>
      <c r="C210" s="15" t="str">
        <f>IFERROR(IF(Transactions!$M$2:$M$293&lt;&gt;"",_xlfn.XLOOKUP(B210,Transactions!$M$2:$M$293,Transactions!$C$2:$C$293),""),"")</f>
        <v/>
      </c>
      <c r="D210" s="15" t="str">
        <f>IF($B210="","",IF(COUNTIFS(Transactions!$M$2:$M$293,$B210)=0,"",COUNTIFS(Transactions!$M$2:$M$293,$B210)))</f>
        <v/>
      </c>
      <c r="E210" s="17" t="str">
        <f>IF($C210="","",SUMIFS(Transactions!I:I,Transactions!L:L,'Category &amp; Summary'!A:A))</f>
        <v/>
      </c>
    </row>
    <row r="211" spans="1:5" x14ac:dyDescent="0.25">
      <c r="A211" s="15" t="str">
        <f>IFERROR(IF(Transactions!$M$2:$M$293&lt;&gt;"",_xlfn.XLOOKUP(B211,Transactions!$M$2:$M$293,Transactions!$L$2:$L$293),""),"")</f>
        <v/>
      </c>
      <c r="B211" s="15" t="str" cm="1">
        <f t="array" ref="B211">IFERROR(INDEX(Transactions!$M$2:$M$293,MATCH(0,COUNTIF($B$1:$B210,Transactions!$M$2:$M$293),0)),"")</f>
        <v/>
      </c>
      <c r="C211" s="15" t="str">
        <f>IFERROR(IF(Transactions!$M$2:$M$293&lt;&gt;"",_xlfn.XLOOKUP(B211,Transactions!$M$2:$M$293,Transactions!$C$2:$C$293),""),"")</f>
        <v/>
      </c>
      <c r="D211" s="15" t="str">
        <f>IF($B211="","",IF(COUNTIFS(Transactions!$M$2:$M$293,$B211)=0,"",COUNTIFS(Transactions!$M$2:$M$293,$B211)))</f>
        <v/>
      </c>
      <c r="E211" s="17" t="str">
        <f>IF($C211="","",SUMIFS(Transactions!I:I,Transactions!L:L,'Category &amp; Summary'!A:A))</f>
        <v/>
      </c>
    </row>
    <row r="212" spans="1:5" x14ac:dyDescent="0.25">
      <c r="A212" s="15" t="str">
        <f>IFERROR(IF(Transactions!$M$2:$M$293&lt;&gt;"",_xlfn.XLOOKUP(B212,Transactions!$M$2:$M$293,Transactions!$L$2:$L$293),""),"")</f>
        <v/>
      </c>
      <c r="B212" s="15" t="str" cm="1">
        <f t="array" ref="B212">IFERROR(INDEX(Transactions!$M$2:$M$293,MATCH(0,COUNTIF($B$1:$B211,Transactions!$M$2:$M$293),0)),"")</f>
        <v/>
      </c>
      <c r="C212" s="15" t="str">
        <f>IFERROR(IF(Transactions!$M$2:$M$293&lt;&gt;"",_xlfn.XLOOKUP(B212,Transactions!$M$2:$M$293,Transactions!$C$2:$C$293),""),"")</f>
        <v/>
      </c>
      <c r="D212" s="15" t="str">
        <f>IF($B212="","",IF(COUNTIFS(Transactions!$M$2:$M$293,$B212)=0,"",COUNTIFS(Transactions!$M$2:$M$293,$B212)))</f>
        <v/>
      </c>
      <c r="E212" s="17" t="str">
        <f>IF($C212="","",SUMIFS(Transactions!I:I,Transactions!L:L,'Category &amp; Summary'!A:A))</f>
        <v/>
      </c>
    </row>
    <row r="213" spans="1:5" x14ac:dyDescent="0.25">
      <c r="A213" s="15" t="str">
        <f>IFERROR(IF(Transactions!$M$2:$M$293&lt;&gt;"",_xlfn.XLOOKUP(B213,Transactions!$M$2:$M$293,Transactions!$L$2:$L$293),""),"")</f>
        <v/>
      </c>
      <c r="B213" s="15" t="str" cm="1">
        <f t="array" ref="B213">IFERROR(INDEX(Transactions!$M$2:$M$293,MATCH(0,COUNTIF($B$1:$B212,Transactions!$M$2:$M$293),0)),"")</f>
        <v/>
      </c>
      <c r="C213" s="15" t="str">
        <f>IFERROR(IF(Transactions!$M$2:$M$293&lt;&gt;"",_xlfn.XLOOKUP(B213,Transactions!$M$2:$M$293,Transactions!$C$2:$C$293),""),"")</f>
        <v/>
      </c>
      <c r="D213" s="15" t="str">
        <f>IF($B213="","",IF(COUNTIFS(Transactions!$M$2:$M$293,$B213)=0,"",COUNTIFS(Transactions!$M$2:$M$293,$B213)))</f>
        <v/>
      </c>
      <c r="E213" s="17" t="str">
        <f>IF($C213="","",SUMIFS(Transactions!I:I,Transactions!L:L,'Category &amp; Summary'!A:A))</f>
        <v/>
      </c>
    </row>
    <row r="214" spans="1:5" x14ac:dyDescent="0.25">
      <c r="A214" s="15" t="str">
        <f>IFERROR(IF(Transactions!$M$2:$M$293&lt;&gt;"",_xlfn.XLOOKUP(B214,Transactions!$M$2:$M$293,Transactions!$L$2:$L$293),""),"")</f>
        <v/>
      </c>
      <c r="B214" s="15" t="str" cm="1">
        <f t="array" ref="B214">IFERROR(INDEX(Transactions!$M$2:$M$293,MATCH(0,COUNTIF($B$1:$B213,Transactions!$M$2:$M$293),0)),"")</f>
        <v/>
      </c>
      <c r="C214" s="15" t="str">
        <f>IFERROR(IF(Transactions!$M$2:$M$293&lt;&gt;"",_xlfn.XLOOKUP(B214,Transactions!$M$2:$M$293,Transactions!$C$2:$C$293),""),"")</f>
        <v/>
      </c>
      <c r="D214" s="15" t="str">
        <f>IF($B214="","",IF(COUNTIFS(Transactions!$M$2:$M$293,$B214)=0,"",COUNTIFS(Transactions!$M$2:$M$293,$B214)))</f>
        <v/>
      </c>
      <c r="E214" s="17" t="str">
        <f>IF($C214="","",SUMIFS(Transactions!I:I,Transactions!L:L,'Category &amp; Summary'!A:A))</f>
        <v/>
      </c>
    </row>
    <row r="215" spans="1:5" x14ac:dyDescent="0.25">
      <c r="A215" s="15" t="str">
        <f>IFERROR(IF(Transactions!$M$2:$M$293&lt;&gt;"",_xlfn.XLOOKUP(B215,Transactions!$M$2:$M$293,Transactions!$L$2:$L$293),""),"")</f>
        <v/>
      </c>
      <c r="B215" s="15" t="str" cm="1">
        <f t="array" ref="B215">IFERROR(INDEX(Transactions!$M$2:$M$293,MATCH(0,COUNTIF($B$1:$B214,Transactions!$M$2:$M$293),0)),"")</f>
        <v/>
      </c>
      <c r="C215" s="15" t="str">
        <f>IFERROR(IF(Transactions!$M$2:$M$293&lt;&gt;"",_xlfn.XLOOKUP(B215,Transactions!$M$2:$M$293,Transactions!$C$2:$C$293),""),"")</f>
        <v/>
      </c>
      <c r="D215" s="15" t="str">
        <f>IF($B215="","",IF(COUNTIFS(Transactions!$M$2:$M$293,$B215)=0,"",COUNTIFS(Transactions!$M$2:$M$293,$B215)))</f>
        <v/>
      </c>
      <c r="E215" s="17" t="str">
        <f>IF($C215="","",SUMIFS(Transactions!I:I,Transactions!L:L,'Category &amp; Summary'!A:A))</f>
        <v/>
      </c>
    </row>
    <row r="216" spans="1:5" x14ac:dyDescent="0.25">
      <c r="A216" s="15" t="str">
        <f>IFERROR(IF(Transactions!$M$2:$M$293&lt;&gt;"",_xlfn.XLOOKUP(B216,Transactions!$M$2:$M$293,Transactions!$L$2:$L$293),""),"")</f>
        <v/>
      </c>
      <c r="B216" s="15" t="str" cm="1">
        <f t="array" ref="B216">IFERROR(INDEX(Transactions!$M$2:$M$293,MATCH(0,COUNTIF($B$1:$B215,Transactions!$M$2:$M$293),0)),"")</f>
        <v/>
      </c>
      <c r="C216" s="15" t="str">
        <f>IFERROR(IF(Transactions!$M$2:$M$293&lt;&gt;"",_xlfn.XLOOKUP(B216,Transactions!$M$2:$M$293,Transactions!$C$2:$C$293),""),"")</f>
        <v/>
      </c>
      <c r="D216" s="15" t="str">
        <f>IF($B216="","",IF(COUNTIFS(Transactions!$M$2:$M$293,$B216)=0,"",COUNTIFS(Transactions!$M$2:$M$293,$B216)))</f>
        <v/>
      </c>
      <c r="E216" s="17" t="str">
        <f>IF($C216="","",SUMIFS(Transactions!I:I,Transactions!L:L,'Category &amp; Summary'!A:A))</f>
        <v/>
      </c>
    </row>
    <row r="217" spans="1:5" x14ac:dyDescent="0.25">
      <c r="A217" s="15" t="str">
        <f>IFERROR(IF(Transactions!$M$2:$M$293&lt;&gt;"",_xlfn.XLOOKUP(B217,Transactions!$M$2:$M$293,Transactions!$L$2:$L$293),""),"")</f>
        <v/>
      </c>
      <c r="B217" s="15" t="str" cm="1">
        <f t="array" ref="B217">IFERROR(INDEX(Transactions!$M$2:$M$293,MATCH(0,COUNTIF($B$1:$B216,Transactions!$M$2:$M$293),0)),"")</f>
        <v/>
      </c>
      <c r="C217" s="15" t="str">
        <f>IFERROR(IF(Transactions!$M$2:$M$293&lt;&gt;"",_xlfn.XLOOKUP(B217,Transactions!$M$2:$M$293,Transactions!$C$2:$C$293),""),"")</f>
        <v/>
      </c>
      <c r="D217" s="15" t="str">
        <f>IF($B217="","",IF(COUNTIFS(Transactions!$M$2:$M$293,$B217)=0,"",COUNTIFS(Transactions!$M$2:$M$293,$B217)))</f>
        <v/>
      </c>
      <c r="E217" s="17" t="str">
        <f>IF($C217="","",SUMIFS(Transactions!I:I,Transactions!L:L,'Category &amp; Summary'!A:A))</f>
        <v/>
      </c>
    </row>
    <row r="218" spans="1:5" x14ac:dyDescent="0.25">
      <c r="A218" s="15" t="str">
        <f>IFERROR(IF(Transactions!$M$2:$M$293&lt;&gt;"",_xlfn.XLOOKUP(B218,Transactions!$M$2:$M$293,Transactions!$L$2:$L$293),""),"")</f>
        <v/>
      </c>
      <c r="B218" s="15" t="str" cm="1">
        <f t="array" ref="B218">IFERROR(INDEX(Transactions!$M$2:$M$293,MATCH(0,COUNTIF($B$1:$B217,Transactions!$M$2:$M$293),0)),"")</f>
        <v/>
      </c>
      <c r="C218" s="15" t="str">
        <f>IFERROR(IF(Transactions!$M$2:$M$293&lt;&gt;"",_xlfn.XLOOKUP(B218,Transactions!$M$2:$M$293,Transactions!$C$2:$C$293),""),"")</f>
        <v/>
      </c>
      <c r="D218" s="15" t="str">
        <f>IF($B218="","",IF(COUNTIFS(Transactions!$M$2:$M$293,$B218)=0,"",COUNTIFS(Transactions!$M$2:$M$293,$B218)))</f>
        <v/>
      </c>
      <c r="E218" s="17" t="str">
        <f>IF($C218="","",SUMIFS(Transactions!I:I,Transactions!L:L,'Category &amp; Summary'!A:A))</f>
        <v/>
      </c>
    </row>
    <row r="219" spans="1:5" x14ac:dyDescent="0.25">
      <c r="A219" s="15" t="str">
        <f>IFERROR(IF(Transactions!$M$2:$M$293&lt;&gt;"",_xlfn.XLOOKUP(B219,Transactions!$M$2:$M$293,Transactions!$L$2:$L$293),""),"")</f>
        <v/>
      </c>
      <c r="B219" s="15" t="str" cm="1">
        <f t="array" ref="B219">IFERROR(INDEX(Transactions!$M$2:$M$293,MATCH(0,COUNTIF($B$1:$B218,Transactions!$M$2:$M$293),0)),"")</f>
        <v/>
      </c>
      <c r="C219" s="15" t="str">
        <f>IFERROR(IF(Transactions!$M$2:$M$293&lt;&gt;"",_xlfn.XLOOKUP(B219,Transactions!$M$2:$M$293,Transactions!$C$2:$C$293),""),"")</f>
        <v/>
      </c>
      <c r="D219" s="15" t="str">
        <f>IF($B219="","",IF(COUNTIFS(Transactions!$M$2:$M$293,$B219)=0,"",COUNTIFS(Transactions!$M$2:$M$293,$B219)))</f>
        <v/>
      </c>
      <c r="E219" s="17" t="str">
        <f>IF($C219="","",SUMIFS(Transactions!I:I,Transactions!L:L,'Category &amp; Summary'!A:A))</f>
        <v/>
      </c>
    </row>
    <row r="220" spans="1:5" x14ac:dyDescent="0.25">
      <c r="A220" s="15" t="str">
        <f>IFERROR(IF(Transactions!$M$2:$M$293&lt;&gt;"",_xlfn.XLOOKUP(B220,Transactions!$M$2:$M$293,Transactions!$L$2:$L$293),""),"")</f>
        <v/>
      </c>
      <c r="B220" s="15" t="str" cm="1">
        <f t="array" ref="B220">IFERROR(INDEX(Transactions!$M$2:$M$293,MATCH(0,COUNTIF($B$1:$B219,Transactions!$M$2:$M$293),0)),"")</f>
        <v/>
      </c>
      <c r="C220" s="15" t="str">
        <f>IFERROR(IF(Transactions!$M$2:$M$293&lt;&gt;"",_xlfn.XLOOKUP(B220,Transactions!$M$2:$M$293,Transactions!$C$2:$C$293),""),"")</f>
        <v/>
      </c>
      <c r="D220" s="15" t="str">
        <f>IF($B220="","",IF(COUNTIFS(Transactions!$M$2:$M$293,$B220)=0,"",COUNTIFS(Transactions!$M$2:$M$293,$B220)))</f>
        <v/>
      </c>
      <c r="E220" s="17" t="str">
        <f>IF($C220="","",SUMIFS(Transactions!I:I,Transactions!L:L,'Category &amp; Summary'!A:A))</f>
        <v/>
      </c>
    </row>
    <row r="221" spans="1:5" x14ac:dyDescent="0.25">
      <c r="A221" s="15" t="str">
        <f>IFERROR(IF(Transactions!$M$2:$M$293&lt;&gt;"",_xlfn.XLOOKUP(B221,Transactions!$M$2:$M$293,Transactions!$L$2:$L$293),""),"")</f>
        <v/>
      </c>
      <c r="B221" s="15" t="str" cm="1">
        <f t="array" ref="B221">IFERROR(INDEX(Transactions!$M$2:$M$293,MATCH(0,COUNTIF($B$1:$B220,Transactions!$M$2:$M$293),0)),"")</f>
        <v/>
      </c>
      <c r="C221" s="15" t="str">
        <f>IFERROR(IF(Transactions!$M$2:$M$293&lt;&gt;"",_xlfn.XLOOKUP(B221,Transactions!$M$2:$M$293,Transactions!$C$2:$C$293),""),"")</f>
        <v/>
      </c>
      <c r="D221" s="15" t="str">
        <f>IF($B221="","",IF(COUNTIFS(Transactions!$M$2:$M$293,$B221)=0,"",COUNTIFS(Transactions!$M$2:$M$293,$B221)))</f>
        <v/>
      </c>
      <c r="E221" s="17" t="str">
        <f>IF($C221="","",SUMIFS(Transactions!I:I,Transactions!L:L,'Category &amp; Summary'!A:A))</f>
        <v/>
      </c>
    </row>
    <row r="222" spans="1:5" x14ac:dyDescent="0.25">
      <c r="A222" s="15" t="str">
        <f>IFERROR(IF(Transactions!$M$2:$M$293&lt;&gt;"",_xlfn.XLOOKUP(B222,Transactions!$M$2:$M$293,Transactions!$L$2:$L$293),""),"")</f>
        <v/>
      </c>
      <c r="B222" s="15" t="str" cm="1">
        <f t="array" ref="B222">IFERROR(INDEX(Transactions!$M$2:$M$293,MATCH(0,COUNTIF($B$1:$B221,Transactions!$M$2:$M$293),0)),"")</f>
        <v/>
      </c>
      <c r="C222" s="15" t="str">
        <f>IFERROR(IF(Transactions!$M$2:$M$293&lt;&gt;"",_xlfn.XLOOKUP(B222,Transactions!$M$2:$M$293,Transactions!$C$2:$C$293),""),"")</f>
        <v/>
      </c>
      <c r="D222" s="15" t="str">
        <f>IF($B222="","",IF(COUNTIFS(Transactions!$M$2:$M$293,$B222)=0,"",COUNTIFS(Transactions!$M$2:$M$293,$B222)))</f>
        <v/>
      </c>
      <c r="E222" s="17" t="str">
        <f>IF($C222="","",SUMIFS(Transactions!I:I,Transactions!L:L,'Category &amp; Summary'!A:A))</f>
        <v/>
      </c>
    </row>
    <row r="223" spans="1:5" x14ac:dyDescent="0.25">
      <c r="A223" s="15" t="str">
        <f>IFERROR(IF(Transactions!$M$2:$M$293&lt;&gt;"",_xlfn.XLOOKUP(B223,Transactions!$M$2:$M$293,Transactions!$L$2:$L$293),""),"")</f>
        <v/>
      </c>
      <c r="B223" s="15" t="str" cm="1">
        <f t="array" ref="B223">IFERROR(INDEX(Transactions!$M$2:$M$293,MATCH(0,COUNTIF($B$1:$B222,Transactions!$M$2:$M$293),0)),"")</f>
        <v/>
      </c>
      <c r="C223" s="15" t="str">
        <f>IFERROR(IF(Transactions!$M$2:$M$293&lt;&gt;"",_xlfn.XLOOKUP(B223,Transactions!$M$2:$M$293,Transactions!$C$2:$C$293),""),"")</f>
        <v/>
      </c>
      <c r="D223" s="15" t="str">
        <f>IF($B223="","",IF(COUNTIFS(Transactions!$M$2:$M$293,$B223)=0,"",COUNTIFS(Transactions!$M$2:$M$293,$B223)))</f>
        <v/>
      </c>
      <c r="E223" s="17" t="str">
        <f>IF($C223="","",SUMIFS(Transactions!I:I,Transactions!L:L,'Category &amp; Summary'!A:A))</f>
        <v/>
      </c>
    </row>
    <row r="224" spans="1:5" x14ac:dyDescent="0.25">
      <c r="A224" s="15" t="str">
        <f>IFERROR(IF(Transactions!$M$2:$M$293&lt;&gt;"",_xlfn.XLOOKUP(B224,Transactions!$M$2:$M$293,Transactions!$L$2:$L$293),""),"")</f>
        <v/>
      </c>
      <c r="B224" s="15" t="str" cm="1">
        <f t="array" ref="B224">IFERROR(INDEX(Transactions!$M$2:$M$293,MATCH(0,COUNTIF($B$1:$B223,Transactions!$M$2:$M$293),0)),"")</f>
        <v/>
      </c>
      <c r="C224" s="15" t="str">
        <f>IFERROR(IF(Transactions!$M$2:$M$293&lt;&gt;"",_xlfn.XLOOKUP(B224,Transactions!$M$2:$M$293,Transactions!$C$2:$C$293),""),"")</f>
        <v/>
      </c>
      <c r="D224" s="15" t="str">
        <f>IF($B224="","",IF(COUNTIFS(Transactions!$M$2:$M$293,$B224)=0,"",COUNTIFS(Transactions!$M$2:$M$293,$B224)))</f>
        <v/>
      </c>
      <c r="E224" s="17" t="str">
        <f>IF($C224="","",SUMIFS(Transactions!I:I,Transactions!L:L,'Category &amp; Summary'!A:A))</f>
        <v/>
      </c>
    </row>
    <row r="225" spans="1:5" x14ac:dyDescent="0.25">
      <c r="A225" s="15" t="str">
        <f>IFERROR(IF(Transactions!$M$2:$M$293&lt;&gt;"",_xlfn.XLOOKUP(B225,Transactions!$M$2:$M$293,Transactions!$L$2:$L$293),""),"")</f>
        <v/>
      </c>
      <c r="B225" s="15" t="str" cm="1">
        <f t="array" ref="B225">IFERROR(INDEX(Transactions!$M$2:$M$293,MATCH(0,COUNTIF($B$1:$B224,Transactions!$M$2:$M$293),0)),"")</f>
        <v/>
      </c>
      <c r="C225" s="15" t="str">
        <f>IFERROR(IF(Transactions!$M$2:$M$293&lt;&gt;"",_xlfn.XLOOKUP(B225,Transactions!$M$2:$M$293,Transactions!$C$2:$C$293),""),"")</f>
        <v/>
      </c>
      <c r="D225" s="15" t="str">
        <f>IF($B225="","",IF(COUNTIFS(Transactions!$M$2:$M$293,$B225)=0,"",COUNTIFS(Transactions!$M$2:$M$293,$B225)))</f>
        <v/>
      </c>
      <c r="E225" s="17" t="str">
        <f>IF($C225="","",SUMIFS(Transactions!I:I,Transactions!L:L,'Category &amp; Summary'!A:A))</f>
        <v/>
      </c>
    </row>
    <row r="226" spans="1:5" x14ac:dyDescent="0.25">
      <c r="A226" s="15" t="str">
        <f>IFERROR(IF(Transactions!$M$2:$M$293&lt;&gt;"",_xlfn.XLOOKUP(B226,Transactions!$M$2:$M$293,Transactions!$L$2:$L$293),""),"")</f>
        <v/>
      </c>
      <c r="B226" s="15" t="str" cm="1">
        <f t="array" ref="B226">IFERROR(INDEX(Transactions!$M$2:$M$293,MATCH(0,COUNTIF($B$1:$B225,Transactions!$M$2:$M$293),0)),"")</f>
        <v/>
      </c>
      <c r="C226" s="15" t="str">
        <f>IFERROR(IF(Transactions!$M$2:$M$293&lt;&gt;"",_xlfn.XLOOKUP(B226,Transactions!$M$2:$M$293,Transactions!$C$2:$C$293),""),"")</f>
        <v/>
      </c>
      <c r="D226" s="15" t="str">
        <f>IF($B226="","",IF(COUNTIFS(Transactions!$M$2:$M$293,$B226)=0,"",COUNTIFS(Transactions!$M$2:$M$293,$B226)))</f>
        <v/>
      </c>
      <c r="E226" s="17" t="str">
        <f>IF($C226="","",SUMIFS(Transactions!I:I,Transactions!L:L,'Category &amp; Summary'!A:A))</f>
        <v/>
      </c>
    </row>
    <row r="227" spans="1:5" x14ac:dyDescent="0.25">
      <c r="A227" s="15" t="str">
        <f>IFERROR(IF(Transactions!$M$2:$M$293&lt;&gt;"",_xlfn.XLOOKUP(B227,Transactions!$M$2:$M$293,Transactions!$L$2:$L$293),""),"")</f>
        <v/>
      </c>
      <c r="B227" s="15" t="str" cm="1">
        <f t="array" ref="B227">IFERROR(INDEX(Transactions!$M$2:$M$293,MATCH(0,COUNTIF($B$1:$B226,Transactions!$M$2:$M$293),0)),"")</f>
        <v/>
      </c>
      <c r="C227" s="15" t="str">
        <f>IFERROR(IF(Transactions!$M$2:$M$293&lt;&gt;"",_xlfn.XLOOKUP(B227,Transactions!$M$2:$M$293,Transactions!$C$2:$C$293),""),"")</f>
        <v/>
      </c>
      <c r="D227" s="15" t="str">
        <f>IF($B227="","",IF(COUNTIFS(Transactions!$M$2:$M$293,$B227)=0,"",COUNTIFS(Transactions!$M$2:$M$293,$B227)))</f>
        <v/>
      </c>
      <c r="E227" s="17" t="str">
        <f>IF($C227="","",SUMIFS(Transactions!I:I,Transactions!L:L,'Category &amp; Summary'!A:A))</f>
        <v/>
      </c>
    </row>
    <row r="228" spans="1:5" x14ac:dyDescent="0.25">
      <c r="A228" s="15" t="str">
        <f>IFERROR(IF(Transactions!$M$2:$M$293&lt;&gt;"",_xlfn.XLOOKUP(B228,Transactions!$M$2:$M$293,Transactions!$L$2:$L$293),""),"")</f>
        <v/>
      </c>
      <c r="B228" s="15" t="str" cm="1">
        <f t="array" ref="B228">IFERROR(INDEX(Transactions!$M$2:$M$293,MATCH(0,COUNTIF($B$1:$B227,Transactions!$M$2:$M$293),0)),"")</f>
        <v/>
      </c>
      <c r="C228" s="15" t="str">
        <f>IFERROR(IF(Transactions!$M$2:$M$293&lt;&gt;"",_xlfn.XLOOKUP(B228,Transactions!$M$2:$M$293,Transactions!$C$2:$C$293),""),"")</f>
        <v/>
      </c>
      <c r="D228" s="15" t="str">
        <f>IF($B228="","",IF(COUNTIFS(Transactions!$M$2:$M$293,$B228)=0,"",COUNTIFS(Transactions!$M$2:$M$293,$B228)))</f>
        <v/>
      </c>
      <c r="E228" s="17" t="str">
        <f>IF($C228="","",SUMIFS(Transactions!I:I,Transactions!L:L,'Category &amp; Summary'!A:A))</f>
        <v/>
      </c>
    </row>
    <row r="229" spans="1:5" x14ac:dyDescent="0.25">
      <c r="A229" s="15" t="str">
        <f>IFERROR(IF(Transactions!$M$2:$M$293&lt;&gt;"",_xlfn.XLOOKUP(B229,Transactions!$M$2:$M$293,Transactions!$L$2:$L$293),""),"")</f>
        <v/>
      </c>
      <c r="B229" s="15" t="str" cm="1">
        <f t="array" ref="B229">IFERROR(INDEX(Transactions!$M$2:$M$293,MATCH(0,COUNTIF($B$1:$B228,Transactions!$M$2:$M$293),0)),"")</f>
        <v/>
      </c>
      <c r="C229" s="15" t="str">
        <f>IFERROR(IF(Transactions!$M$2:$M$293&lt;&gt;"",_xlfn.XLOOKUP(B229,Transactions!$M$2:$M$293,Transactions!$C$2:$C$293),""),"")</f>
        <v/>
      </c>
      <c r="D229" s="15" t="str">
        <f>IF($B229="","",IF(COUNTIFS(Transactions!$M$2:$M$293,$B229)=0,"",COUNTIFS(Transactions!$M$2:$M$293,$B229)))</f>
        <v/>
      </c>
      <c r="E229" s="17" t="str">
        <f>IF($C229="","",SUMIFS(Transactions!I:I,Transactions!L:L,'Category &amp; Summary'!A:A))</f>
        <v/>
      </c>
    </row>
    <row r="230" spans="1:5" x14ac:dyDescent="0.25">
      <c r="A230" s="15" t="str">
        <f>IFERROR(IF(Transactions!$M$2:$M$293&lt;&gt;"",_xlfn.XLOOKUP(B230,Transactions!$M$2:$M$293,Transactions!$L$2:$L$293),""),"")</f>
        <v/>
      </c>
      <c r="B230" s="15" t="str" cm="1">
        <f t="array" ref="B230">IFERROR(INDEX(Transactions!$M$2:$M$293,MATCH(0,COUNTIF($B$1:$B229,Transactions!$M$2:$M$293),0)),"")</f>
        <v/>
      </c>
      <c r="C230" s="15" t="str">
        <f>IFERROR(IF(Transactions!$M$2:$M$293&lt;&gt;"",_xlfn.XLOOKUP(B230,Transactions!$M$2:$M$293,Transactions!$C$2:$C$293),""),"")</f>
        <v/>
      </c>
      <c r="D230" s="15" t="str">
        <f>IF($B230="","",IF(COUNTIFS(Transactions!$M$2:$M$293,$B230)=0,"",COUNTIFS(Transactions!$M$2:$M$293,$B230)))</f>
        <v/>
      </c>
      <c r="E230" s="17" t="str">
        <f>IF($C230="","",SUMIFS(Transactions!I:I,Transactions!L:L,'Category &amp; Summary'!A:A))</f>
        <v/>
      </c>
    </row>
    <row r="231" spans="1:5" x14ac:dyDescent="0.25">
      <c r="A231" s="15" t="str">
        <f>IFERROR(IF(Transactions!$M$2:$M$293&lt;&gt;"",_xlfn.XLOOKUP(B231,Transactions!$M$2:$M$293,Transactions!$L$2:$L$293),""),"")</f>
        <v/>
      </c>
      <c r="B231" s="15" t="str" cm="1">
        <f t="array" ref="B231">IFERROR(INDEX(Transactions!$M$2:$M$293,MATCH(0,COUNTIF($B$1:$B230,Transactions!$M$2:$M$293),0)),"")</f>
        <v/>
      </c>
      <c r="C231" s="15" t="str">
        <f>IFERROR(IF(Transactions!$M$2:$M$293&lt;&gt;"",_xlfn.XLOOKUP(B231,Transactions!$M$2:$M$293,Transactions!$C$2:$C$293),""),"")</f>
        <v/>
      </c>
      <c r="D231" s="15" t="str">
        <f>IF($B231="","",IF(COUNTIFS(Transactions!$M$2:$M$293,$B231)=0,"",COUNTIFS(Transactions!$M$2:$M$293,$B231)))</f>
        <v/>
      </c>
      <c r="E231" s="17" t="str">
        <f>IF($C231="","",SUMIFS(Transactions!I:I,Transactions!L:L,'Category &amp; Summary'!A:A))</f>
        <v/>
      </c>
    </row>
    <row r="232" spans="1:5" x14ac:dyDescent="0.25">
      <c r="A232" s="15" t="str">
        <f>IFERROR(IF(Transactions!$M$2:$M$293&lt;&gt;"",_xlfn.XLOOKUP(B232,Transactions!$M$2:$M$293,Transactions!$L$2:$L$293),""),"")</f>
        <v/>
      </c>
      <c r="B232" s="15" t="str" cm="1">
        <f t="array" ref="B232">IFERROR(INDEX(Transactions!$M$2:$M$293,MATCH(0,COUNTIF($B$1:$B231,Transactions!$M$2:$M$293),0)),"")</f>
        <v/>
      </c>
      <c r="C232" s="15" t="str">
        <f>IFERROR(IF(Transactions!$M$2:$M$293&lt;&gt;"",_xlfn.XLOOKUP(B232,Transactions!$M$2:$M$293,Transactions!$C$2:$C$293),""),"")</f>
        <v/>
      </c>
      <c r="D232" s="15" t="str">
        <f>IF($B232="","",IF(COUNTIFS(Transactions!$M$2:$M$293,$B232)=0,"",COUNTIFS(Transactions!$M$2:$M$293,$B232)))</f>
        <v/>
      </c>
      <c r="E232" s="17" t="str">
        <f>IF($C232="","",SUMIFS(Transactions!I:I,Transactions!L:L,'Category &amp; Summary'!A:A))</f>
        <v/>
      </c>
    </row>
    <row r="233" spans="1:5" x14ac:dyDescent="0.25">
      <c r="A233" s="15" t="str">
        <f>IFERROR(IF(Transactions!$M$2:$M$293&lt;&gt;"",_xlfn.XLOOKUP(B233,Transactions!$M$2:$M$293,Transactions!$L$2:$L$293),""),"")</f>
        <v/>
      </c>
      <c r="B233" s="15" t="str" cm="1">
        <f t="array" ref="B233">IFERROR(INDEX(Transactions!$M$2:$M$293,MATCH(0,COUNTIF($B$1:$B232,Transactions!$M$2:$M$293),0)),"")</f>
        <v/>
      </c>
      <c r="C233" s="15" t="str">
        <f>IFERROR(IF(Transactions!$M$2:$M$293&lt;&gt;"",_xlfn.XLOOKUP(B233,Transactions!$M$2:$M$293,Transactions!$C$2:$C$293),""),"")</f>
        <v/>
      </c>
      <c r="D233" s="15" t="str">
        <f>IF($B233="","",IF(COUNTIFS(Transactions!$M$2:$M$293,$B233)=0,"",COUNTIFS(Transactions!$M$2:$M$293,$B233)))</f>
        <v/>
      </c>
      <c r="E233" s="17" t="str">
        <f>IF($C233="","",SUMIFS(Transactions!I:I,Transactions!L:L,'Category &amp; Summary'!A:A))</f>
        <v/>
      </c>
    </row>
    <row r="234" spans="1:5" x14ac:dyDescent="0.25">
      <c r="A234" s="15" t="str">
        <f>IFERROR(IF(Transactions!$M$2:$M$293&lt;&gt;"",_xlfn.XLOOKUP(B234,Transactions!$M$2:$M$293,Transactions!$L$2:$L$293),""),"")</f>
        <v/>
      </c>
      <c r="B234" s="15" t="str" cm="1">
        <f t="array" ref="B234">IFERROR(INDEX(Transactions!$M$2:$M$293,MATCH(0,COUNTIF($B$1:$B233,Transactions!$M$2:$M$293),0)),"")</f>
        <v/>
      </c>
      <c r="C234" s="15" t="str">
        <f>IFERROR(IF(Transactions!$M$2:$M$293&lt;&gt;"",_xlfn.XLOOKUP(B234,Transactions!$M$2:$M$293,Transactions!$C$2:$C$293),""),"")</f>
        <v/>
      </c>
      <c r="D234" s="15" t="str">
        <f>IF($B234="","",IF(COUNTIFS(Transactions!$M$2:$M$293,$B234)=0,"",COUNTIFS(Transactions!$M$2:$M$293,$B234)))</f>
        <v/>
      </c>
      <c r="E234" s="17" t="str">
        <f>IF($C234="","",SUMIFS(Transactions!I:I,Transactions!L:L,'Category &amp; Summary'!A:A))</f>
        <v/>
      </c>
    </row>
    <row r="235" spans="1:5" x14ac:dyDescent="0.25">
      <c r="A235" s="15" t="str">
        <f>IFERROR(IF(Transactions!$M$2:$M$293&lt;&gt;"",_xlfn.XLOOKUP(B235,Transactions!$M$2:$M$293,Transactions!$L$2:$L$293),""),"")</f>
        <v/>
      </c>
      <c r="B235" s="15" t="str" cm="1">
        <f t="array" ref="B235">IFERROR(INDEX(Transactions!$M$2:$M$293,MATCH(0,COUNTIF($B$1:$B234,Transactions!$M$2:$M$293),0)),"")</f>
        <v/>
      </c>
      <c r="C235" s="15" t="str">
        <f>IFERROR(IF(Transactions!$M$2:$M$293&lt;&gt;"",_xlfn.XLOOKUP(B235,Transactions!$M$2:$M$293,Transactions!$C$2:$C$293),""),"")</f>
        <v/>
      </c>
      <c r="D235" s="15" t="str">
        <f>IF($B235="","",IF(COUNTIFS(Transactions!$M$2:$M$293,$B235)=0,"",COUNTIFS(Transactions!$M$2:$M$293,$B235)))</f>
        <v/>
      </c>
      <c r="E235" s="17" t="str">
        <f>IF($C235="","",SUMIFS(Transactions!I:I,Transactions!L:L,'Category &amp; Summary'!A:A))</f>
        <v/>
      </c>
    </row>
    <row r="236" spans="1:5" x14ac:dyDescent="0.25">
      <c r="A236" s="15" t="str">
        <f>IFERROR(IF(Transactions!$M$2:$M$293&lt;&gt;"",_xlfn.XLOOKUP(B236,Transactions!$M$2:$M$293,Transactions!$L$2:$L$293),""),"")</f>
        <v/>
      </c>
      <c r="B236" s="15" t="str" cm="1">
        <f t="array" ref="B236">IFERROR(INDEX(Transactions!$M$2:$M$293,MATCH(0,COUNTIF($B$1:$B235,Transactions!$M$2:$M$293),0)),"")</f>
        <v/>
      </c>
      <c r="C236" s="15" t="str">
        <f>IFERROR(IF(Transactions!$M$2:$M$293&lt;&gt;"",_xlfn.XLOOKUP(B236,Transactions!$M$2:$M$293,Transactions!$C$2:$C$293),""),"")</f>
        <v/>
      </c>
      <c r="D236" s="15" t="str">
        <f>IF($B236="","",IF(COUNTIFS(Transactions!$M$2:$M$293,$B236)=0,"",COUNTIFS(Transactions!$M$2:$M$293,$B236)))</f>
        <v/>
      </c>
      <c r="E236" s="17" t="str">
        <f>IF($C236="","",SUMIFS(Transactions!I:I,Transactions!L:L,'Category &amp; Summary'!A:A))</f>
        <v/>
      </c>
    </row>
    <row r="237" spans="1:5" x14ac:dyDescent="0.25">
      <c r="A237" s="15" t="str">
        <f>IFERROR(IF(Transactions!$M$2:$M$293&lt;&gt;"",_xlfn.XLOOKUP(B237,Transactions!$M$2:$M$293,Transactions!$L$2:$L$293),""),"")</f>
        <v/>
      </c>
      <c r="B237" s="15" t="str" cm="1">
        <f t="array" ref="B237">IFERROR(INDEX(Transactions!$M$2:$M$293,MATCH(0,COUNTIF($B$1:$B236,Transactions!$M$2:$M$293),0)),"")</f>
        <v/>
      </c>
      <c r="C237" s="15" t="str">
        <f>IFERROR(IF(Transactions!$M$2:$M$293&lt;&gt;"",_xlfn.XLOOKUP(B237,Transactions!$M$2:$M$293,Transactions!$C$2:$C$293),""),"")</f>
        <v/>
      </c>
      <c r="D237" s="15" t="str">
        <f>IF($B237="","",IF(COUNTIFS(Transactions!$M$2:$M$293,$B237)=0,"",COUNTIFS(Transactions!$M$2:$M$293,$B237)))</f>
        <v/>
      </c>
      <c r="E237" s="17" t="str">
        <f>IF($C237="","",SUMIFS(Transactions!I:I,Transactions!L:L,'Category &amp; Summary'!A:A))</f>
        <v/>
      </c>
    </row>
    <row r="238" spans="1:5" x14ac:dyDescent="0.25">
      <c r="A238" s="15" t="str">
        <f>IFERROR(IF(Transactions!$M$2:$M$293&lt;&gt;"",_xlfn.XLOOKUP(B238,Transactions!$M$2:$M$293,Transactions!$L$2:$L$293),""),"")</f>
        <v/>
      </c>
      <c r="B238" s="15" t="str" cm="1">
        <f t="array" ref="B238">IFERROR(INDEX(Transactions!$M$2:$M$293,MATCH(0,COUNTIF($B$1:$B237,Transactions!$M$2:$M$293),0)),"")</f>
        <v/>
      </c>
      <c r="C238" s="15" t="str">
        <f>IFERROR(IF(Transactions!$M$2:$M$293&lt;&gt;"",_xlfn.XLOOKUP(B238,Transactions!$M$2:$M$293,Transactions!$C$2:$C$293),""),"")</f>
        <v/>
      </c>
      <c r="D238" s="15" t="str">
        <f>IF($B238="","",IF(COUNTIFS(Transactions!$M$2:$M$293,$B238)=0,"",COUNTIFS(Transactions!$M$2:$M$293,$B238)))</f>
        <v/>
      </c>
      <c r="E238" s="17" t="str">
        <f>IF($C238="","",SUMIFS(Transactions!I:I,Transactions!L:L,'Category &amp; Summary'!A:A))</f>
        <v/>
      </c>
    </row>
    <row r="239" spans="1:5" x14ac:dyDescent="0.25">
      <c r="A239" s="15" t="str">
        <f>IFERROR(IF(Transactions!$M$2:$M$293&lt;&gt;"",_xlfn.XLOOKUP(B239,Transactions!$M$2:$M$293,Transactions!$L$2:$L$293),""),"")</f>
        <v/>
      </c>
      <c r="B239" s="15" t="str" cm="1">
        <f t="array" ref="B239">IFERROR(INDEX(Transactions!$M$2:$M$293,MATCH(0,COUNTIF($B$1:$B238,Transactions!$M$2:$M$293),0)),"")</f>
        <v/>
      </c>
      <c r="C239" s="15" t="str">
        <f>IFERROR(IF(Transactions!$M$2:$M$293&lt;&gt;"",_xlfn.XLOOKUP(B239,Transactions!$M$2:$M$293,Transactions!$C$2:$C$293),""),"")</f>
        <v/>
      </c>
      <c r="D239" s="15" t="str">
        <f>IF($B239="","",IF(COUNTIFS(Transactions!$M$2:$M$293,$B239)=0,"",COUNTIFS(Transactions!$M$2:$M$293,$B239)))</f>
        <v/>
      </c>
      <c r="E239" s="17" t="str">
        <f>IF($C239="","",SUMIFS(Transactions!I:I,Transactions!L:L,'Category &amp; Summary'!A:A))</f>
        <v/>
      </c>
    </row>
    <row r="240" spans="1:5" x14ac:dyDescent="0.25">
      <c r="A240" s="15" t="str">
        <f>IFERROR(IF(Transactions!$M$2:$M$293&lt;&gt;"",_xlfn.XLOOKUP(B240,Transactions!$M$2:$M$293,Transactions!$L$2:$L$293),""),"")</f>
        <v/>
      </c>
      <c r="B240" s="15" t="str" cm="1">
        <f t="array" ref="B240">IFERROR(INDEX(Transactions!$M$2:$M$293,MATCH(0,COUNTIF($B$1:$B239,Transactions!$M$2:$M$293),0)),"")</f>
        <v/>
      </c>
      <c r="C240" s="15" t="str">
        <f>IFERROR(IF(Transactions!$M$2:$M$293&lt;&gt;"",_xlfn.XLOOKUP(B240,Transactions!$M$2:$M$293,Transactions!$C$2:$C$293),""),"")</f>
        <v/>
      </c>
      <c r="D240" s="15" t="str">
        <f>IF($B240="","",IF(COUNTIFS(Transactions!$M$2:$M$293,$B240)=0,"",COUNTIFS(Transactions!$M$2:$M$293,$B240)))</f>
        <v/>
      </c>
      <c r="E240" s="17" t="str">
        <f>IF($C240="","",SUMIFS(Transactions!I:I,Transactions!L:L,'Category &amp; Summary'!A:A))</f>
        <v/>
      </c>
    </row>
    <row r="241" spans="1:5" x14ac:dyDescent="0.25">
      <c r="A241" s="15" t="str">
        <f>IFERROR(IF(Transactions!$M$2:$M$293&lt;&gt;"",_xlfn.XLOOKUP(B241,Transactions!$M$2:$M$293,Transactions!$L$2:$L$293),""),"")</f>
        <v/>
      </c>
      <c r="B241" s="15" t="str" cm="1">
        <f t="array" ref="B241">IFERROR(INDEX(Transactions!$M$2:$M$293,MATCH(0,COUNTIF($B$1:$B240,Transactions!$M$2:$M$293),0)),"")</f>
        <v/>
      </c>
      <c r="C241" s="15" t="str">
        <f>IFERROR(IF(Transactions!$M$2:$M$293&lt;&gt;"",_xlfn.XLOOKUP(B241,Transactions!$M$2:$M$293,Transactions!$C$2:$C$293),""),"")</f>
        <v/>
      </c>
      <c r="D241" s="15" t="str">
        <f>IF($B241="","",IF(COUNTIFS(Transactions!$M$2:$M$293,$B241)=0,"",COUNTIFS(Transactions!$M$2:$M$293,$B241)))</f>
        <v/>
      </c>
      <c r="E241" s="17" t="str">
        <f>IF($C241="","",SUMIFS(Transactions!I:I,Transactions!L:L,'Category &amp; Summary'!A:A))</f>
        <v/>
      </c>
    </row>
    <row r="242" spans="1:5" x14ac:dyDescent="0.25">
      <c r="A242" s="15" t="str">
        <f>IFERROR(IF(Transactions!$M$2:$M$293&lt;&gt;"",_xlfn.XLOOKUP(B242,Transactions!$M$2:$M$293,Transactions!$L$2:$L$293),""),"")</f>
        <v/>
      </c>
      <c r="B242" s="15" t="str" cm="1">
        <f t="array" ref="B242">IFERROR(INDEX(Transactions!$M$2:$M$293,MATCH(0,COUNTIF($B$1:$B241,Transactions!$M$2:$M$293),0)),"")</f>
        <v/>
      </c>
      <c r="C242" s="15" t="str">
        <f>IFERROR(IF(Transactions!$M$2:$M$293&lt;&gt;"",_xlfn.XLOOKUP(B242,Transactions!$M$2:$M$293,Transactions!$C$2:$C$293),""),"")</f>
        <v/>
      </c>
      <c r="D242" s="15" t="str">
        <f>IF($B242="","",IF(COUNTIFS(Transactions!$M$2:$M$293,$B242)=0,"",COUNTIFS(Transactions!$M$2:$M$293,$B242)))</f>
        <v/>
      </c>
      <c r="E242" s="17" t="str">
        <f>IF($C242="","",SUMIFS(Transactions!I:I,Transactions!L:L,'Category &amp; Summary'!A:A))</f>
        <v/>
      </c>
    </row>
    <row r="243" spans="1:5" x14ac:dyDescent="0.25">
      <c r="A243" s="15" t="str">
        <f>IFERROR(IF(Transactions!$M$2:$M$293&lt;&gt;"",_xlfn.XLOOKUP(B243,Transactions!$M$2:$M$293,Transactions!$L$2:$L$293),""),"")</f>
        <v/>
      </c>
      <c r="B243" s="15" t="str" cm="1">
        <f t="array" ref="B243">IFERROR(INDEX(Transactions!$M$2:$M$293,MATCH(0,COUNTIF($B$1:$B242,Transactions!$M$2:$M$293),0)),"")</f>
        <v/>
      </c>
      <c r="C243" s="15" t="str">
        <f>IFERROR(IF(Transactions!$M$2:$M$293&lt;&gt;"",_xlfn.XLOOKUP(B243,Transactions!$M$2:$M$293,Transactions!$C$2:$C$293),""),"")</f>
        <v/>
      </c>
      <c r="D243" s="15" t="str">
        <f>IF($B243="","",IF(COUNTIFS(Transactions!$M$2:$M$293,$B243)=0,"",COUNTIFS(Transactions!$M$2:$M$293,$B243)))</f>
        <v/>
      </c>
      <c r="E243" s="17" t="str">
        <f>IF($C243="","",SUMIFS(Transactions!I:I,Transactions!L:L,'Category &amp; Summary'!A:A))</f>
        <v/>
      </c>
    </row>
    <row r="244" spans="1:5" x14ac:dyDescent="0.25">
      <c r="A244" s="15" t="str">
        <f>IFERROR(IF(Transactions!$M$2:$M$293&lt;&gt;"",_xlfn.XLOOKUP(B244,Transactions!$M$2:$M$293,Transactions!$L$2:$L$293),""),"")</f>
        <v/>
      </c>
      <c r="B244" s="15" t="str" cm="1">
        <f t="array" ref="B244">IFERROR(INDEX(Transactions!$M$2:$M$293,MATCH(0,COUNTIF($B$1:$B243,Transactions!$M$2:$M$293),0)),"")</f>
        <v/>
      </c>
      <c r="C244" s="15" t="str">
        <f>IFERROR(IF(Transactions!$M$2:$M$293&lt;&gt;"",_xlfn.XLOOKUP(B244,Transactions!$M$2:$M$293,Transactions!$C$2:$C$293),""),"")</f>
        <v/>
      </c>
      <c r="D244" s="15" t="str">
        <f>IF($B244="","",IF(COUNTIFS(Transactions!$M$2:$M$293,$B244)=0,"",COUNTIFS(Transactions!$M$2:$M$293,$B244)))</f>
        <v/>
      </c>
      <c r="E244" s="17" t="str">
        <f>IF($C244="","",SUMIFS(Transactions!I:I,Transactions!L:L,'Category &amp; Summary'!A:A))</f>
        <v/>
      </c>
    </row>
    <row r="245" spans="1:5" x14ac:dyDescent="0.25">
      <c r="A245" s="15" t="str">
        <f>IFERROR(IF(Transactions!$M$2:$M$293&lt;&gt;"",_xlfn.XLOOKUP(B245,Transactions!$M$2:$M$293,Transactions!$L$2:$L$293),""),"")</f>
        <v/>
      </c>
      <c r="B245" s="15" t="str" cm="1">
        <f t="array" ref="B245">IFERROR(INDEX(Transactions!$M$2:$M$293,MATCH(0,COUNTIF($B$1:$B244,Transactions!$M$2:$M$293),0)),"")</f>
        <v/>
      </c>
      <c r="C245" s="15" t="str">
        <f>IFERROR(IF(Transactions!$M$2:$M$293&lt;&gt;"",_xlfn.XLOOKUP(B245,Transactions!$M$2:$M$293,Transactions!$C$2:$C$293),""),"")</f>
        <v/>
      </c>
      <c r="D245" s="15" t="str">
        <f>IF($B245="","",IF(COUNTIFS(Transactions!$M$2:$M$293,$B245)=0,"",COUNTIFS(Transactions!$M$2:$M$293,$B245)))</f>
        <v/>
      </c>
      <c r="E245" s="17" t="str">
        <f>IF($C245="","",SUMIFS(Transactions!I:I,Transactions!L:L,'Category &amp; Summary'!A:A))</f>
        <v/>
      </c>
    </row>
    <row r="246" spans="1:5" x14ac:dyDescent="0.25">
      <c r="A246" s="15" t="str">
        <f>IFERROR(IF(Transactions!$M$2:$M$293&lt;&gt;"",_xlfn.XLOOKUP(B246,Transactions!$M$2:$M$293,Transactions!$L$2:$L$293),""),"")</f>
        <v/>
      </c>
      <c r="B246" s="15" t="str" cm="1">
        <f t="array" ref="B246">IFERROR(INDEX(Transactions!$M$2:$M$293,MATCH(0,COUNTIF($B$1:$B245,Transactions!$M$2:$M$293),0)),"")</f>
        <v/>
      </c>
      <c r="C246" s="15" t="str">
        <f>IFERROR(IF(Transactions!$M$2:$M$293&lt;&gt;"",_xlfn.XLOOKUP(B246,Transactions!$M$2:$M$293,Transactions!$C$2:$C$293),""),"")</f>
        <v/>
      </c>
      <c r="D246" s="15" t="str">
        <f>IF($B246="","",IF(COUNTIFS(Transactions!$M$2:$M$293,$B246)=0,"",COUNTIFS(Transactions!$M$2:$M$293,$B246)))</f>
        <v/>
      </c>
      <c r="E246" s="17" t="str">
        <f>IF($C246="","",SUMIFS(Transactions!I:I,Transactions!L:L,'Category &amp; Summary'!A:A))</f>
        <v/>
      </c>
    </row>
    <row r="247" spans="1:5" x14ac:dyDescent="0.25">
      <c r="A247" s="15" t="str">
        <f>IFERROR(IF(Transactions!$M$2:$M$293&lt;&gt;"",_xlfn.XLOOKUP(B247,Transactions!$M$2:$M$293,Transactions!$L$2:$L$293),""),"")</f>
        <v/>
      </c>
      <c r="B247" s="15" t="str" cm="1">
        <f t="array" ref="B247">IFERROR(INDEX(Transactions!$M$2:$M$293,MATCH(0,COUNTIF($B$1:$B246,Transactions!$M$2:$M$293),0)),"")</f>
        <v/>
      </c>
      <c r="C247" s="15" t="str">
        <f>IFERROR(IF(Transactions!$M$2:$M$293&lt;&gt;"",_xlfn.XLOOKUP(B247,Transactions!$M$2:$M$293,Transactions!$C$2:$C$293),""),"")</f>
        <v/>
      </c>
      <c r="D247" s="15" t="str">
        <f>IF($B247="","",IF(COUNTIFS(Transactions!$M$2:$M$293,$B247)=0,"",COUNTIFS(Transactions!$M$2:$M$293,$B247)))</f>
        <v/>
      </c>
      <c r="E247" s="17" t="str">
        <f>IF($C247="","",SUMIFS(Transactions!I:I,Transactions!L:L,'Category &amp; Summary'!A:A))</f>
        <v/>
      </c>
    </row>
    <row r="248" spans="1:5" x14ac:dyDescent="0.25">
      <c r="A248" s="15" t="str">
        <f>IFERROR(IF(Transactions!$M$2:$M$293&lt;&gt;"",_xlfn.XLOOKUP(B248,Transactions!$M$2:$M$293,Transactions!$L$2:$L$293),""),"")</f>
        <v/>
      </c>
      <c r="B248" s="15" t="str" cm="1">
        <f t="array" ref="B248">IFERROR(INDEX(Transactions!$M$2:$M$293,MATCH(0,COUNTIF($B$1:$B247,Transactions!$M$2:$M$293),0)),"")</f>
        <v/>
      </c>
      <c r="C248" s="15" t="str">
        <f>IFERROR(IF(Transactions!$M$2:$M$293&lt;&gt;"",_xlfn.XLOOKUP(B248,Transactions!$M$2:$M$293,Transactions!$C$2:$C$293),""),"")</f>
        <v/>
      </c>
      <c r="D248" s="15" t="str">
        <f>IF($B248="","",IF(COUNTIFS(Transactions!$M$2:$M$293,$B248)=0,"",COUNTIFS(Transactions!$M$2:$M$293,$B248)))</f>
        <v/>
      </c>
      <c r="E248" s="17" t="str">
        <f>IF($C248="","",SUMIFS(Transactions!I:I,Transactions!L:L,'Category &amp; Summary'!A:A))</f>
        <v/>
      </c>
    </row>
    <row r="249" spans="1:5" x14ac:dyDescent="0.25">
      <c r="A249" s="15" t="str">
        <f>IFERROR(IF(Transactions!$M$2:$M$293&lt;&gt;"",_xlfn.XLOOKUP(B249,Transactions!$M$2:$M$293,Transactions!$L$2:$L$293),""),"")</f>
        <v/>
      </c>
      <c r="B249" s="15" t="str" cm="1">
        <f t="array" ref="B249">IFERROR(INDEX(Transactions!$M$2:$M$293,MATCH(0,COUNTIF($B$1:$B248,Transactions!$M$2:$M$293),0)),"")</f>
        <v/>
      </c>
      <c r="C249" s="15" t="str">
        <f>IFERROR(IF(Transactions!$M$2:$M$293&lt;&gt;"",_xlfn.XLOOKUP(B249,Transactions!$M$2:$M$293,Transactions!$C$2:$C$293),""),"")</f>
        <v/>
      </c>
      <c r="D249" s="15" t="str">
        <f>IF($B249="","",IF(COUNTIFS(Transactions!$M$2:$M$293,$B249)=0,"",COUNTIFS(Transactions!$M$2:$M$293,$B249)))</f>
        <v/>
      </c>
      <c r="E249" s="17" t="str">
        <f>IF($C249="","",SUMIFS(Transactions!I:I,Transactions!L:L,'Category &amp; Summary'!A:A))</f>
        <v/>
      </c>
    </row>
    <row r="250" spans="1:5" x14ac:dyDescent="0.25">
      <c r="A250" s="15" t="str">
        <f>IFERROR(IF(Transactions!$M$2:$M$293&lt;&gt;"",_xlfn.XLOOKUP(B250,Transactions!$M$2:$M$293,Transactions!$L$2:$L$293),""),"")</f>
        <v/>
      </c>
      <c r="B250" s="15" t="str" cm="1">
        <f t="array" ref="B250">IFERROR(INDEX(Transactions!$M$2:$M$293,MATCH(0,COUNTIF($B$1:$B249,Transactions!$M$2:$M$293),0)),"")</f>
        <v/>
      </c>
      <c r="C250" s="15" t="str">
        <f>IFERROR(IF(Transactions!$M$2:$M$293&lt;&gt;"",_xlfn.XLOOKUP(B250,Transactions!$M$2:$M$293,Transactions!$C$2:$C$293),""),"")</f>
        <v/>
      </c>
      <c r="D250" s="15" t="str">
        <f>IF($B250="","",IF(COUNTIFS(Transactions!$M$2:$M$293,$B250)=0,"",COUNTIFS(Transactions!$M$2:$M$293,$B250)))</f>
        <v/>
      </c>
      <c r="E250" s="17" t="str">
        <f>IF($C250="","",SUMIFS(Transactions!I:I,Transactions!L:L,'Category &amp; Summary'!A:A))</f>
        <v/>
      </c>
    </row>
    <row r="251" spans="1:5" x14ac:dyDescent="0.25">
      <c r="A251" s="15" t="str">
        <f>IFERROR(IF(Transactions!$M$2:$M$293&lt;&gt;"",_xlfn.XLOOKUP(B251,Transactions!$M$2:$M$293,Transactions!$L$2:$L$293),""),"")</f>
        <v/>
      </c>
      <c r="B251" s="15" t="str" cm="1">
        <f t="array" ref="B251">IFERROR(INDEX(Transactions!$M$2:$M$293,MATCH(0,COUNTIF($B$1:$B250,Transactions!$M$2:$M$293),0)),"")</f>
        <v/>
      </c>
      <c r="C251" s="15" t="str">
        <f>IFERROR(IF(Transactions!$M$2:$M$293&lt;&gt;"",_xlfn.XLOOKUP(B251,Transactions!$M$2:$M$293,Transactions!$C$2:$C$293),""),"")</f>
        <v/>
      </c>
      <c r="D251" s="15" t="str">
        <f>IF($B251="","",IF(COUNTIFS(Transactions!$M$2:$M$293,$B251)=0,"",COUNTIFS(Transactions!$M$2:$M$293,$B251)))</f>
        <v/>
      </c>
      <c r="E251" s="17" t="str">
        <f>IF($C251="","",SUMIFS(Transactions!I:I,Transactions!L:L,'Category &amp; Summary'!A:A))</f>
        <v/>
      </c>
    </row>
    <row r="252" spans="1:5" x14ac:dyDescent="0.25">
      <c r="A252" s="15" t="str">
        <f>IFERROR(IF(Transactions!$M$2:$M$293&lt;&gt;"",_xlfn.XLOOKUP(B252,Transactions!$M$2:$M$293,Transactions!$L$2:$L$293),""),"")</f>
        <v/>
      </c>
      <c r="B252" s="15" t="str" cm="1">
        <f t="array" ref="B252">IFERROR(INDEX(Transactions!$M$2:$M$293,MATCH(0,COUNTIF($B$1:$B251,Transactions!$M$2:$M$293),0)),"")</f>
        <v/>
      </c>
      <c r="C252" s="15" t="str">
        <f>IFERROR(IF(Transactions!$M$2:$M$293&lt;&gt;"",_xlfn.XLOOKUP(B252,Transactions!$M$2:$M$293,Transactions!$C$2:$C$293),""),"")</f>
        <v/>
      </c>
      <c r="D252" s="15" t="str">
        <f>IF($B252="","",IF(COUNTIFS(Transactions!$M$2:$M$293,$B252)=0,"",COUNTIFS(Transactions!$M$2:$M$293,$B252)))</f>
        <v/>
      </c>
      <c r="E252" s="17" t="str">
        <f>IF($C252="","",SUMIFS(Transactions!I:I,Transactions!L:L,'Category &amp; Summary'!A:A))</f>
        <v/>
      </c>
    </row>
    <row r="253" spans="1:5" x14ac:dyDescent="0.25">
      <c r="A253" s="15" t="str">
        <f>IFERROR(IF(Transactions!$M$2:$M$293&lt;&gt;"",_xlfn.XLOOKUP(B253,Transactions!$M$2:$M$293,Transactions!$L$2:$L$293),""),"")</f>
        <v/>
      </c>
      <c r="B253" s="15" t="str" cm="1">
        <f t="array" ref="B253">IFERROR(INDEX(Transactions!$M$2:$M$293,MATCH(0,COUNTIF($B$1:$B252,Transactions!$M$2:$M$293),0)),"")</f>
        <v/>
      </c>
      <c r="C253" s="15" t="str">
        <f>IFERROR(IF(Transactions!$M$2:$M$293&lt;&gt;"",_xlfn.XLOOKUP(B253,Transactions!$M$2:$M$293,Transactions!$C$2:$C$293),""),"")</f>
        <v/>
      </c>
      <c r="D253" s="15" t="str">
        <f>IF($B253="","",IF(COUNTIFS(Transactions!$M$2:$M$293,$B253)=0,"",COUNTIFS(Transactions!$M$2:$M$293,$B253)))</f>
        <v/>
      </c>
      <c r="E253" s="17" t="str">
        <f>IF($C253="","",SUMIFS(Transactions!I:I,Transactions!L:L,'Category &amp; Summary'!A:A))</f>
        <v/>
      </c>
    </row>
    <row r="254" spans="1:5" x14ac:dyDescent="0.25">
      <c r="A254" s="15" t="str">
        <f>IFERROR(IF(Transactions!$M$2:$M$293&lt;&gt;"",_xlfn.XLOOKUP(B254,Transactions!$M$2:$M$293,Transactions!$L$2:$L$293),""),"")</f>
        <v/>
      </c>
      <c r="B254" s="15" t="str" cm="1">
        <f t="array" ref="B254">IFERROR(INDEX(Transactions!$M$2:$M$293,MATCH(0,COUNTIF($B$1:$B253,Transactions!$M$2:$M$293),0)),"")</f>
        <v/>
      </c>
      <c r="C254" s="15" t="str">
        <f>IFERROR(IF(Transactions!$M$2:$M$293&lt;&gt;"",_xlfn.XLOOKUP(B254,Transactions!$M$2:$M$293,Transactions!$C$2:$C$293),""),"")</f>
        <v/>
      </c>
      <c r="D254" s="15" t="str">
        <f>IF($B254="","",IF(COUNTIFS(Transactions!$M$2:$M$293,$B254)=0,"",COUNTIFS(Transactions!$M$2:$M$293,$B254)))</f>
        <v/>
      </c>
      <c r="E254" s="17" t="str">
        <f>IF($C254="","",SUMIFS(Transactions!I:I,Transactions!L:L,'Category &amp; Summary'!A:A))</f>
        <v/>
      </c>
    </row>
    <row r="255" spans="1:5" x14ac:dyDescent="0.25">
      <c r="A255" s="15" t="str">
        <f>IFERROR(IF(Transactions!$M$2:$M$293&lt;&gt;"",_xlfn.XLOOKUP(B255,Transactions!$M$2:$M$293,Transactions!$L$2:$L$293),""),"")</f>
        <v/>
      </c>
      <c r="B255" s="15" t="str" cm="1">
        <f t="array" ref="B255">IFERROR(INDEX(Transactions!$M$2:$M$293,MATCH(0,COUNTIF($B$1:$B254,Transactions!$M$2:$M$293),0)),"")</f>
        <v/>
      </c>
      <c r="C255" s="15" t="str">
        <f>IFERROR(IF(Transactions!$M$2:$M$293&lt;&gt;"",_xlfn.XLOOKUP(B255,Transactions!$M$2:$M$293,Transactions!$C$2:$C$293),""),"")</f>
        <v/>
      </c>
      <c r="D255" s="15" t="str">
        <f>IF($B255="","",IF(COUNTIFS(Transactions!$M$2:$M$293,$B255)=0,"",COUNTIFS(Transactions!$M$2:$M$293,$B255)))</f>
        <v/>
      </c>
      <c r="E255" s="17" t="str">
        <f>IF($C255="","",SUMIFS(Transactions!I:I,Transactions!L:L,'Category &amp; Summary'!A:A))</f>
        <v/>
      </c>
    </row>
    <row r="256" spans="1:5" x14ac:dyDescent="0.25">
      <c r="A256" s="15" t="str">
        <f>IFERROR(IF(Transactions!$M$2:$M$293&lt;&gt;"",_xlfn.XLOOKUP(B256,Transactions!$M$2:$M$293,Transactions!$L$2:$L$293),""),"")</f>
        <v/>
      </c>
      <c r="B256" s="15" t="str" cm="1">
        <f t="array" ref="B256">IFERROR(INDEX(Transactions!$M$2:$M$293,MATCH(0,COUNTIF($B$1:$B255,Transactions!$M$2:$M$293),0)),"")</f>
        <v/>
      </c>
      <c r="C256" s="15" t="str">
        <f>IFERROR(IF(Transactions!$M$2:$M$293&lt;&gt;"",_xlfn.XLOOKUP(B256,Transactions!$M$2:$M$293,Transactions!$C$2:$C$293),""),"")</f>
        <v/>
      </c>
      <c r="D256" s="15" t="str">
        <f>IF($B256="","",IF(COUNTIFS(Transactions!$M$2:$M$293,$B256)=0,"",COUNTIFS(Transactions!$M$2:$M$293,$B256)))</f>
        <v/>
      </c>
      <c r="E256" s="17" t="str">
        <f>IF($C256="","",SUMIFS(Transactions!I:I,Transactions!L:L,'Category &amp; Summary'!A:A))</f>
        <v/>
      </c>
    </row>
    <row r="257" spans="1:5" x14ac:dyDescent="0.25">
      <c r="A257" s="15" t="str">
        <f>IFERROR(IF(Transactions!$M$2:$M$293&lt;&gt;"",_xlfn.XLOOKUP(B257,Transactions!$M$2:$M$293,Transactions!$L$2:$L$293),""),"")</f>
        <v/>
      </c>
      <c r="B257" s="15" t="str" cm="1">
        <f t="array" ref="B257">IFERROR(INDEX(Transactions!$M$2:$M$293,MATCH(0,COUNTIF($B$1:$B256,Transactions!$M$2:$M$293),0)),"")</f>
        <v/>
      </c>
      <c r="C257" s="15" t="str">
        <f>IFERROR(IF(Transactions!$M$2:$M$293&lt;&gt;"",_xlfn.XLOOKUP(B257,Transactions!$M$2:$M$293,Transactions!$C$2:$C$293),""),"")</f>
        <v/>
      </c>
      <c r="D257" s="15" t="str">
        <f>IF($B257="","",IF(COUNTIFS(Transactions!$M$2:$M$293,$B257)=0,"",COUNTIFS(Transactions!$M$2:$M$293,$B257)))</f>
        <v/>
      </c>
      <c r="E257" s="17" t="str">
        <f>IF($C257="","",SUMIFS(Transactions!I:I,Transactions!L:L,'Category &amp; Summary'!A:A))</f>
        <v/>
      </c>
    </row>
    <row r="258" spans="1:5" x14ac:dyDescent="0.25">
      <c r="A258" s="15" t="str">
        <f>IFERROR(IF(Transactions!$M$2:$M$293&lt;&gt;"",_xlfn.XLOOKUP(B258,Transactions!$M$2:$M$293,Transactions!$L$2:$L$293),""),"")</f>
        <v/>
      </c>
      <c r="B258" s="15" t="str" cm="1">
        <f t="array" ref="B258">IFERROR(INDEX(Transactions!$M$2:$M$293,MATCH(0,COUNTIF($B$1:$B257,Transactions!$M$2:$M$293),0)),"")</f>
        <v/>
      </c>
      <c r="C258" s="15" t="str">
        <f>IFERROR(IF(Transactions!$M$2:$M$293&lt;&gt;"",_xlfn.XLOOKUP(B258,Transactions!$M$2:$M$293,Transactions!$C$2:$C$293),""),"")</f>
        <v/>
      </c>
      <c r="D258" s="15" t="str">
        <f>IF($B258="","",IF(COUNTIFS(Transactions!$M$2:$M$293,$B258)=0,"",COUNTIFS(Transactions!$M$2:$M$293,$B258)))</f>
        <v/>
      </c>
      <c r="E258" s="17" t="str">
        <f>IF($C258="","",SUMIFS(Transactions!I:I,Transactions!L:L,'Category &amp; Summary'!A:A))</f>
        <v/>
      </c>
    </row>
    <row r="259" spans="1:5" x14ac:dyDescent="0.25">
      <c r="A259" s="15" t="str">
        <f>IFERROR(IF(Transactions!$M$2:$M$293&lt;&gt;"",_xlfn.XLOOKUP(B259,Transactions!$M$2:$M$293,Transactions!$L$2:$L$293),""),"")</f>
        <v/>
      </c>
      <c r="B259" s="15" t="str" cm="1">
        <f t="array" ref="B259">IFERROR(INDEX(Transactions!$M$2:$M$293,MATCH(0,COUNTIF($B$1:$B258,Transactions!$M$2:$M$293),0)),"")</f>
        <v/>
      </c>
      <c r="C259" s="15" t="str">
        <f>IFERROR(IF(Transactions!$M$2:$M$293&lt;&gt;"",_xlfn.XLOOKUP(B259,Transactions!$M$2:$M$293,Transactions!$C$2:$C$293),""),"")</f>
        <v/>
      </c>
      <c r="D259" s="15" t="str">
        <f>IF($B259="","",IF(COUNTIFS(Transactions!$M$2:$M$293,$B259)=0,"",COUNTIFS(Transactions!$M$2:$M$293,$B259)))</f>
        <v/>
      </c>
      <c r="E259" s="17" t="str">
        <f>IF($C259="","",SUMIFS(Transactions!I:I,Transactions!L:L,'Category &amp; Summary'!A:A))</f>
        <v/>
      </c>
    </row>
    <row r="260" spans="1:5" x14ac:dyDescent="0.25">
      <c r="A260" s="15" t="str">
        <f>IFERROR(IF(Transactions!$M$2:$M$293&lt;&gt;"",_xlfn.XLOOKUP(B260,Transactions!$M$2:$M$293,Transactions!$L$2:$L$293),""),"")</f>
        <v/>
      </c>
      <c r="B260" s="15" t="str" cm="1">
        <f t="array" ref="B260">IFERROR(INDEX(Transactions!$M$2:$M$293,MATCH(0,COUNTIF($B$1:$B259,Transactions!$M$2:$M$293),0)),"")</f>
        <v/>
      </c>
      <c r="C260" s="15" t="str">
        <f>IFERROR(IF(Transactions!$M$2:$M$293&lt;&gt;"",_xlfn.XLOOKUP(B260,Transactions!$M$2:$M$293,Transactions!$C$2:$C$293),""),"")</f>
        <v/>
      </c>
      <c r="D260" s="15" t="str">
        <f>IF($B260="","",IF(COUNTIFS(Transactions!$M$2:$M$293,$B260)=0,"",COUNTIFS(Transactions!$M$2:$M$293,$B260)))</f>
        <v/>
      </c>
      <c r="E260" s="17" t="str">
        <f>IF($C260="","",SUMIFS(Transactions!I:I,Transactions!L:L,'Category &amp; Summary'!A:A))</f>
        <v/>
      </c>
    </row>
    <row r="261" spans="1:5" x14ac:dyDescent="0.25">
      <c r="A261" s="15" t="str">
        <f>IFERROR(IF(Transactions!$M$2:$M$293&lt;&gt;"",_xlfn.XLOOKUP(B261,Transactions!$M$2:$M$293,Transactions!$L$2:$L$293),""),"")</f>
        <v/>
      </c>
      <c r="B261" s="15" t="str" cm="1">
        <f t="array" ref="B261">IFERROR(INDEX(Transactions!$M$2:$M$293,MATCH(0,COUNTIF($B$1:$B260,Transactions!$M$2:$M$293),0)),"")</f>
        <v/>
      </c>
      <c r="C261" s="15" t="str">
        <f>IFERROR(IF(Transactions!$M$2:$M$293&lt;&gt;"",_xlfn.XLOOKUP(B261,Transactions!$M$2:$M$293,Transactions!$C$2:$C$293),""),"")</f>
        <v/>
      </c>
      <c r="D261" s="15" t="str">
        <f>IF($B261="","",IF(COUNTIFS(Transactions!$M$2:$M$293,$B261)=0,"",COUNTIFS(Transactions!$M$2:$M$293,$B261)))</f>
        <v/>
      </c>
      <c r="E261" s="17" t="str">
        <f>IF($C261="","",SUMIFS(Transactions!I:I,Transactions!L:L,'Category &amp; Summary'!A:A))</f>
        <v/>
      </c>
    </row>
    <row r="262" spans="1:5" x14ac:dyDescent="0.25">
      <c r="A262" s="15" t="str">
        <f>IFERROR(IF(Transactions!$M$2:$M$293&lt;&gt;"",_xlfn.XLOOKUP(B262,Transactions!$M$2:$M$293,Transactions!$L$2:$L$293),""),"")</f>
        <v/>
      </c>
      <c r="B262" s="15" t="str" cm="1">
        <f t="array" ref="B262">IFERROR(INDEX(Transactions!$M$2:$M$293,MATCH(0,COUNTIF($B$1:$B261,Transactions!$M$2:$M$293),0)),"")</f>
        <v/>
      </c>
      <c r="C262" s="15" t="str">
        <f>IFERROR(IF(Transactions!$M$2:$M$293&lt;&gt;"",_xlfn.XLOOKUP(B262,Transactions!$M$2:$M$293,Transactions!$C$2:$C$293),""),"")</f>
        <v/>
      </c>
      <c r="D262" s="15" t="str">
        <f>IF($B262="","",IF(COUNTIFS(Transactions!$M$2:$M$293,$B262)=0,"",COUNTIFS(Transactions!$M$2:$M$293,$B262)))</f>
        <v/>
      </c>
      <c r="E262" s="17" t="str">
        <f>IF($C262="","",SUMIFS(Transactions!I:I,Transactions!L:L,'Category &amp; Summary'!A:A))</f>
        <v/>
      </c>
    </row>
    <row r="263" spans="1:5" x14ac:dyDescent="0.25">
      <c r="A263" s="15" t="str">
        <f>IFERROR(IF(Transactions!$M$2:$M$293&lt;&gt;"",_xlfn.XLOOKUP(B263,Transactions!$M$2:$M$293,Transactions!$L$2:$L$293),""),"")</f>
        <v/>
      </c>
      <c r="B263" s="15" t="str" cm="1">
        <f t="array" ref="B263">IFERROR(INDEX(Transactions!$M$2:$M$293,MATCH(0,COUNTIF($B$1:$B262,Transactions!$M$2:$M$293),0)),"")</f>
        <v/>
      </c>
      <c r="C263" s="15" t="str">
        <f>IFERROR(IF(Transactions!$M$2:$M$293&lt;&gt;"",_xlfn.XLOOKUP(B263,Transactions!$M$2:$M$293,Transactions!$C$2:$C$293),""),"")</f>
        <v/>
      </c>
      <c r="D263" s="15" t="str">
        <f>IF($B263="","",IF(COUNTIFS(Transactions!$M$2:$M$293,$B263)=0,"",COUNTIFS(Transactions!$M$2:$M$293,$B263)))</f>
        <v/>
      </c>
      <c r="E263" s="17" t="str">
        <f>IF($C263="","",SUMIFS(Transactions!I:I,Transactions!L:L,'Category &amp; Summary'!A:A))</f>
        <v/>
      </c>
    </row>
    <row r="264" spans="1:5" x14ac:dyDescent="0.25">
      <c r="A264" s="15" t="str">
        <f>IFERROR(IF(Transactions!$M$2:$M$293&lt;&gt;"",_xlfn.XLOOKUP(B264,Transactions!$M$2:$M$293,Transactions!$L$2:$L$293),""),"")</f>
        <v/>
      </c>
      <c r="B264" s="15" t="str" cm="1">
        <f t="array" ref="B264">IFERROR(INDEX(Transactions!$M$2:$M$293,MATCH(0,COUNTIF($B$1:$B263,Transactions!$M$2:$M$293),0)),"")</f>
        <v/>
      </c>
      <c r="C264" s="15" t="str">
        <f>IFERROR(IF(Transactions!$M$2:$M$293&lt;&gt;"",_xlfn.XLOOKUP(B264,Transactions!$M$2:$M$293,Transactions!$C$2:$C$293),""),"")</f>
        <v/>
      </c>
      <c r="D264" s="15" t="str">
        <f>IF($B264="","",IF(COUNTIFS(Transactions!$M$2:$M$293,$B264)=0,"",COUNTIFS(Transactions!$M$2:$M$293,$B264)))</f>
        <v/>
      </c>
      <c r="E264" s="17" t="str">
        <f>IF($C264="","",SUMIFS(Transactions!I:I,Transactions!L:L,'Category &amp; Summary'!A:A))</f>
        <v/>
      </c>
    </row>
    <row r="265" spans="1:5" x14ac:dyDescent="0.25">
      <c r="A265" s="15" t="str">
        <f>IFERROR(IF(Transactions!$M$2:$M$293&lt;&gt;"",_xlfn.XLOOKUP(B265,Transactions!$M$2:$M$293,Transactions!$L$2:$L$293),""),"")</f>
        <v/>
      </c>
      <c r="B265" s="15" t="str" cm="1">
        <f t="array" ref="B265">IFERROR(INDEX(Transactions!$M$2:$M$293,MATCH(0,COUNTIF($B$1:$B264,Transactions!$M$2:$M$293),0)),"")</f>
        <v/>
      </c>
      <c r="C265" s="15" t="str">
        <f>IFERROR(IF(Transactions!$M$2:$M$293&lt;&gt;"",_xlfn.XLOOKUP(B265,Transactions!$M$2:$M$293,Transactions!$C$2:$C$293),""),"")</f>
        <v/>
      </c>
      <c r="D265" s="15" t="str">
        <f>IF($B265="","",IF(COUNTIFS(Transactions!$M$2:$M$293,$B265)=0,"",COUNTIFS(Transactions!$M$2:$M$293,$B265)))</f>
        <v/>
      </c>
      <c r="E265" s="17" t="str">
        <f>IF($C265="","",SUMIFS(Transactions!I:I,Transactions!L:L,'Category &amp; Summary'!A:A))</f>
        <v/>
      </c>
    </row>
    <row r="266" spans="1:5" x14ac:dyDescent="0.25">
      <c r="A266" s="15" t="str">
        <f>IFERROR(IF(Transactions!$M$2:$M$293&lt;&gt;"",_xlfn.XLOOKUP(B266,Transactions!$M$2:$M$293,Transactions!$L$2:$L$293),""),"")</f>
        <v/>
      </c>
      <c r="B266" s="15" t="str" cm="1">
        <f t="array" ref="B266">IFERROR(INDEX(Transactions!$M$2:$M$293,MATCH(0,COUNTIF($B$1:$B265,Transactions!$M$2:$M$293),0)),"")</f>
        <v/>
      </c>
      <c r="C266" s="15" t="str">
        <f>IFERROR(IF(Transactions!$M$2:$M$293&lt;&gt;"",_xlfn.XLOOKUP(B266,Transactions!$M$2:$M$293,Transactions!$C$2:$C$293),""),"")</f>
        <v/>
      </c>
      <c r="D266" s="15" t="str">
        <f>IF($B266="","",IF(COUNTIFS(Transactions!$M$2:$M$293,$B266)=0,"",COUNTIFS(Transactions!$M$2:$M$293,$B266)))</f>
        <v/>
      </c>
      <c r="E266" s="17" t="str">
        <f>IF($C266="","",SUMIFS(Transactions!I:I,Transactions!L:L,'Category &amp; Summary'!A:A))</f>
        <v/>
      </c>
    </row>
    <row r="267" spans="1:5" x14ac:dyDescent="0.25">
      <c r="A267" s="15" t="str">
        <f>IFERROR(IF(Transactions!$M$2:$M$293&lt;&gt;"",_xlfn.XLOOKUP(B267,Transactions!$M$2:$M$293,Transactions!$L$2:$L$293),""),"")</f>
        <v/>
      </c>
      <c r="B267" s="15" t="str" cm="1">
        <f t="array" ref="B267">IFERROR(INDEX(Transactions!$M$2:$M$293,MATCH(0,COUNTIF($B$1:$B266,Transactions!$M$2:$M$293),0)),"")</f>
        <v/>
      </c>
      <c r="C267" s="15" t="str">
        <f>IFERROR(IF(Transactions!$M$2:$M$293&lt;&gt;"",_xlfn.XLOOKUP(B267,Transactions!$M$2:$M$293,Transactions!$C$2:$C$293),""),"")</f>
        <v/>
      </c>
      <c r="D267" s="15" t="str">
        <f>IF($B267="","",IF(COUNTIFS(Transactions!$M$2:$M$293,$B267)=0,"",COUNTIFS(Transactions!$M$2:$M$293,$B267)))</f>
        <v/>
      </c>
      <c r="E267" s="17" t="str">
        <f>IF($C267="","",SUMIFS(Transactions!I:I,Transactions!L:L,'Category &amp; Summary'!A:A))</f>
        <v/>
      </c>
    </row>
    <row r="268" spans="1:5" x14ac:dyDescent="0.25">
      <c r="A268" s="15" t="str">
        <f>IFERROR(IF(Transactions!$M$2:$M$293&lt;&gt;"",_xlfn.XLOOKUP(B268,Transactions!$M$2:$M$293,Transactions!$L$2:$L$293),""),"")</f>
        <v/>
      </c>
      <c r="B268" s="15" t="str" cm="1">
        <f t="array" ref="B268">IFERROR(INDEX(Transactions!$M$2:$M$293,MATCH(0,COUNTIF($B$1:$B267,Transactions!$M$2:$M$293),0)),"")</f>
        <v/>
      </c>
      <c r="C268" s="15" t="str">
        <f>IFERROR(IF(Transactions!$M$2:$M$293&lt;&gt;"",_xlfn.XLOOKUP(B268,Transactions!$M$2:$M$293,Transactions!$C$2:$C$293),""),"")</f>
        <v/>
      </c>
      <c r="D268" s="15" t="str">
        <f>IF($B268="","",IF(COUNTIFS(Transactions!$M$2:$M$293,$B268)=0,"",COUNTIFS(Transactions!$M$2:$M$293,$B268)))</f>
        <v/>
      </c>
      <c r="E268" s="17" t="str">
        <f>IF($C268="","",SUMIFS(Transactions!I:I,Transactions!L:L,'Category &amp; Summary'!A:A))</f>
        <v/>
      </c>
    </row>
    <row r="269" spans="1:5" x14ac:dyDescent="0.25">
      <c r="A269" s="15" t="str">
        <f>IFERROR(IF(Transactions!$M$2:$M$293&lt;&gt;"",_xlfn.XLOOKUP(B269,Transactions!$M$2:$M$293,Transactions!$L$2:$L$293),""),"")</f>
        <v/>
      </c>
      <c r="B269" s="15" t="str" cm="1">
        <f t="array" ref="B269">IFERROR(INDEX(Transactions!$M$2:$M$293,MATCH(0,COUNTIF($B$1:$B268,Transactions!$M$2:$M$293),0)),"")</f>
        <v/>
      </c>
      <c r="C269" s="15" t="str">
        <f>IFERROR(IF(Transactions!$M$2:$M$293&lt;&gt;"",_xlfn.XLOOKUP(B269,Transactions!$M$2:$M$293,Transactions!$C$2:$C$293),""),"")</f>
        <v/>
      </c>
      <c r="D269" s="15" t="str">
        <f>IF($B269="","",IF(COUNTIFS(Transactions!$M$2:$M$293,$B269)=0,"",COUNTIFS(Transactions!$M$2:$M$293,$B269)))</f>
        <v/>
      </c>
      <c r="E269" s="17" t="str">
        <f>IF($C269="","",SUMIFS(Transactions!I:I,Transactions!L:L,'Category &amp; Summary'!A:A))</f>
        <v/>
      </c>
    </row>
    <row r="270" spans="1:5" x14ac:dyDescent="0.25">
      <c r="A270" s="15" t="str">
        <f>IFERROR(IF(Transactions!$M$2:$M$293&lt;&gt;"",_xlfn.XLOOKUP(B270,Transactions!$M$2:$M$293,Transactions!$L$2:$L$293),""),"")</f>
        <v/>
      </c>
      <c r="B270" s="15" t="str" cm="1">
        <f t="array" ref="B270">IFERROR(INDEX(Transactions!$M$2:$M$293,MATCH(0,COUNTIF($B$1:$B269,Transactions!$M$2:$M$293),0)),"")</f>
        <v/>
      </c>
      <c r="C270" s="15" t="str">
        <f>IFERROR(IF(Transactions!$M$2:$M$293&lt;&gt;"",_xlfn.XLOOKUP(B270,Transactions!$M$2:$M$293,Transactions!$C$2:$C$293),""),"")</f>
        <v/>
      </c>
      <c r="D270" s="15" t="str">
        <f>IF($B270="","",IF(COUNTIFS(Transactions!$M$2:$M$293,$B270)=0,"",COUNTIFS(Transactions!$M$2:$M$293,$B270)))</f>
        <v/>
      </c>
      <c r="E270" s="17" t="str">
        <f>IF($C270="","",SUMIFS(Transactions!I:I,Transactions!L:L,'Category &amp; Summary'!A:A))</f>
        <v/>
      </c>
    </row>
    <row r="271" spans="1:5" x14ac:dyDescent="0.25">
      <c r="A271" s="15" t="str">
        <f>IFERROR(IF(Transactions!$M$2:$M$293&lt;&gt;"",_xlfn.XLOOKUP(B271,Transactions!$M$2:$M$293,Transactions!$L$2:$L$293),""),"")</f>
        <v/>
      </c>
      <c r="B271" s="15" t="str" cm="1">
        <f t="array" ref="B271">IFERROR(INDEX(Transactions!$M$2:$M$293,MATCH(0,COUNTIF($B$1:$B270,Transactions!$M$2:$M$293),0)),"")</f>
        <v/>
      </c>
      <c r="C271" s="15" t="str">
        <f>IFERROR(IF(Transactions!$M$2:$M$293&lt;&gt;"",_xlfn.XLOOKUP(B271,Transactions!$M$2:$M$293,Transactions!$C$2:$C$293),""),"")</f>
        <v/>
      </c>
      <c r="D271" s="15" t="str">
        <f>IF($B271="","",IF(COUNTIFS(Transactions!$M$2:$M$293,$B271)=0,"",COUNTIFS(Transactions!$M$2:$M$293,$B271)))</f>
        <v/>
      </c>
      <c r="E271" s="17" t="str">
        <f>IF($C271="","",SUMIFS(Transactions!I:I,Transactions!L:L,'Category &amp; Summary'!A:A))</f>
        <v/>
      </c>
    </row>
    <row r="272" spans="1:5" x14ac:dyDescent="0.25">
      <c r="A272" s="15" t="str">
        <f>IFERROR(IF(Transactions!$M$2:$M$293&lt;&gt;"",_xlfn.XLOOKUP(B272,Transactions!$M$2:$M$293,Transactions!$L$2:$L$293),""),"")</f>
        <v/>
      </c>
      <c r="B272" s="15" t="str" cm="1">
        <f t="array" ref="B272">IFERROR(INDEX(Transactions!$M$2:$M$293,MATCH(0,COUNTIF($B$1:$B271,Transactions!$M$2:$M$293),0)),"")</f>
        <v/>
      </c>
      <c r="C272" s="15" t="str">
        <f>IFERROR(IF(Transactions!$M$2:$M$293&lt;&gt;"",_xlfn.XLOOKUP(B272,Transactions!$M$2:$M$293,Transactions!$C$2:$C$293),""),"")</f>
        <v/>
      </c>
      <c r="D272" s="15" t="str">
        <f>IF($B272="","",IF(COUNTIFS(Transactions!$M$2:$M$293,$B272)=0,"",COUNTIFS(Transactions!$M$2:$M$293,$B272)))</f>
        <v/>
      </c>
      <c r="E272" s="17" t="str">
        <f>IF($C272="","",SUMIFS(Transactions!I:I,Transactions!L:L,'Category &amp; Summary'!A:A))</f>
        <v/>
      </c>
    </row>
    <row r="273" spans="1:5" x14ac:dyDescent="0.25">
      <c r="A273" s="15" t="str">
        <f>IFERROR(IF(Transactions!$M$2:$M$293&lt;&gt;"",_xlfn.XLOOKUP(B273,Transactions!$M$2:$M$293,Transactions!$L$2:$L$293),""),"")</f>
        <v/>
      </c>
      <c r="B273" s="15" t="str" cm="1">
        <f t="array" ref="B273">IFERROR(INDEX(Transactions!$M$2:$M$293,MATCH(0,COUNTIF($B$1:$B272,Transactions!$M$2:$M$293),0)),"")</f>
        <v/>
      </c>
      <c r="C273" s="15" t="str">
        <f>IFERROR(IF(Transactions!$M$2:$M$293&lt;&gt;"",_xlfn.XLOOKUP(B273,Transactions!$M$2:$M$293,Transactions!$C$2:$C$293),""),"")</f>
        <v/>
      </c>
      <c r="D273" s="15" t="str">
        <f>IF($B273="","",IF(COUNTIFS(Transactions!$M$2:$M$293,$B273)=0,"",COUNTIFS(Transactions!$M$2:$M$293,$B273)))</f>
        <v/>
      </c>
      <c r="E273" s="17" t="str">
        <f>IF($C273="","",SUMIFS(Transactions!I:I,Transactions!L:L,'Category &amp; Summary'!A:A))</f>
        <v/>
      </c>
    </row>
    <row r="274" spans="1:5" x14ac:dyDescent="0.25">
      <c r="A274" s="15" t="str">
        <f>IFERROR(IF(Transactions!$M$2:$M$293&lt;&gt;"",_xlfn.XLOOKUP(B274,Transactions!$M$2:$M$293,Transactions!$L$2:$L$293),""),"")</f>
        <v/>
      </c>
      <c r="B274" s="15" t="str" cm="1">
        <f t="array" ref="B274">IFERROR(INDEX(Transactions!$M$2:$M$293,MATCH(0,COUNTIF($B$1:$B273,Transactions!$M$2:$M$293),0)),"")</f>
        <v/>
      </c>
      <c r="C274" s="15" t="str">
        <f>IFERROR(IF(Transactions!$M$2:$M$293&lt;&gt;"",_xlfn.XLOOKUP(B274,Transactions!$M$2:$M$293,Transactions!$C$2:$C$293),""),"")</f>
        <v/>
      </c>
      <c r="D274" s="15" t="str">
        <f>IF($B274="","",IF(COUNTIFS(Transactions!$M$2:$M$293,$B274)=0,"",COUNTIFS(Transactions!$M$2:$M$293,$B274)))</f>
        <v/>
      </c>
      <c r="E274" s="17" t="str">
        <f>IF($C274="","",SUMIFS(Transactions!I:I,Transactions!L:L,'Category &amp; Summary'!A:A))</f>
        <v/>
      </c>
    </row>
    <row r="275" spans="1:5" x14ac:dyDescent="0.25">
      <c r="A275" s="15" t="str">
        <f>IFERROR(IF(Transactions!$M$2:$M$293&lt;&gt;"",_xlfn.XLOOKUP(B275,Transactions!$M$2:$M$293,Transactions!$L$2:$L$293),""),"")</f>
        <v/>
      </c>
      <c r="B275" s="15" t="str" cm="1">
        <f t="array" ref="B275">IFERROR(INDEX(Transactions!$M$2:$M$293,MATCH(0,COUNTIF($B$1:$B274,Transactions!$M$2:$M$293),0)),"")</f>
        <v/>
      </c>
      <c r="C275" s="15" t="str">
        <f>IFERROR(IF(Transactions!$M$2:$M$293&lt;&gt;"",_xlfn.XLOOKUP(B275,Transactions!$M$2:$M$293,Transactions!$C$2:$C$293),""),"")</f>
        <v/>
      </c>
      <c r="D275" s="15" t="str">
        <f>IF($B275="","",IF(COUNTIFS(Transactions!$M$2:$M$293,$B275)=0,"",COUNTIFS(Transactions!$M$2:$M$293,$B275)))</f>
        <v/>
      </c>
      <c r="E275" s="17" t="str">
        <f>IF($C275="","",SUMIFS(Transactions!I:I,Transactions!L:L,'Category &amp; Summary'!A:A))</f>
        <v/>
      </c>
    </row>
    <row r="276" spans="1:5" x14ac:dyDescent="0.25">
      <c r="A276" s="15" t="str">
        <f>IFERROR(IF(Transactions!$M$2:$M$293&lt;&gt;"",_xlfn.XLOOKUP(B276,Transactions!$M$2:$M$293,Transactions!$L$2:$L$293),""),"")</f>
        <v/>
      </c>
      <c r="B276" s="15" t="str" cm="1">
        <f t="array" ref="B276">IFERROR(INDEX(Transactions!$M$2:$M$293,MATCH(0,COUNTIF($B$1:$B275,Transactions!$M$2:$M$293),0)),"")</f>
        <v/>
      </c>
      <c r="C276" s="15" t="str">
        <f>IFERROR(IF(Transactions!$M$2:$M$293&lt;&gt;"",_xlfn.XLOOKUP(B276,Transactions!$M$2:$M$293,Transactions!$C$2:$C$293),""),"")</f>
        <v/>
      </c>
      <c r="D276" s="15" t="str">
        <f>IF($B276="","",IF(COUNTIFS(Transactions!$M$2:$M$293,$B276)=0,"",COUNTIFS(Transactions!$M$2:$M$293,$B276)))</f>
        <v/>
      </c>
      <c r="E276" s="17" t="str">
        <f>IF($C276="","",SUMIFS(Transactions!I:I,Transactions!L:L,'Category &amp; Summary'!A:A))</f>
        <v/>
      </c>
    </row>
    <row r="277" spans="1:5" x14ac:dyDescent="0.25">
      <c r="A277" s="15" t="str">
        <f>IFERROR(IF(Transactions!$M$2:$M$293&lt;&gt;"",_xlfn.XLOOKUP(B277,Transactions!$M$2:$M$293,Transactions!$L$2:$L$293),""),"")</f>
        <v/>
      </c>
      <c r="B277" s="15" t="str" cm="1">
        <f t="array" ref="B277">IFERROR(INDEX(Transactions!$M$2:$M$293,MATCH(0,COUNTIF($B$1:$B276,Transactions!$M$2:$M$293),0)),"")</f>
        <v/>
      </c>
      <c r="C277" s="15" t="str">
        <f>IFERROR(IF(Transactions!$M$2:$M$293&lt;&gt;"",_xlfn.XLOOKUP(B277,Transactions!$M$2:$M$293,Transactions!$C$2:$C$293),""),"")</f>
        <v/>
      </c>
      <c r="D277" s="15" t="str">
        <f>IF($B277="","",IF(COUNTIFS(Transactions!$M$2:$M$293,$B277)=0,"",COUNTIFS(Transactions!$M$2:$M$293,$B277)))</f>
        <v/>
      </c>
      <c r="E277" s="17" t="str">
        <f>IF($C277="","",SUMIFS(Transactions!I:I,Transactions!L:L,'Category &amp; Summary'!A:A))</f>
        <v/>
      </c>
    </row>
    <row r="278" spans="1:5" x14ac:dyDescent="0.25">
      <c r="A278" s="15" t="str">
        <f>IFERROR(IF(Transactions!$M$2:$M$293&lt;&gt;"",_xlfn.XLOOKUP(B278,Transactions!$M$2:$M$293,Transactions!$L$2:$L$293),""),"")</f>
        <v/>
      </c>
      <c r="B278" s="15" t="str" cm="1">
        <f t="array" ref="B278">IFERROR(INDEX(Transactions!$M$2:$M$293,MATCH(0,COUNTIF($B$1:$B277,Transactions!$M$2:$M$293),0)),"")</f>
        <v/>
      </c>
      <c r="C278" s="15" t="str">
        <f>IFERROR(IF(Transactions!$M$2:$M$293&lt;&gt;"",_xlfn.XLOOKUP(B278,Transactions!$M$2:$M$293,Transactions!$C$2:$C$293),""),"")</f>
        <v/>
      </c>
      <c r="D278" s="15" t="str">
        <f>IF($B278="","",IF(COUNTIFS(Transactions!$M$2:$M$293,$B278)=0,"",COUNTIFS(Transactions!$M$2:$M$293,$B278)))</f>
        <v/>
      </c>
      <c r="E278" s="17" t="str">
        <f>IF($C278="","",SUMIFS(Transactions!I:I,Transactions!L:L,'Category &amp; Summary'!A:A))</f>
        <v/>
      </c>
    </row>
    <row r="279" spans="1:5" x14ac:dyDescent="0.25">
      <c r="A279" s="15" t="str">
        <f>IFERROR(IF(Transactions!$M$2:$M$293&lt;&gt;"",_xlfn.XLOOKUP(B279,Transactions!$M$2:$M$293,Transactions!$L$2:$L$293),""),"")</f>
        <v/>
      </c>
      <c r="B279" s="15" t="str" cm="1">
        <f t="array" ref="B279">IFERROR(INDEX(Transactions!$M$2:$M$293,MATCH(0,COUNTIF($B$1:$B278,Transactions!$M$2:$M$293),0)),"")</f>
        <v/>
      </c>
      <c r="C279" s="15" t="str">
        <f>IFERROR(IF(Transactions!$M$2:$M$293&lt;&gt;"",_xlfn.XLOOKUP(B279,Transactions!$M$2:$M$293,Transactions!$C$2:$C$293),""),"")</f>
        <v/>
      </c>
      <c r="D279" s="15" t="str">
        <f>IF($B279="","",IF(COUNTIFS(Transactions!$M$2:$M$293,$B279)=0,"",COUNTIFS(Transactions!$M$2:$M$293,$B279)))</f>
        <v/>
      </c>
      <c r="E279" s="17" t="str">
        <f>IF($C279="","",SUMIFS(Transactions!I:I,Transactions!L:L,'Category &amp; Summary'!A:A))</f>
        <v/>
      </c>
    </row>
    <row r="280" spans="1:5" x14ac:dyDescent="0.25">
      <c r="A280" s="15" t="str">
        <f>IFERROR(IF(Transactions!$M$2:$M$293&lt;&gt;"",_xlfn.XLOOKUP(B280,Transactions!$M$2:$M$293,Transactions!$L$2:$L$293),""),"")</f>
        <v/>
      </c>
      <c r="B280" s="15" t="str" cm="1">
        <f t="array" ref="B280">IFERROR(INDEX(Transactions!$M$2:$M$293,MATCH(0,COUNTIF($B$1:$B279,Transactions!$M$2:$M$293),0)),"")</f>
        <v/>
      </c>
      <c r="C280" s="15" t="str">
        <f>IFERROR(IF(Transactions!$M$2:$M$293&lt;&gt;"",_xlfn.XLOOKUP(B280,Transactions!$M$2:$M$293,Transactions!$C$2:$C$293),""),"")</f>
        <v/>
      </c>
      <c r="D280" s="15" t="str">
        <f>IF($B280="","",IF(COUNTIFS(Transactions!$M$2:$M$293,$B280)=0,"",COUNTIFS(Transactions!$M$2:$M$293,$B280)))</f>
        <v/>
      </c>
      <c r="E280" s="17" t="str">
        <f>IF($C280="","",SUMIFS(Transactions!I:I,Transactions!L:L,'Category &amp; Summary'!A:A))</f>
        <v/>
      </c>
    </row>
    <row r="281" spans="1:5" x14ac:dyDescent="0.25">
      <c r="A281" s="15" t="str">
        <f>IFERROR(IF(Transactions!$M$2:$M$293&lt;&gt;"",_xlfn.XLOOKUP(B281,Transactions!$M$2:$M$293,Transactions!$L$2:$L$293),""),"")</f>
        <v/>
      </c>
      <c r="B281" s="15" t="str" cm="1">
        <f t="array" ref="B281">IFERROR(INDEX(Transactions!$M$2:$M$293,MATCH(0,COUNTIF($B$1:$B280,Transactions!$M$2:$M$293),0)),"")</f>
        <v/>
      </c>
      <c r="C281" s="15" t="str">
        <f>IFERROR(IF(Transactions!$M$2:$M$293&lt;&gt;"",_xlfn.XLOOKUP(B281,Transactions!$M$2:$M$293,Transactions!$C$2:$C$293),""),"")</f>
        <v/>
      </c>
      <c r="D281" s="15" t="str">
        <f>IF($B281="","",IF(COUNTIFS(Transactions!$M$2:$M$293,$B281)=0,"",COUNTIFS(Transactions!$M$2:$M$293,$B281)))</f>
        <v/>
      </c>
      <c r="E281" s="17" t="str">
        <f>IF($C281="","",SUMIFS(Transactions!I:I,Transactions!L:L,'Category &amp; Summary'!A:A))</f>
        <v/>
      </c>
    </row>
    <row r="282" spans="1:5" x14ac:dyDescent="0.25">
      <c r="A282" s="15" t="str">
        <f>IFERROR(IF(Transactions!$M$2:$M$293&lt;&gt;"",_xlfn.XLOOKUP(B282,Transactions!$M$2:$M$293,Transactions!$L$2:$L$293),""),"")</f>
        <v/>
      </c>
      <c r="B282" s="15" t="str" cm="1">
        <f t="array" ref="B282">IFERROR(INDEX(Transactions!$M$2:$M$293,MATCH(0,COUNTIF($B$1:$B281,Transactions!$M$2:$M$293),0)),"")</f>
        <v/>
      </c>
      <c r="C282" s="15" t="str">
        <f>IFERROR(IF(Transactions!$M$2:$M$293&lt;&gt;"",_xlfn.XLOOKUP(B282,Transactions!$M$2:$M$293,Transactions!$C$2:$C$293),""),"")</f>
        <v/>
      </c>
      <c r="D282" s="15" t="str">
        <f>IF($B282="","",IF(COUNTIFS(Transactions!$M$2:$M$293,$B282)=0,"",COUNTIFS(Transactions!$M$2:$M$293,$B282)))</f>
        <v/>
      </c>
      <c r="E282" s="17" t="str">
        <f>IF($C282="","",SUMIFS(Transactions!I:I,Transactions!L:L,'Category &amp; Summary'!A:A))</f>
        <v/>
      </c>
    </row>
    <row r="283" spans="1:5" x14ac:dyDescent="0.25">
      <c r="A283" s="15" t="str">
        <f>IFERROR(IF(Transactions!$M$2:$M$293&lt;&gt;"",_xlfn.XLOOKUP(B283,Transactions!$M$2:$M$293,Transactions!$L$2:$L$293),""),"")</f>
        <v/>
      </c>
      <c r="B283" s="15" t="str" cm="1">
        <f t="array" ref="B283">IFERROR(INDEX(Transactions!$M$2:$M$293,MATCH(0,COUNTIF($B$1:$B282,Transactions!$M$2:$M$293),0)),"")</f>
        <v/>
      </c>
      <c r="C283" s="15" t="str">
        <f>IFERROR(IF(Transactions!$M$2:$M$293&lt;&gt;"",_xlfn.XLOOKUP(B283,Transactions!$M$2:$M$293,Transactions!$C$2:$C$293),""),"")</f>
        <v/>
      </c>
      <c r="D283" s="15" t="str">
        <f>IF($B283="","",IF(COUNTIFS(Transactions!$M$2:$M$293,$B283)=0,"",COUNTIFS(Transactions!$M$2:$M$293,$B283)))</f>
        <v/>
      </c>
      <c r="E283" s="17" t="str">
        <f>IF($C283="","",SUMIFS(Transactions!I:I,Transactions!L:L,'Category &amp; Summary'!A:A))</f>
        <v/>
      </c>
    </row>
    <row r="284" spans="1:5" x14ac:dyDescent="0.25">
      <c r="A284" s="15" t="str">
        <f>IFERROR(IF(Transactions!$M$2:$M$293&lt;&gt;"",_xlfn.XLOOKUP(B284,Transactions!$M$2:$M$293,Transactions!$L$2:$L$293),""),"")</f>
        <v/>
      </c>
      <c r="B284" s="15" t="str" cm="1">
        <f t="array" ref="B284">IFERROR(INDEX(Transactions!$M$2:$M$293,MATCH(0,COUNTIF($B$1:$B283,Transactions!$M$2:$M$293),0)),"")</f>
        <v/>
      </c>
      <c r="C284" s="15" t="str">
        <f>IFERROR(IF(Transactions!$M$2:$M$293&lt;&gt;"",_xlfn.XLOOKUP(B284,Transactions!$M$2:$M$293,Transactions!$C$2:$C$293),""),"")</f>
        <v/>
      </c>
      <c r="D284" s="15" t="str">
        <f>IF($B284="","",IF(COUNTIFS(Transactions!$M$2:$M$293,$B284)=0,"",COUNTIFS(Transactions!$M$2:$M$293,$B284)))</f>
        <v/>
      </c>
      <c r="E284" s="17" t="str">
        <f>IF($C284="","",SUMIFS(Transactions!I:I,Transactions!L:L,'Category &amp; Summary'!A:A))</f>
        <v/>
      </c>
    </row>
    <row r="285" spans="1:5" x14ac:dyDescent="0.25">
      <c r="A285" s="15" t="str">
        <f>IFERROR(IF(Transactions!$M$2:$M$293&lt;&gt;"",_xlfn.XLOOKUP(B285,Transactions!$M$2:$M$293,Transactions!$L$2:$L$293),""),"")</f>
        <v/>
      </c>
      <c r="B285" s="15" t="str" cm="1">
        <f t="array" ref="B285">IFERROR(INDEX(Transactions!$M$2:$M$293,MATCH(0,COUNTIF($B$1:$B284,Transactions!$M$2:$M$293),0)),"")</f>
        <v/>
      </c>
      <c r="C285" s="15" t="str">
        <f>IFERROR(IF(Transactions!$M$2:$M$293&lt;&gt;"",_xlfn.XLOOKUP(B285,Transactions!$M$2:$M$293,Transactions!$C$2:$C$293),""),"")</f>
        <v/>
      </c>
      <c r="D285" s="15" t="str">
        <f>IF($B285="","",IF(COUNTIFS(Transactions!$M$2:$M$293,$B285)=0,"",COUNTIFS(Transactions!$M$2:$M$293,$B285)))</f>
        <v/>
      </c>
      <c r="E285" s="17" t="str">
        <f>IF($C285="","",SUMIFS(Transactions!I:I,Transactions!L:L,'Category &amp; Summary'!A:A))</f>
        <v/>
      </c>
    </row>
    <row r="286" spans="1:5" x14ac:dyDescent="0.25">
      <c r="A286" s="15" t="str">
        <f>IFERROR(IF(Transactions!$M$2:$M$293&lt;&gt;"",_xlfn.XLOOKUP(B286,Transactions!$M$2:$M$293,Transactions!$L$2:$L$293),""),"")</f>
        <v/>
      </c>
      <c r="B286" s="15" t="str" cm="1">
        <f t="array" ref="B286">IFERROR(INDEX(Transactions!$M$2:$M$293,MATCH(0,COUNTIF($B$1:$B285,Transactions!$M$2:$M$293),0)),"")</f>
        <v/>
      </c>
      <c r="C286" s="15" t="str">
        <f>IFERROR(IF(Transactions!$M$2:$M$293&lt;&gt;"",_xlfn.XLOOKUP(B286,Transactions!$M$2:$M$293,Transactions!$C$2:$C$293),""),"")</f>
        <v/>
      </c>
      <c r="D286" s="15" t="str">
        <f>IF($B286="","",IF(COUNTIFS(Transactions!$M$2:$M$293,$B286)=0,"",COUNTIFS(Transactions!$M$2:$M$293,$B286)))</f>
        <v/>
      </c>
      <c r="E286" s="17" t="str">
        <f>IF($C286="","",SUMIFS(Transactions!I:I,Transactions!L:L,'Category &amp; Summary'!A:A))</f>
        <v/>
      </c>
    </row>
    <row r="287" spans="1:5" x14ac:dyDescent="0.25">
      <c r="A287" s="15" t="str">
        <f>IFERROR(IF(Transactions!$M$2:$M$293&lt;&gt;"",_xlfn.XLOOKUP(B287,Transactions!$M$2:$M$293,Transactions!$L$2:$L$293),""),"")</f>
        <v/>
      </c>
      <c r="B287" s="15" t="str" cm="1">
        <f t="array" ref="B287">IFERROR(INDEX(Transactions!$M$2:$M$293,MATCH(0,COUNTIF($B$1:$B286,Transactions!$M$2:$M$293),0)),"")</f>
        <v/>
      </c>
      <c r="C287" s="15" t="str">
        <f>IFERROR(IF(Transactions!$M$2:$M$293&lt;&gt;"",_xlfn.XLOOKUP(B287,Transactions!$M$2:$M$293,Transactions!$C$2:$C$293),""),"")</f>
        <v/>
      </c>
      <c r="D287" s="15" t="str">
        <f>IF($B287="","",IF(COUNTIFS(Transactions!$M$2:$M$293,$B287)=0,"",COUNTIFS(Transactions!$M$2:$M$293,$B287)))</f>
        <v/>
      </c>
      <c r="E287" s="17" t="str">
        <f>IF($C287="","",SUMIFS(Transactions!I:I,Transactions!L:L,'Category &amp; Summary'!A:A))</f>
        <v/>
      </c>
    </row>
    <row r="288" spans="1:5" x14ac:dyDescent="0.25">
      <c r="A288" s="15" t="str">
        <f>IFERROR(IF(Transactions!$M$2:$M$293&lt;&gt;"",_xlfn.XLOOKUP(B288,Transactions!$M$2:$M$293,Transactions!$L$2:$L$293),""),"")</f>
        <v/>
      </c>
      <c r="B288" s="15" t="str" cm="1">
        <f t="array" ref="B288">IFERROR(INDEX(Transactions!$M$2:$M$293,MATCH(0,COUNTIF($B$1:$B287,Transactions!$M$2:$M$293),0)),"")</f>
        <v/>
      </c>
      <c r="C288" s="15" t="str">
        <f>IFERROR(IF(Transactions!$M$2:$M$293&lt;&gt;"",_xlfn.XLOOKUP(B288,Transactions!$M$2:$M$293,Transactions!$C$2:$C$293),""),"")</f>
        <v/>
      </c>
      <c r="D288" s="15" t="str">
        <f>IF($B288="","",IF(COUNTIFS(Transactions!$M$2:$M$293,$B288)=0,"",COUNTIFS(Transactions!$M$2:$M$293,$B288)))</f>
        <v/>
      </c>
      <c r="E288" s="17" t="str">
        <f>IF($C288="","",SUMIFS(Transactions!I:I,Transactions!L:L,'Category &amp; Summary'!A:A))</f>
        <v/>
      </c>
    </row>
    <row r="289" spans="1:5" x14ac:dyDescent="0.25">
      <c r="A289" s="15" t="str">
        <f>IFERROR(IF(Transactions!$M$2:$M$293&lt;&gt;"",_xlfn.XLOOKUP(B289,Transactions!$M$2:$M$293,Transactions!$L$2:$L$293),""),"")</f>
        <v/>
      </c>
      <c r="B289" s="15" t="str" cm="1">
        <f t="array" ref="B289">IFERROR(INDEX(Transactions!$M$2:$M$293,MATCH(0,COUNTIF($B$1:$B288,Transactions!$M$2:$M$293),0)),"")</f>
        <v/>
      </c>
      <c r="C289" s="15" t="str">
        <f>IFERROR(IF(Transactions!$M$2:$M$293&lt;&gt;"",_xlfn.XLOOKUP(B289,Transactions!$M$2:$M$293,Transactions!$C$2:$C$293),""),"")</f>
        <v/>
      </c>
      <c r="D289" s="15" t="str">
        <f>IF($B289="","",IF(COUNTIFS(Transactions!$M$2:$M$293,$B289)=0,"",COUNTIFS(Transactions!$M$2:$M$293,$B289)))</f>
        <v/>
      </c>
      <c r="E289" s="17" t="str">
        <f>IF($C289="","",SUMIFS(Transactions!I:I,Transactions!L:L,'Category &amp; Summary'!A:A))</f>
        <v/>
      </c>
    </row>
    <row r="290" spans="1:5" x14ac:dyDescent="0.25">
      <c r="A290" s="15" t="str">
        <f>IFERROR(IF(Transactions!$M$2:$M$293&lt;&gt;"",_xlfn.XLOOKUP(B290,Transactions!$M$2:$M$293,Transactions!$L$2:$L$293),""),"")</f>
        <v/>
      </c>
      <c r="B290" s="15" t="str" cm="1">
        <f t="array" ref="B290">IFERROR(INDEX(Transactions!$M$2:$M$293,MATCH(0,COUNTIF($B$1:$B289,Transactions!$M$2:$M$293),0)),"")</f>
        <v/>
      </c>
      <c r="C290" s="15" t="str">
        <f>IFERROR(IF(Transactions!$M$2:$M$293&lt;&gt;"",_xlfn.XLOOKUP(B290,Transactions!$M$2:$M$293,Transactions!$C$2:$C$293),""),"")</f>
        <v/>
      </c>
      <c r="D290" s="15" t="str">
        <f>IF($B290="","",IF(COUNTIFS(Transactions!$M$2:$M$293,$B290)=0,"",COUNTIFS(Transactions!$M$2:$M$293,$B290)))</f>
        <v/>
      </c>
      <c r="E290" s="17" t="str">
        <f>IF($C290="","",SUMIFS(Transactions!I:I,Transactions!L:L,'Category &amp; Summary'!A:A))</f>
        <v/>
      </c>
    </row>
    <row r="291" spans="1:5" x14ac:dyDescent="0.25">
      <c r="A291" s="15" t="str">
        <f>IFERROR(IF(Transactions!$M$2:$M$293&lt;&gt;"",_xlfn.XLOOKUP(B291,Transactions!$M$2:$M$293,Transactions!$L$2:$L$293),""),"")</f>
        <v/>
      </c>
      <c r="B291" s="15" t="str" cm="1">
        <f t="array" ref="B291">IFERROR(INDEX(Transactions!$M$2:$M$293,MATCH(0,COUNTIF($B$1:$B290,Transactions!$M$2:$M$293),0)),"")</f>
        <v/>
      </c>
      <c r="C291" s="15" t="str">
        <f>IFERROR(IF(Transactions!$M$2:$M$293&lt;&gt;"",_xlfn.XLOOKUP(B291,Transactions!$M$2:$M$293,Transactions!$C$2:$C$293),""),"")</f>
        <v/>
      </c>
      <c r="D291" s="15" t="str">
        <f>IF($B291="","",IF(COUNTIFS(Transactions!$M$2:$M$293,$B291)=0,"",COUNTIFS(Transactions!$M$2:$M$293,$B291)))</f>
        <v/>
      </c>
      <c r="E291" s="17" t="str">
        <f>IF($C291="","",SUMIFS(Transactions!I:I,Transactions!L:L,'Category &amp; Summary'!A:A))</f>
        <v/>
      </c>
    </row>
    <row r="292" spans="1:5" x14ac:dyDescent="0.25">
      <c r="A292" s="15" t="str">
        <f>IFERROR(IF(Transactions!$M$2:$M$293&lt;&gt;"",_xlfn.XLOOKUP(B292,Transactions!$M$2:$M$293,Transactions!$L$2:$L$293),""),"")</f>
        <v/>
      </c>
      <c r="B292" s="15" t="str" cm="1">
        <f t="array" ref="B292">IFERROR(INDEX(Transactions!$M$2:$M$293,MATCH(0,COUNTIF($B$1:$B291,Transactions!$M$2:$M$293),0)),"")</f>
        <v/>
      </c>
      <c r="C292" s="15" t="str">
        <f>IFERROR(IF(Transactions!$M$2:$M$293&lt;&gt;"",_xlfn.XLOOKUP(B292,Transactions!$M$2:$M$293,Transactions!$C$2:$C$293),""),"")</f>
        <v/>
      </c>
      <c r="D292" s="15" t="str">
        <f>IF($B292="","",IF(COUNTIFS(Transactions!$M$2:$M$293,$B292)=0,"",COUNTIFS(Transactions!$M$2:$M$293,$B292)))</f>
        <v/>
      </c>
      <c r="E292" s="17" t="str">
        <f>IF($C292="","",SUMIFS(Transactions!I:I,Transactions!L:L,'Category &amp; Summary'!A:A))</f>
        <v/>
      </c>
    </row>
    <row r="293" spans="1:5" x14ac:dyDescent="0.25">
      <c r="A293" s="15" t="str">
        <f>IFERROR(IF(Transactions!$M$2:$M$293&lt;&gt;"",_xlfn.XLOOKUP(B293,Transactions!$M$2:$M$293,Transactions!$L$2:$L$293),""),"")</f>
        <v/>
      </c>
      <c r="B293" s="15" t="str" cm="1">
        <f t="array" ref="B293">IFERROR(INDEX(Transactions!$M$2:$M$293,MATCH(0,COUNTIF($B$1:$B292,Transactions!$M$2:$M$293),0)),"")</f>
        <v/>
      </c>
      <c r="C293" s="15" t="str">
        <f>IFERROR(IF(Transactions!$M$2:$M$293&lt;&gt;"",_xlfn.XLOOKUP(B293,Transactions!$M$2:$M$293,Transactions!$C$2:$C$293),""),"")</f>
        <v/>
      </c>
      <c r="D293" s="15" t="str">
        <f>IF($B293="","",IF(COUNTIFS(Transactions!$M$2:$M$293,$B293)=0,"",COUNTIFS(Transactions!$M$2:$M$293,$B293)))</f>
        <v/>
      </c>
      <c r="E293" s="17" t="str">
        <f>IF($C293="","",SUMIFS(Transactions!I:I,Transactions!L:L,'Category &amp; Summary'!A:A))</f>
        <v/>
      </c>
    </row>
    <row r="294" spans="1:5" x14ac:dyDescent="0.25">
      <c r="A294" s="15" t="str">
        <f>IFERROR(IF(Transactions!$M$2:$M$293&lt;&gt;"",_xlfn.XLOOKUP(B294,Transactions!$M$2:$M$293,Transactions!$L$2:$L$293),""),"")</f>
        <v/>
      </c>
      <c r="B294" s="15" t="str" cm="1">
        <f t="array" ref="B294">IFERROR(INDEX(Transactions!$M$2:$M$293,MATCH(0,COUNTIF($B$1:$B293,Transactions!$M$2:$M$293),0)),"")</f>
        <v/>
      </c>
      <c r="C294" s="15" t="str">
        <f>IFERROR(IF(Transactions!$M$2:$M$293&lt;&gt;"",_xlfn.XLOOKUP(B294,Transactions!$M$2:$M$293,Transactions!$C$2:$C$293),""),"")</f>
        <v/>
      </c>
      <c r="D294" s="15" t="str">
        <f>IF($B294="","",IF(COUNTIFS(Transactions!$M$2:$M$293,$B294)=0,"",COUNTIFS(Transactions!$M$2:$M$293,$B294)))</f>
        <v/>
      </c>
      <c r="E294" s="17" t="str">
        <f>IF($C294="","",SUMIFS(Transactions!I:I,Transactions!L:L,'Category &amp; Summary'!A:A))</f>
        <v/>
      </c>
    </row>
    <row r="295" spans="1:5" x14ac:dyDescent="0.25">
      <c r="A295" s="15" t="str">
        <f>IFERROR(IF(Transactions!$M$2:$M$293&lt;&gt;"",_xlfn.XLOOKUP(B295,Transactions!$M$2:$M$293,Transactions!$L$2:$L$293),""),"")</f>
        <v/>
      </c>
      <c r="B295" s="15" t="str" cm="1">
        <f t="array" ref="B295">IFERROR(INDEX(Transactions!$M$2:$M$293,MATCH(0,COUNTIF($B$1:$B294,Transactions!$M$2:$M$293),0)),"")</f>
        <v/>
      </c>
      <c r="C295" s="15" t="str">
        <f>IFERROR(IF(Transactions!$M$2:$M$293&lt;&gt;"",_xlfn.XLOOKUP(B295,Transactions!$M$2:$M$293,Transactions!$C$2:$C$293),""),"")</f>
        <v/>
      </c>
      <c r="D295" s="15" t="str">
        <f>IF($B295="","",IF(COUNTIFS(Transactions!$M$2:$M$293,$B295)=0,"",COUNTIFS(Transactions!$M$2:$M$293,$B295)))</f>
        <v/>
      </c>
      <c r="E295" s="17" t="str">
        <f>IF($C295="","",SUMIFS(Transactions!I:I,Transactions!L:L,'Category &amp; Summary'!A:A))</f>
        <v/>
      </c>
    </row>
    <row r="296" spans="1:5" x14ac:dyDescent="0.25">
      <c r="A296" s="15" t="str">
        <f>IFERROR(IF(Transactions!$M$2:$M$293&lt;&gt;"",_xlfn.XLOOKUP(B296,Transactions!$M$2:$M$293,Transactions!$L$2:$L$293),""),"")</f>
        <v/>
      </c>
      <c r="B296" s="15" t="str" cm="1">
        <f t="array" ref="B296">IFERROR(INDEX(Transactions!$M$2:$M$293,MATCH(0,COUNTIF($B$1:$B295,Transactions!$M$2:$M$293),0)),"")</f>
        <v/>
      </c>
      <c r="C296" s="15" t="str">
        <f>IFERROR(IF(Transactions!$M$2:$M$293&lt;&gt;"",_xlfn.XLOOKUP(B296,Transactions!$M$2:$M$293,Transactions!$C$2:$C$293),""),"")</f>
        <v/>
      </c>
      <c r="D296" s="15" t="str">
        <f>IF($B296="","",IF(COUNTIFS(Transactions!$M$2:$M$293,$B296)=0,"",COUNTIFS(Transactions!$M$2:$M$293,$B296)))</f>
        <v/>
      </c>
      <c r="E296" s="17" t="str">
        <f>IF($C296="","",SUMIFS(Transactions!I:I,Transactions!L:L,'Category &amp; Summary'!A:A))</f>
        <v/>
      </c>
    </row>
    <row r="297" spans="1:5" x14ac:dyDescent="0.25">
      <c r="A297" s="15" t="str">
        <f>IFERROR(IF(Transactions!$M$2:$M$293&lt;&gt;"",_xlfn.XLOOKUP(B297,Transactions!$M$2:$M$293,Transactions!$L$2:$L$293),""),"")</f>
        <v/>
      </c>
      <c r="B297" s="15" t="str" cm="1">
        <f t="array" ref="B297">IFERROR(INDEX(Transactions!$M$2:$M$293,MATCH(0,COUNTIF($B$1:$B296,Transactions!$M$2:$M$293),0)),"")</f>
        <v/>
      </c>
      <c r="C297" s="15" t="str">
        <f>IFERROR(IF(Transactions!$M$2:$M$293&lt;&gt;"",_xlfn.XLOOKUP(B297,Transactions!$M$2:$M$293,Transactions!$C$2:$C$293),""),"")</f>
        <v/>
      </c>
      <c r="D297" s="15" t="str">
        <f>IF($B297="","",IF(COUNTIFS(Transactions!$M$2:$M$293,$B297)=0,"",COUNTIFS(Transactions!$M$2:$M$293,$B297)))</f>
        <v/>
      </c>
      <c r="E297" s="17" t="str">
        <f>IF($C297="","",SUMIFS(Transactions!I:I,Transactions!L:L,'Category &amp; Summary'!A:A))</f>
        <v/>
      </c>
    </row>
    <row r="298" spans="1:5" x14ac:dyDescent="0.25">
      <c r="A298" s="15" t="str">
        <f>IFERROR(IF(Transactions!$M$2:$M$293&lt;&gt;"",_xlfn.XLOOKUP(B298,Transactions!$M$2:$M$293,Transactions!$L$2:$L$293),""),"")</f>
        <v/>
      </c>
      <c r="B298" s="15" t="str" cm="1">
        <f t="array" ref="B298">IFERROR(INDEX(Transactions!$M$2:$M$293,MATCH(0,COUNTIF($B$1:$B297,Transactions!$M$2:$M$293),0)),"")</f>
        <v/>
      </c>
      <c r="C298" s="15" t="str">
        <f>IFERROR(IF(Transactions!$M$2:$M$293&lt;&gt;"",_xlfn.XLOOKUP(B298,Transactions!$M$2:$M$293,Transactions!$C$2:$C$293),""),"")</f>
        <v/>
      </c>
      <c r="D298" s="15" t="str">
        <f>IF($B298="","",IF(COUNTIFS(Transactions!$M$2:$M$293,$B298)=0,"",COUNTIFS(Transactions!$M$2:$M$293,$B298)))</f>
        <v/>
      </c>
      <c r="E298" s="17" t="str">
        <f>IF($C298="","",SUMIFS(Transactions!I:I,Transactions!L:L,'Category &amp; Summary'!A:A))</f>
        <v/>
      </c>
    </row>
    <row r="299" spans="1:5" x14ac:dyDescent="0.25">
      <c r="A299" s="15" t="str">
        <f>IFERROR(IF(Transactions!$M$2:$M$293&lt;&gt;"",_xlfn.XLOOKUP(B299,Transactions!$M$2:$M$293,Transactions!$L$2:$L$293),""),"")</f>
        <v/>
      </c>
      <c r="B299" s="15" t="str" cm="1">
        <f t="array" ref="B299">IFERROR(INDEX(Transactions!$M$2:$M$293,MATCH(0,COUNTIF($B$1:$B298,Transactions!$M$2:$M$293),0)),"")</f>
        <v/>
      </c>
      <c r="C299" s="15" t="str">
        <f>IFERROR(IF(Transactions!$M$2:$M$293&lt;&gt;"",_xlfn.XLOOKUP(B299,Transactions!$M$2:$M$293,Transactions!$C$2:$C$293),""),"")</f>
        <v/>
      </c>
      <c r="D299" s="15" t="str">
        <f>IF($B299="","",IF(COUNTIFS(Transactions!$M$2:$M$293,$B299)=0,"",COUNTIFS(Transactions!$M$2:$M$293,$B299)))</f>
        <v/>
      </c>
      <c r="E299" s="17" t="str">
        <f>IF($C299="","",SUMIFS(Transactions!I:I,Transactions!L:L,'Category &amp; Summary'!A:A))</f>
        <v/>
      </c>
    </row>
    <row r="300" spans="1:5" x14ac:dyDescent="0.25">
      <c r="A300" s="15" t="str">
        <f>IFERROR(IF(Transactions!$M$2:$M$293&lt;&gt;"",_xlfn.XLOOKUP(B300,Transactions!$M$2:$M$293,Transactions!$L$2:$L$293),""),"")</f>
        <v/>
      </c>
      <c r="B300" s="15" t="str" cm="1">
        <f t="array" ref="B300">IFERROR(INDEX(Transactions!$M$2:$M$293,MATCH(0,COUNTIF($B$1:$B299,Transactions!$M$2:$M$293),0)),"")</f>
        <v/>
      </c>
      <c r="C300" s="15" t="str">
        <f>IFERROR(IF(Transactions!$M$2:$M$293&lt;&gt;"",_xlfn.XLOOKUP(B300,Transactions!$M$2:$M$293,Transactions!$C$2:$C$293),""),"")</f>
        <v/>
      </c>
      <c r="D300" s="15" t="str">
        <f>IF($B300="","",IF(COUNTIFS(Transactions!$M$2:$M$293,$B300)=0,"",COUNTIFS(Transactions!$M$2:$M$293,$B300)))</f>
        <v/>
      </c>
      <c r="E300" s="17" t="str">
        <f>IF($C300="","",SUMIFS(Transactions!I:I,Transactions!L:L,'Category &amp; Summary'!A:A))</f>
        <v/>
      </c>
    </row>
  </sheetData>
  <sortState xmlns:xlrd2="http://schemas.microsoft.com/office/spreadsheetml/2017/richdata2" ref="A2:D22">
    <sortCondition ref="C1:C22"/>
  </sortState>
  <pageMargins left="0.7" right="0.7" top="0.75" bottom="0.75" header="0.3" footer="0.3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Category &amp;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Budi Saputra Wijaya</cp:lastModifiedBy>
  <dcterms:created xsi:type="dcterms:W3CDTF">2025-09-09T12:08:14Z</dcterms:created>
  <dcterms:modified xsi:type="dcterms:W3CDTF">2025-09-09T15:59:24Z</dcterms:modified>
</cp:coreProperties>
</file>