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firstSheet="1" activeTab="1"/>
  </bookViews>
  <sheets>
    <sheet name="Исходные данные" sheetId="1" r:id="rId1"/>
    <sheet name="Мультипликативная модель" sheetId="2" r:id="rId2"/>
    <sheet name="Аддитивная модель" sheetId="3" r:id="rId3"/>
  </sheets>
  <calcPr calcId="145621"/>
</workbook>
</file>

<file path=xl/calcChain.xml><?xml version="1.0" encoding="utf-8"?>
<calcChain xmlns="http://schemas.openxmlformats.org/spreadsheetml/2006/main">
  <c r="I18" i="3" l="1"/>
  <c r="I19" i="3"/>
  <c r="I20" i="3"/>
  <c r="I2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E5" i="3"/>
  <c r="E6" i="3"/>
  <c r="E7" i="3"/>
  <c r="E8" i="3"/>
  <c r="E9" i="3"/>
  <c r="E10" i="3"/>
  <c r="E11" i="3"/>
  <c r="E12" i="3"/>
  <c r="E13" i="3"/>
  <c r="E14" i="3"/>
  <c r="E15" i="3"/>
  <c r="E4" i="3"/>
  <c r="C15" i="3"/>
  <c r="C14" i="3"/>
  <c r="D15" i="3" s="1"/>
  <c r="C13" i="3"/>
  <c r="D14" i="3" s="1"/>
  <c r="C12" i="3"/>
  <c r="D13" i="3" s="1"/>
  <c r="C11" i="3"/>
  <c r="D12" i="3" s="1"/>
  <c r="C10" i="3"/>
  <c r="D11" i="3" s="1"/>
  <c r="C9" i="3"/>
  <c r="D10" i="3" s="1"/>
  <c r="C8" i="3"/>
  <c r="D9" i="3" s="1"/>
  <c r="C7" i="3"/>
  <c r="D8" i="3" s="1"/>
  <c r="C6" i="3"/>
  <c r="D7" i="3" s="1"/>
  <c r="C5" i="3"/>
  <c r="D6" i="3" s="1"/>
  <c r="C4" i="3"/>
  <c r="D5" i="3" s="1"/>
  <c r="C3" i="3"/>
  <c r="D4" i="3" s="1"/>
  <c r="I18" i="2"/>
  <c r="I19" i="2"/>
  <c r="I20" i="2"/>
  <c r="I21" i="2"/>
  <c r="F21" i="2"/>
  <c r="F20" i="2"/>
  <c r="F19" i="2"/>
  <c r="F18" i="2"/>
  <c r="J2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F17" i="2"/>
  <c r="F16" i="2"/>
  <c r="F13" i="2"/>
  <c r="F9" i="2"/>
  <c r="F5" i="2"/>
  <c r="F12" i="2"/>
  <c r="F8" i="2"/>
  <c r="F4" i="2"/>
  <c r="F15" i="2"/>
  <c r="F11" i="2"/>
  <c r="F7" i="2"/>
  <c r="F3" i="2"/>
  <c r="F14" i="2"/>
  <c r="F10" i="2"/>
  <c r="F6" i="2"/>
  <c r="F2" i="2"/>
  <c r="E5" i="2"/>
  <c r="E6" i="2"/>
  <c r="E7" i="2"/>
  <c r="E8" i="2"/>
  <c r="E9" i="2"/>
  <c r="E10" i="2"/>
  <c r="E11" i="2"/>
  <c r="E12" i="2"/>
  <c r="E13" i="2"/>
  <c r="E14" i="2"/>
  <c r="E15" i="2"/>
  <c r="E4" i="2"/>
  <c r="D4" i="2"/>
  <c r="D5" i="2"/>
  <c r="D6" i="2"/>
  <c r="D7" i="2"/>
  <c r="D8" i="2"/>
  <c r="D9" i="2"/>
  <c r="D10" i="2"/>
  <c r="D11" i="2"/>
  <c r="D12" i="2"/>
  <c r="D13" i="2"/>
  <c r="D14" i="2"/>
  <c r="D1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F17" i="3" l="1"/>
  <c r="F13" i="3"/>
  <c r="F9" i="3"/>
  <c r="F5" i="3"/>
  <c r="F21" i="3"/>
  <c r="F15" i="3"/>
  <c r="F11" i="3"/>
  <c r="F7" i="3"/>
  <c r="F3" i="3"/>
  <c r="F19" i="3"/>
  <c r="F20" i="3"/>
  <c r="F16" i="3"/>
  <c r="F12" i="3"/>
  <c r="F8" i="3"/>
  <c r="F4" i="3"/>
  <c r="F18" i="3"/>
  <c r="F14" i="3"/>
  <c r="F10" i="3"/>
  <c r="F6" i="3"/>
  <c r="F2" i="3"/>
  <c r="J2" i="3" l="1"/>
  <c r="J10" i="3"/>
  <c r="J8" i="3"/>
  <c r="J16" i="3"/>
  <c r="J7" i="3"/>
  <c r="J15" i="3"/>
  <c r="J5" i="3"/>
  <c r="J13" i="3"/>
  <c r="J6" i="3"/>
  <c r="J14" i="3"/>
  <c r="J4" i="3"/>
  <c r="J12" i="3"/>
  <c r="J3" i="3"/>
  <c r="J11" i="3"/>
  <c r="J9" i="3"/>
  <c r="J17" i="3"/>
  <c r="J23" i="3" l="1"/>
</calcChain>
</file>

<file path=xl/sharedStrings.xml><?xml version="1.0" encoding="utf-8"?>
<sst xmlns="http://schemas.openxmlformats.org/spreadsheetml/2006/main" count="80" uniqueCount="33">
  <si>
    <t>Период</t>
  </si>
  <si>
    <t>2013 кв. 2</t>
  </si>
  <si>
    <t>2013 кв. 1</t>
  </si>
  <si>
    <t>2013 кв. 3</t>
  </si>
  <si>
    <t>2013 кв. 4</t>
  </si>
  <si>
    <t>2014 кв. 1</t>
  </si>
  <si>
    <t>2014 кв. 2</t>
  </si>
  <si>
    <t>2014 кв. 3</t>
  </si>
  <si>
    <t>2014 кв. 4</t>
  </si>
  <si>
    <t>2015 кв. 1</t>
  </si>
  <si>
    <t>2015 кв. 2</t>
  </si>
  <si>
    <t>2015 кв. 3</t>
  </si>
  <si>
    <t>2015 кв. 4</t>
  </si>
  <si>
    <t>2016 кв. 1</t>
  </si>
  <si>
    <t>2016 кв. 2</t>
  </si>
  <si>
    <t>2016 кв. 3</t>
  </si>
  <si>
    <t>2016 кв. 4</t>
  </si>
  <si>
    <t>Фактический спрос</t>
  </si>
  <si>
    <t>Скользящее среднее</t>
  </si>
  <si>
    <t>Центрированное скользящее среднее</t>
  </si>
  <si>
    <t>Коэффициент сезонности</t>
  </si>
  <si>
    <t>Уточненный коэффициент сезонности</t>
  </si>
  <si>
    <t>Расчетный спрос (без учета сезонности)</t>
  </si>
  <si>
    <t>Номер периода</t>
  </si>
  <si>
    <t>Модельная величина спроса</t>
  </si>
  <si>
    <t>MAD</t>
  </si>
  <si>
    <t>Среднее значение ошибки</t>
  </si>
  <si>
    <t>2017 кв. 1</t>
  </si>
  <si>
    <t>2017 кв. 2</t>
  </si>
  <si>
    <t>2017 кв. 3</t>
  </si>
  <si>
    <t>2017 кв. 4</t>
  </si>
  <si>
    <t>Компонента сезонности</t>
  </si>
  <si>
    <t>Уточненная компонента сезонности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</si>
</sst>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'Исходные данные'!$A$2:$A$17</c:f>
              <c:strCache>
                <c:ptCount val="16"/>
                <c:pt idx="0">
                  <c:v>2013 кв. 1</c:v>
                </c:pt>
                <c:pt idx="1">
                  <c:v>2013 кв. 2</c:v>
                </c:pt>
                <c:pt idx="2">
                  <c:v>2013 кв. 3</c:v>
                </c:pt>
                <c:pt idx="3">
                  <c:v>2013 кв. 4</c:v>
                </c:pt>
                <c:pt idx="4">
                  <c:v>2014 кв. 1</c:v>
                </c:pt>
                <c:pt idx="5">
                  <c:v>2014 кв. 2</c:v>
                </c:pt>
                <c:pt idx="6">
                  <c:v>2014 кв. 3</c:v>
                </c:pt>
                <c:pt idx="7">
                  <c:v>2014 кв. 4</c:v>
                </c:pt>
                <c:pt idx="8">
                  <c:v>2015 кв. 1</c:v>
                </c:pt>
                <c:pt idx="9">
                  <c:v>2015 кв. 2</c:v>
                </c:pt>
                <c:pt idx="10">
                  <c:v>2015 кв. 3</c:v>
                </c:pt>
                <c:pt idx="11">
                  <c:v>2015 кв. 4</c:v>
                </c:pt>
                <c:pt idx="12">
                  <c:v>2016 кв. 1</c:v>
                </c:pt>
                <c:pt idx="13">
                  <c:v>2016 кв. 2</c:v>
                </c:pt>
                <c:pt idx="14">
                  <c:v>2016 кв. 3</c:v>
                </c:pt>
                <c:pt idx="15">
                  <c:v>2016 кв. 4</c:v>
                </c:pt>
              </c:strCache>
            </c:strRef>
          </c:cat>
          <c:val>
            <c:numRef>
              <c:f>'Исходные данные'!$B$2:$B$17</c:f>
              <c:numCache>
                <c:formatCode>General</c:formatCode>
                <c:ptCount val="16"/>
                <c:pt idx="0">
                  <c:v>24</c:v>
                </c:pt>
                <c:pt idx="1">
                  <c:v>28</c:v>
                </c:pt>
                <c:pt idx="2">
                  <c:v>27</c:v>
                </c:pt>
                <c:pt idx="3">
                  <c:v>19</c:v>
                </c:pt>
                <c:pt idx="4">
                  <c:v>27</c:v>
                </c:pt>
                <c:pt idx="5">
                  <c:v>31</c:v>
                </c:pt>
                <c:pt idx="6">
                  <c:v>29</c:v>
                </c:pt>
                <c:pt idx="7">
                  <c:v>25</c:v>
                </c:pt>
                <c:pt idx="8">
                  <c:v>28</c:v>
                </c:pt>
                <c:pt idx="9">
                  <c:v>32</c:v>
                </c:pt>
                <c:pt idx="10">
                  <c:v>29</c:v>
                </c:pt>
                <c:pt idx="11">
                  <c:v>24</c:v>
                </c:pt>
                <c:pt idx="12">
                  <c:v>27</c:v>
                </c:pt>
                <c:pt idx="13">
                  <c:v>34</c:v>
                </c:pt>
                <c:pt idx="14">
                  <c:v>30</c:v>
                </c:pt>
                <c:pt idx="15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82848"/>
        <c:axId val="92001024"/>
      </c:lineChart>
      <c:catAx>
        <c:axId val="9198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92001024"/>
        <c:crosses val="autoZero"/>
        <c:auto val="1"/>
        <c:lblAlgn val="ctr"/>
        <c:lblOffset val="100"/>
        <c:noMultiLvlLbl val="0"/>
      </c:catAx>
      <c:valAx>
        <c:axId val="9200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982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2.4668037648495355E-2"/>
                  <c:y val="-7.1087051618547684E-2"/>
                </c:manualLayout>
              </c:layout>
              <c:numFmt formatCode="General" sourceLinked="0"/>
            </c:trendlineLbl>
          </c:trendline>
          <c:cat>
            <c:strRef>
              <c:f>'Мультипликативная модель'!$A$2:$A$17</c:f>
              <c:strCache>
                <c:ptCount val="16"/>
                <c:pt idx="0">
                  <c:v>2013 кв. 1</c:v>
                </c:pt>
                <c:pt idx="1">
                  <c:v>2013 кв. 2</c:v>
                </c:pt>
                <c:pt idx="2">
                  <c:v>2013 кв. 3</c:v>
                </c:pt>
                <c:pt idx="3">
                  <c:v>2013 кв. 4</c:v>
                </c:pt>
                <c:pt idx="4">
                  <c:v>2014 кв. 1</c:v>
                </c:pt>
                <c:pt idx="5">
                  <c:v>2014 кв. 2</c:v>
                </c:pt>
                <c:pt idx="6">
                  <c:v>2014 кв. 3</c:v>
                </c:pt>
                <c:pt idx="7">
                  <c:v>2014 кв. 4</c:v>
                </c:pt>
                <c:pt idx="8">
                  <c:v>2015 кв. 1</c:v>
                </c:pt>
                <c:pt idx="9">
                  <c:v>2015 кв. 2</c:v>
                </c:pt>
                <c:pt idx="10">
                  <c:v>2015 кв. 3</c:v>
                </c:pt>
                <c:pt idx="11">
                  <c:v>2015 кв. 4</c:v>
                </c:pt>
                <c:pt idx="12">
                  <c:v>2016 кв. 1</c:v>
                </c:pt>
                <c:pt idx="13">
                  <c:v>2016 кв. 2</c:v>
                </c:pt>
                <c:pt idx="14">
                  <c:v>2016 кв. 3</c:v>
                </c:pt>
                <c:pt idx="15">
                  <c:v>2016 кв. 4</c:v>
                </c:pt>
              </c:strCache>
            </c:strRef>
          </c:cat>
          <c:val>
            <c:numRef>
              <c:f>'Мультипликативная модель'!$G$2:$G$17</c:f>
              <c:numCache>
                <c:formatCode>0.00</c:formatCode>
                <c:ptCount val="16"/>
                <c:pt idx="0">
                  <c:v>24.371593606724026</c:v>
                </c:pt>
                <c:pt idx="1">
                  <c:v>24.362113735686002</c:v>
                </c:pt>
                <c:pt idx="2">
                  <c:v>25.733488959527733</c:v>
                </c:pt>
                <c:pt idx="3">
                  <c:v>23.057522967369351</c:v>
                </c:pt>
                <c:pt idx="4">
                  <c:v>27.418042807564529</c:v>
                </c:pt>
                <c:pt idx="5">
                  <c:v>26.972340207366646</c:v>
                </c:pt>
                <c:pt idx="6">
                  <c:v>27.639673326900159</c:v>
                </c:pt>
                <c:pt idx="7">
                  <c:v>30.338846009696514</c:v>
                </c:pt>
                <c:pt idx="8">
                  <c:v>28.433525874511364</c:v>
                </c:pt>
                <c:pt idx="9">
                  <c:v>27.84241569792686</c:v>
                </c:pt>
                <c:pt idx="10">
                  <c:v>27.639673326900159</c:v>
                </c:pt>
                <c:pt idx="11">
                  <c:v>29.125292169308654</c:v>
                </c:pt>
                <c:pt idx="12">
                  <c:v>27.418042807564529</c:v>
                </c:pt>
                <c:pt idx="13">
                  <c:v>29.582566679047289</c:v>
                </c:pt>
                <c:pt idx="14">
                  <c:v>28.592765510586368</c:v>
                </c:pt>
                <c:pt idx="15">
                  <c:v>29.125292169308654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70016"/>
        <c:axId val="137271552"/>
      </c:lineChart>
      <c:catAx>
        <c:axId val="13727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71552"/>
        <c:crosses val="autoZero"/>
        <c:auto val="1"/>
        <c:lblAlgn val="ctr"/>
        <c:lblOffset val="100"/>
        <c:noMultiLvlLbl val="0"/>
      </c:catAx>
      <c:valAx>
        <c:axId val="1372715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7270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1.4586614173228347E-3"/>
                  <c:y val="-4.0331364829396324E-2"/>
                </c:manualLayout>
              </c:layout>
              <c:numFmt formatCode="General" sourceLinked="0"/>
            </c:trendlineLbl>
          </c:trendline>
          <c:cat>
            <c:strRef>
              <c:f>'Аддитивная модель'!$A$2:$A$17</c:f>
              <c:strCache>
                <c:ptCount val="16"/>
                <c:pt idx="0">
                  <c:v>2013 кв. 1</c:v>
                </c:pt>
                <c:pt idx="1">
                  <c:v>2013 кв. 2</c:v>
                </c:pt>
                <c:pt idx="2">
                  <c:v>2013 кв. 3</c:v>
                </c:pt>
                <c:pt idx="3">
                  <c:v>2013 кв. 4</c:v>
                </c:pt>
                <c:pt idx="4">
                  <c:v>2014 кв. 1</c:v>
                </c:pt>
                <c:pt idx="5">
                  <c:v>2014 кв. 2</c:v>
                </c:pt>
                <c:pt idx="6">
                  <c:v>2014 кв. 3</c:v>
                </c:pt>
                <c:pt idx="7">
                  <c:v>2014 кв. 4</c:v>
                </c:pt>
                <c:pt idx="8">
                  <c:v>2015 кв. 1</c:v>
                </c:pt>
                <c:pt idx="9">
                  <c:v>2015 кв. 2</c:v>
                </c:pt>
                <c:pt idx="10">
                  <c:v>2015 кв. 3</c:v>
                </c:pt>
                <c:pt idx="11">
                  <c:v>2015 кв. 4</c:v>
                </c:pt>
                <c:pt idx="12">
                  <c:v>2016 кв. 1</c:v>
                </c:pt>
                <c:pt idx="13">
                  <c:v>2016 кв. 2</c:v>
                </c:pt>
                <c:pt idx="14">
                  <c:v>2016 кв. 3</c:v>
                </c:pt>
                <c:pt idx="15">
                  <c:v>2016 кв. 4</c:v>
                </c:pt>
              </c:strCache>
            </c:strRef>
          </c:cat>
          <c:val>
            <c:numRef>
              <c:f>'Аддитивная модель'!$G$2:$G$17</c:f>
              <c:numCache>
                <c:formatCode>0.00</c:formatCode>
                <c:ptCount val="16"/>
                <c:pt idx="0">
                  <c:v>24.458333333333332</c:v>
                </c:pt>
                <c:pt idx="1">
                  <c:v>23.791666666666668</c:v>
                </c:pt>
                <c:pt idx="2">
                  <c:v>25.708333333333332</c:v>
                </c:pt>
                <c:pt idx="3">
                  <c:v>23.75</c:v>
                </c:pt>
                <c:pt idx="4">
                  <c:v>27.458333333333332</c:v>
                </c:pt>
                <c:pt idx="5">
                  <c:v>26.791666666666668</c:v>
                </c:pt>
                <c:pt idx="6">
                  <c:v>27.708333333333332</c:v>
                </c:pt>
                <c:pt idx="7">
                  <c:v>29.75</c:v>
                </c:pt>
                <c:pt idx="8">
                  <c:v>28.458333333333332</c:v>
                </c:pt>
                <c:pt idx="9">
                  <c:v>27.791666666666668</c:v>
                </c:pt>
                <c:pt idx="10">
                  <c:v>27.708333333333332</c:v>
                </c:pt>
                <c:pt idx="11">
                  <c:v>28.75</c:v>
                </c:pt>
                <c:pt idx="12">
                  <c:v>27.458333333333332</c:v>
                </c:pt>
                <c:pt idx="13">
                  <c:v>29.791666666666668</c:v>
                </c:pt>
                <c:pt idx="14">
                  <c:v>28.708333333333332</c:v>
                </c:pt>
                <c:pt idx="15">
                  <c:v>28.75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48448"/>
        <c:axId val="137458432"/>
      </c:lineChart>
      <c:catAx>
        <c:axId val="13744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458432"/>
        <c:crosses val="autoZero"/>
        <c:auto val="1"/>
        <c:lblAlgn val="ctr"/>
        <c:lblOffset val="100"/>
        <c:noMultiLvlLbl val="0"/>
      </c:catAx>
      <c:valAx>
        <c:axId val="1374584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7448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23812</xdr:rowOff>
    </xdr:from>
    <xdr:to>
      <xdr:col>10</xdr:col>
      <xdr:colOff>600075</xdr:colOff>
      <xdr:row>17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605518</xdr:colOff>
      <xdr:row>24</xdr:row>
      <xdr:rowOff>23131</xdr:rowOff>
    </xdr:from>
    <xdr:to>
      <xdr:col>8</xdr:col>
      <xdr:colOff>1200149</xdr:colOff>
      <xdr:row>43</xdr:row>
      <xdr:rowOff>161924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589988</xdr:colOff>
      <xdr:row>24</xdr:row>
      <xdr:rowOff>50145</xdr:rowOff>
    </xdr:from>
    <xdr:to>
      <xdr:col>7</xdr:col>
      <xdr:colOff>67234</xdr:colOff>
      <xdr:row>42</xdr:row>
      <xdr:rowOff>156882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="85" zoomScaleNormal="85" workbookViewId="0">
      <selection sqref="A1:B17"/>
    </sheetView>
  </sheetViews>
  <sheetFormatPr defaultRowHeight="15" x14ac:dyDescent="0.25"/>
  <cols>
    <col min="1" max="1" width="18" customWidth="1"/>
    <col min="2" max="2" width="18.140625" customWidth="1"/>
  </cols>
  <sheetData>
    <row r="1" spans="1:2" ht="30" customHeight="1" x14ac:dyDescent="0.25">
      <c r="A1" s="1" t="s">
        <v>0</v>
      </c>
      <c r="B1" s="1" t="s">
        <v>17</v>
      </c>
    </row>
    <row r="2" spans="1:2" x14ac:dyDescent="0.25">
      <c r="A2" t="s">
        <v>2</v>
      </c>
      <c r="B2">
        <v>24</v>
      </c>
    </row>
    <row r="3" spans="1:2" x14ac:dyDescent="0.25">
      <c r="A3" t="s">
        <v>1</v>
      </c>
      <c r="B3">
        <v>28</v>
      </c>
    </row>
    <row r="4" spans="1:2" x14ac:dyDescent="0.25">
      <c r="A4" t="s">
        <v>3</v>
      </c>
      <c r="B4">
        <v>27</v>
      </c>
    </row>
    <row r="5" spans="1:2" x14ac:dyDescent="0.25">
      <c r="A5" t="s">
        <v>4</v>
      </c>
      <c r="B5">
        <v>19</v>
      </c>
    </row>
    <row r="6" spans="1:2" x14ac:dyDescent="0.25">
      <c r="A6" t="s">
        <v>5</v>
      </c>
      <c r="B6">
        <v>27</v>
      </c>
    </row>
    <row r="7" spans="1:2" x14ac:dyDescent="0.25">
      <c r="A7" t="s">
        <v>6</v>
      </c>
      <c r="B7">
        <v>31</v>
      </c>
    </row>
    <row r="8" spans="1:2" x14ac:dyDescent="0.25">
      <c r="A8" t="s">
        <v>7</v>
      </c>
      <c r="B8">
        <v>29</v>
      </c>
    </row>
    <row r="9" spans="1:2" x14ac:dyDescent="0.25">
      <c r="A9" t="s">
        <v>8</v>
      </c>
      <c r="B9">
        <v>25</v>
      </c>
    </row>
    <row r="10" spans="1:2" x14ac:dyDescent="0.25">
      <c r="A10" t="s">
        <v>9</v>
      </c>
      <c r="B10">
        <v>28</v>
      </c>
    </row>
    <row r="11" spans="1:2" x14ac:dyDescent="0.25">
      <c r="A11" t="s">
        <v>10</v>
      </c>
      <c r="B11">
        <v>32</v>
      </c>
    </row>
    <row r="12" spans="1:2" x14ac:dyDescent="0.25">
      <c r="A12" t="s">
        <v>11</v>
      </c>
      <c r="B12">
        <v>29</v>
      </c>
    </row>
    <row r="13" spans="1:2" x14ac:dyDescent="0.25">
      <c r="A13" t="s">
        <v>12</v>
      </c>
      <c r="B13">
        <v>24</v>
      </c>
    </row>
    <row r="14" spans="1:2" x14ac:dyDescent="0.25">
      <c r="A14" t="s">
        <v>13</v>
      </c>
      <c r="B14">
        <v>27</v>
      </c>
    </row>
    <row r="15" spans="1:2" x14ac:dyDescent="0.25">
      <c r="A15" t="s">
        <v>14</v>
      </c>
      <c r="B15">
        <v>34</v>
      </c>
    </row>
    <row r="16" spans="1:2" x14ac:dyDescent="0.25">
      <c r="A16" t="s">
        <v>15</v>
      </c>
      <c r="B16">
        <v>30</v>
      </c>
    </row>
    <row r="17" spans="1:2" x14ac:dyDescent="0.25">
      <c r="A17" t="s">
        <v>16</v>
      </c>
      <c r="B17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Normal="100" workbookViewId="0">
      <selection activeCell="I19" sqref="I19"/>
    </sheetView>
  </sheetViews>
  <sheetFormatPr defaultRowHeight="15" x14ac:dyDescent="0.25"/>
  <cols>
    <col min="4" max="4" width="18.140625" customWidth="1"/>
    <col min="5" max="5" width="18" customWidth="1"/>
    <col min="6" max="6" width="18.140625" customWidth="1"/>
    <col min="7" max="7" width="18.28515625" customWidth="1"/>
    <col min="9" max="9" width="18.28515625" customWidth="1"/>
  </cols>
  <sheetData>
    <row r="1" spans="1:10" ht="45" x14ac:dyDescent="0.25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x14ac:dyDescent="0.25">
      <c r="A2" t="s">
        <v>2</v>
      </c>
      <c r="B2" s="5">
        <v>24</v>
      </c>
      <c r="C2" s="5"/>
      <c r="D2" s="5"/>
      <c r="E2" s="5"/>
      <c r="F2" s="5">
        <f>AVERAGE($E$6,$E$10,$E$14)</f>
        <v>0.98475300332344684</v>
      </c>
      <c r="G2" s="5">
        <f>B2/F2</f>
        <v>24.371593606724026</v>
      </c>
      <c r="H2" s="7">
        <v>1</v>
      </c>
      <c r="I2" s="5">
        <f>(0.3263*H2+24.58)*F2</f>
        <v>24.526553726674763</v>
      </c>
      <c r="J2" s="5">
        <f>ABS(B2-I2)</f>
        <v>0.52655372667476286</v>
      </c>
    </row>
    <row r="3" spans="1:10" x14ac:dyDescent="0.25">
      <c r="A3" t="s">
        <v>1</v>
      </c>
      <c r="B3" s="5">
        <v>28</v>
      </c>
      <c r="C3" s="5">
        <f>AVERAGE(B2:B5)</f>
        <v>24.5</v>
      </c>
      <c r="D3" s="5"/>
      <c r="E3" s="5"/>
      <c r="F3" s="5">
        <f>AVERAGE($E$7,$E$11,$E$15)</f>
        <v>1.1493255595053382</v>
      </c>
      <c r="G3" s="5">
        <f t="shared" ref="G3:G17" si="0">B3/F3</f>
        <v>24.362113735686002</v>
      </c>
      <c r="H3" s="7">
        <v>2</v>
      </c>
      <c r="I3" s="5">
        <f t="shared" ref="I3:I21" si="1">(0.3263*H3+24.58)*F3</f>
        <v>29.000472112774396</v>
      </c>
      <c r="J3" s="5">
        <f t="shared" ref="J3:J21" si="2">ABS(B3-I3)</f>
        <v>1.0004721127743963</v>
      </c>
    </row>
    <row r="4" spans="1:10" x14ac:dyDescent="0.25">
      <c r="A4" t="s">
        <v>3</v>
      </c>
      <c r="B4" s="5">
        <v>27</v>
      </c>
      <c r="C4" s="5">
        <f>AVERAGE(B3:B6)</f>
        <v>25.25</v>
      </c>
      <c r="D4" s="5">
        <f t="shared" ref="D4:D15" si="3">AVERAGE(C3:C4)</f>
        <v>24.875</v>
      </c>
      <c r="E4" s="5">
        <f>B4/D4</f>
        <v>1.085427135678392</v>
      </c>
      <c r="F4" s="5">
        <f>AVERAGE($E$4,$E$8,$E$12)</f>
        <v>1.0492164526335379</v>
      </c>
      <c r="G4" s="5">
        <f t="shared" si="0"/>
        <v>25.733488959527733</v>
      </c>
      <c r="H4" s="7">
        <v>3</v>
      </c>
      <c r="I4" s="5">
        <f t="shared" si="1"/>
        <v>26.816818391215328</v>
      </c>
      <c r="J4" s="5">
        <f t="shared" si="2"/>
        <v>0.18318160878467182</v>
      </c>
    </row>
    <row r="5" spans="1:10" x14ac:dyDescent="0.25">
      <c r="A5" t="s">
        <v>4</v>
      </c>
      <c r="B5" s="5">
        <v>19</v>
      </c>
      <c r="C5" s="5">
        <f>AVERAGE(B4:B7)</f>
        <v>26</v>
      </c>
      <c r="D5" s="5">
        <f t="shared" si="3"/>
        <v>25.625</v>
      </c>
      <c r="E5" s="5">
        <f t="shared" ref="E5:E15" si="4">B5/D5</f>
        <v>0.74146341463414633</v>
      </c>
      <c r="F5" s="5">
        <f>AVERAGE($E$5,$E$9,$E$13)</f>
        <v>0.82402606849350235</v>
      </c>
      <c r="G5" s="5">
        <f t="shared" si="0"/>
        <v>23.057522967369351</v>
      </c>
      <c r="H5" s="7">
        <v>4</v>
      </c>
      <c r="I5" s="5">
        <f t="shared" si="1"/>
        <v>21.330079588168005</v>
      </c>
      <c r="J5" s="5">
        <f t="shared" si="2"/>
        <v>2.3300795881680045</v>
      </c>
    </row>
    <row r="6" spans="1:10" x14ac:dyDescent="0.25">
      <c r="A6" t="s">
        <v>5</v>
      </c>
      <c r="B6" s="5">
        <v>27</v>
      </c>
      <c r="C6" s="5">
        <f>AVERAGE(B5:B8)</f>
        <v>26.5</v>
      </c>
      <c r="D6" s="5">
        <f t="shared" si="3"/>
        <v>26.25</v>
      </c>
      <c r="E6" s="5">
        <f t="shared" si="4"/>
        <v>1.0285714285714285</v>
      </c>
      <c r="F6" s="5">
        <f>AVERAGE($E$6,$E$10,$E$14)</f>
        <v>0.98475300332344684</v>
      </c>
      <c r="G6" s="5">
        <f t="shared" si="0"/>
        <v>27.418042807564529</v>
      </c>
      <c r="H6" s="7">
        <v>5</v>
      </c>
      <c r="I6" s="5">
        <f t="shared" si="1"/>
        <v>25.811853346612523</v>
      </c>
      <c r="J6" s="5">
        <f t="shared" si="2"/>
        <v>1.1881466533874772</v>
      </c>
    </row>
    <row r="7" spans="1:10" x14ac:dyDescent="0.25">
      <c r="A7" t="s">
        <v>6</v>
      </c>
      <c r="B7" s="5">
        <v>31</v>
      </c>
      <c r="C7" s="5">
        <f>AVERAGE(B6:B9)</f>
        <v>28</v>
      </c>
      <c r="D7" s="5">
        <f t="shared" si="3"/>
        <v>27.25</v>
      </c>
      <c r="E7" s="5">
        <f t="shared" si="4"/>
        <v>1.1376146788990826</v>
      </c>
      <c r="F7" s="5">
        <f>AVERAGE($E$7,$E$11,$E$15)</f>
        <v>1.1493255595053382</v>
      </c>
      <c r="G7" s="5">
        <f t="shared" si="0"/>
        <v>26.972340207366646</v>
      </c>
      <c r="H7" s="7">
        <v>6</v>
      </c>
      <c r="I7" s="5">
        <f t="shared" si="1"/>
        <v>30.500571833040762</v>
      </c>
      <c r="J7" s="5">
        <f t="shared" si="2"/>
        <v>0.49942816695923753</v>
      </c>
    </row>
    <row r="8" spans="1:10" x14ac:dyDescent="0.25">
      <c r="A8" t="s">
        <v>7</v>
      </c>
      <c r="B8" s="5">
        <v>29</v>
      </c>
      <c r="C8" s="5">
        <f>AVERAGE(B7:B10)</f>
        <v>28.25</v>
      </c>
      <c r="D8" s="5">
        <f t="shared" si="3"/>
        <v>28.125</v>
      </c>
      <c r="E8" s="5">
        <f t="shared" si="4"/>
        <v>1.0311111111111111</v>
      </c>
      <c r="F8" s="5">
        <f>AVERAGE($E$4,$E$8,$E$12)</f>
        <v>1.0492164526335379</v>
      </c>
      <c r="G8" s="5">
        <f t="shared" si="0"/>
        <v>27.639673326900159</v>
      </c>
      <c r="H8" s="7">
        <v>7</v>
      </c>
      <c r="I8" s="5">
        <f t="shared" si="1"/>
        <v>28.186255705192622</v>
      </c>
      <c r="J8" s="5">
        <f t="shared" si="2"/>
        <v>0.81374429480737831</v>
      </c>
    </row>
    <row r="9" spans="1:10" x14ac:dyDescent="0.25">
      <c r="A9" t="s">
        <v>8</v>
      </c>
      <c r="B9" s="5">
        <v>25</v>
      </c>
      <c r="C9" s="5">
        <f>AVERAGE(B8:B11)</f>
        <v>28.5</v>
      </c>
      <c r="D9" s="5">
        <f t="shared" si="3"/>
        <v>28.375</v>
      </c>
      <c r="E9" s="5">
        <f t="shared" si="4"/>
        <v>0.88105726872246692</v>
      </c>
      <c r="F9" s="5">
        <f>AVERAGE($E$5,$E$9,$E$13)</f>
        <v>0.82402606849350235</v>
      </c>
      <c r="G9" s="5">
        <f t="shared" si="0"/>
        <v>30.338846009696514</v>
      </c>
      <c r="H9" s="7">
        <v>8</v>
      </c>
      <c r="I9" s="5">
        <f t="shared" si="1"/>
        <v>22.405598412765723</v>
      </c>
      <c r="J9" s="5">
        <f t="shared" si="2"/>
        <v>2.5944015872342767</v>
      </c>
    </row>
    <row r="10" spans="1:10" x14ac:dyDescent="0.25">
      <c r="A10" t="s">
        <v>9</v>
      </c>
      <c r="B10" s="5">
        <v>28</v>
      </c>
      <c r="C10" s="5">
        <f>AVERAGE(B9:B12)</f>
        <v>28.5</v>
      </c>
      <c r="D10" s="5">
        <f t="shared" si="3"/>
        <v>28.5</v>
      </c>
      <c r="E10" s="5">
        <f t="shared" si="4"/>
        <v>0.98245614035087714</v>
      </c>
      <c r="F10" s="5">
        <f>AVERAGE($E$6,$E$10,$E$14)</f>
        <v>0.98475300332344684</v>
      </c>
      <c r="G10" s="5">
        <f t="shared" si="0"/>
        <v>28.433525874511364</v>
      </c>
      <c r="H10" s="7">
        <v>9</v>
      </c>
      <c r="I10" s="5">
        <f t="shared" si="1"/>
        <v>27.097152966550286</v>
      </c>
      <c r="J10" s="5">
        <f t="shared" si="2"/>
        <v>0.90284703344971362</v>
      </c>
    </row>
    <row r="11" spans="1:10" x14ac:dyDescent="0.25">
      <c r="A11" t="s">
        <v>10</v>
      </c>
      <c r="B11" s="5">
        <v>32</v>
      </c>
      <c r="C11" s="5">
        <f>AVERAGE(B10:B13)</f>
        <v>28.25</v>
      </c>
      <c r="D11" s="5">
        <f t="shared" si="3"/>
        <v>28.375</v>
      </c>
      <c r="E11" s="5">
        <f t="shared" si="4"/>
        <v>1.1277533039647578</v>
      </c>
      <c r="F11" s="5">
        <f>AVERAGE($E$7,$E$11,$E$15)</f>
        <v>1.1493255595053382</v>
      </c>
      <c r="G11" s="5">
        <f t="shared" si="0"/>
        <v>27.84241569792686</v>
      </c>
      <c r="H11" s="7">
        <v>10</v>
      </c>
      <c r="I11" s="5">
        <f t="shared" si="1"/>
        <v>32.000671553307129</v>
      </c>
      <c r="J11" s="5">
        <f t="shared" si="2"/>
        <v>6.7155330712864725E-4</v>
      </c>
    </row>
    <row r="12" spans="1:10" x14ac:dyDescent="0.25">
      <c r="A12" t="s">
        <v>11</v>
      </c>
      <c r="B12" s="5">
        <v>29</v>
      </c>
      <c r="C12" s="5">
        <f>AVERAGE(B11:B14)</f>
        <v>28</v>
      </c>
      <c r="D12" s="5">
        <f t="shared" si="3"/>
        <v>28.125</v>
      </c>
      <c r="E12" s="5">
        <f t="shared" si="4"/>
        <v>1.0311111111111111</v>
      </c>
      <c r="F12" s="5">
        <f>AVERAGE($E$4,$E$8,$E$12)</f>
        <v>1.0492164526335379</v>
      </c>
      <c r="G12" s="5">
        <f t="shared" si="0"/>
        <v>27.639673326900159</v>
      </c>
      <c r="H12" s="7">
        <v>11</v>
      </c>
      <c r="I12" s="5">
        <f t="shared" si="1"/>
        <v>29.555693019169919</v>
      </c>
      <c r="J12" s="5">
        <f t="shared" si="2"/>
        <v>0.55569301916991876</v>
      </c>
    </row>
    <row r="13" spans="1:10" x14ac:dyDescent="0.25">
      <c r="A13" t="s">
        <v>12</v>
      </c>
      <c r="B13" s="5">
        <v>24</v>
      </c>
      <c r="C13" s="5">
        <f>AVERAGE(B12:B15)</f>
        <v>28.5</v>
      </c>
      <c r="D13" s="5">
        <f t="shared" si="3"/>
        <v>28.25</v>
      </c>
      <c r="E13" s="5">
        <f t="shared" si="4"/>
        <v>0.84955752212389379</v>
      </c>
      <c r="F13" s="5">
        <f>AVERAGE($E$5,$E$9,$E$13)</f>
        <v>0.82402606849350235</v>
      </c>
      <c r="G13" s="5">
        <f t="shared" si="0"/>
        <v>29.125292169308654</v>
      </c>
      <c r="H13" s="7">
        <v>12</v>
      </c>
      <c r="I13" s="5">
        <f t="shared" si="1"/>
        <v>23.481117237363442</v>
      </c>
      <c r="J13" s="5">
        <f t="shared" si="2"/>
        <v>0.51888276263655797</v>
      </c>
    </row>
    <row r="14" spans="1:10" x14ac:dyDescent="0.25">
      <c r="A14" t="s">
        <v>13</v>
      </c>
      <c r="B14" s="5">
        <v>27</v>
      </c>
      <c r="C14" s="5">
        <f>AVERAGE(B13:B16)</f>
        <v>28.75</v>
      </c>
      <c r="D14" s="5">
        <f t="shared" si="3"/>
        <v>28.625</v>
      </c>
      <c r="E14" s="5">
        <f t="shared" si="4"/>
        <v>0.94323144104803491</v>
      </c>
      <c r="F14" s="5">
        <f>AVERAGE($E$6,$E$10,$E$14)</f>
        <v>0.98475300332344684</v>
      </c>
      <c r="G14" s="5">
        <f t="shared" si="0"/>
        <v>27.418042807564529</v>
      </c>
      <c r="H14" s="7">
        <v>13</v>
      </c>
      <c r="I14" s="5">
        <f t="shared" si="1"/>
        <v>28.382452586488053</v>
      </c>
      <c r="J14" s="5">
        <f t="shared" si="2"/>
        <v>1.3824525864880535</v>
      </c>
    </row>
    <row r="15" spans="1:10" x14ac:dyDescent="0.25">
      <c r="A15" t="s">
        <v>14</v>
      </c>
      <c r="B15" s="5">
        <v>34</v>
      </c>
      <c r="C15" s="5">
        <f>AVERAGE(B14:B17)</f>
        <v>28.75</v>
      </c>
      <c r="D15" s="5">
        <f t="shared" si="3"/>
        <v>28.75</v>
      </c>
      <c r="E15" s="5">
        <f t="shared" si="4"/>
        <v>1.182608695652174</v>
      </c>
      <c r="F15" s="5">
        <f>AVERAGE($E$7,$E$11,$E$15)</f>
        <v>1.1493255595053382</v>
      </c>
      <c r="G15" s="5">
        <f t="shared" si="0"/>
        <v>29.582566679047289</v>
      </c>
      <c r="H15" s="7">
        <v>14</v>
      </c>
      <c r="I15" s="5">
        <f t="shared" si="1"/>
        <v>33.500771273573498</v>
      </c>
      <c r="J15" s="5">
        <f t="shared" si="2"/>
        <v>0.49922872642650162</v>
      </c>
    </row>
    <row r="16" spans="1:10" x14ac:dyDescent="0.25">
      <c r="A16" t="s">
        <v>15</v>
      </c>
      <c r="B16" s="5">
        <v>30</v>
      </c>
      <c r="C16" s="5"/>
      <c r="D16" s="5"/>
      <c r="E16" s="5"/>
      <c r="F16" s="5">
        <f>AVERAGE($E$4,$E$8,$E$12)</f>
        <v>1.0492164526335379</v>
      </c>
      <c r="G16" s="5">
        <f t="shared" si="0"/>
        <v>28.592765510586368</v>
      </c>
      <c r="H16" s="7">
        <v>15</v>
      </c>
      <c r="I16" s="5">
        <f t="shared" si="1"/>
        <v>30.925130333147212</v>
      </c>
      <c r="J16" s="5">
        <f t="shared" si="2"/>
        <v>0.92513033314721227</v>
      </c>
    </row>
    <row r="17" spans="1:10" x14ac:dyDescent="0.25">
      <c r="A17" t="s">
        <v>16</v>
      </c>
      <c r="B17" s="5">
        <v>24</v>
      </c>
      <c r="C17" s="5"/>
      <c r="D17" s="5"/>
      <c r="E17" s="5"/>
      <c r="F17" s="5">
        <f>AVERAGE($E$5,$E$9,$E$13)</f>
        <v>0.82402606849350235</v>
      </c>
      <c r="G17" s="5">
        <f t="shared" si="0"/>
        <v>29.125292169308654</v>
      </c>
      <c r="H17" s="7">
        <v>16</v>
      </c>
      <c r="I17" s="5">
        <f t="shared" si="1"/>
        <v>24.556636061961164</v>
      </c>
      <c r="J17" s="5">
        <f t="shared" si="2"/>
        <v>0.55663606196116433</v>
      </c>
    </row>
    <row r="18" spans="1:10" x14ac:dyDescent="0.25">
      <c r="A18" s="4" t="s">
        <v>27</v>
      </c>
      <c r="B18" s="5"/>
      <c r="C18" s="5"/>
      <c r="D18" s="5"/>
      <c r="E18" s="5"/>
      <c r="F18" s="5">
        <f>AVERAGE($E$6,$E$10,$E$14)</f>
        <v>0.98475300332344684</v>
      </c>
      <c r="G18" s="5"/>
      <c r="H18" s="7">
        <v>17</v>
      </c>
      <c r="I18" s="6">
        <f t="shared" si="1"/>
        <v>29.667752206425813</v>
      </c>
      <c r="J18" s="5"/>
    </row>
    <row r="19" spans="1:10" x14ac:dyDescent="0.25">
      <c r="A19" s="4" t="s">
        <v>28</v>
      </c>
      <c r="B19" s="5"/>
      <c r="C19" s="5"/>
      <c r="D19" s="5"/>
      <c r="E19" s="5"/>
      <c r="F19" s="5">
        <f>AVERAGE($E$7,$E$11,$E$15)</f>
        <v>1.1493255595053382</v>
      </c>
      <c r="G19" s="5"/>
      <c r="H19" s="7">
        <v>18</v>
      </c>
      <c r="I19" s="6">
        <f t="shared" si="1"/>
        <v>35.000870993839868</v>
      </c>
      <c r="J19" s="5"/>
    </row>
    <row r="20" spans="1:10" x14ac:dyDescent="0.25">
      <c r="A20" s="4" t="s">
        <v>29</v>
      </c>
      <c r="B20" s="5"/>
      <c r="C20" s="5"/>
      <c r="D20" s="5"/>
      <c r="E20" s="5"/>
      <c r="F20" s="5">
        <f>AVERAGE($E$4,$E$8,$E$12)</f>
        <v>1.0492164526335379</v>
      </c>
      <c r="G20" s="5"/>
      <c r="H20" s="7">
        <v>19</v>
      </c>
      <c r="I20" s="6">
        <f t="shared" si="1"/>
        <v>32.294567647124502</v>
      </c>
      <c r="J20" s="5"/>
    </row>
    <row r="21" spans="1:10" x14ac:dyDescent="0.25">
      <c r="A21" s="4" t="s">
        <v>30</v>
      </c>
      <c r="B21" s="5"/>
      <c r="C21" s="5"/>
      <c r="D21" s="5"/>
      <c r="E21" s="5"/>
      <c r="F21" s="5">
        <f>AVERAGE($E$5,$E$9,$E$13)</f>
        <v>0.82402606849350235</v>
      </c>
      <c r="G21" s="5"/>
      <c r="H21" s="7">
        <v>20</v>
      </c>
      <c r="I21" s="6">
        <f t="shared" si="1"/>
        <v>25.632154886558883</v>
      </c>
      <c r="J21" s="5"/>
    </row>
    <row r="23" spans="1:10" x14ac:dyDescent="0.25">
      <c r="A23" s="3" t="s">
        <v>26</v>
      </c>
      <c r="J23" s="3">
        <f>AVERAGE(J2:J17)</f>
        <v>0.90484686346102849</v>
      </c>
    </row>
  </sheetData>
  <conditionalFormatting sqref="F2:F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F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selection activeCell="I21" sqref="I21"/>
    </sheetView>
  </sheetViews>
  <sheetFormatPr defaultRowHeight="15" x14ac:dyDescent="0.25"/>
  <cols>
    <col min="2" max="2" width="17.85546875" customWidth="1"/>
    <col min="3" max="3" width="18.5703125" customWidth="1"/>
    <col min="4" max="4" width="18.28515625" customWidth="1"/>
    <col min="5" max="5" width="18.42578125" customWidth="1"/>
    <col min="6" max="6" width="18.28515625" customWidth="1"/>
    <col min="7" max="7" width="18" customWidth="1"/>
    <col min="9" max="9" width="18.140625" customWidth="1"/>
  </cols>
  <sheetData>
    <row r="1" spans="1:10" ht="45" x14ac:dyDescent="0.25">
      <c r="A1" s="2" t="s">
        <v>0</v>
      </c>
      <c r="B1" s="2" t="s">
        <v>17</v>
      </c>
      <c r="C1" s="2" t="s">
        <v>18</v>
      </c>
      <c r="D1" s="2" t="s">
        <v>19</v>
      </c>
      <c r="E1" s="2" t="s">
        <v>31</v>
      </c>
      <c r="F1" s="2" t="s">
        <v>32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x14ac:dyDescent="0.25">
      <c r="A2" t="s">
        <v>2</v>
      </c>
      <c r="B2" s="5">
        <v>24</v>
      </c>
      <c r="C2" s="5"/>
      <c r="D2" s="5"/>
      <c r="E2" s="5"/>
      <c r="F2" s="5">
        <f>AVERAGE($E$6,$E$10,$E$14)</f>
        <v>-0.45833333333333331</v>
      </c>
      <c r="G2" s="5">
        <f>B2-F2</f>
        <v>24.458333333333332</v>
      </c>
      <c r="H2" s="7">
        <v>1</v>
      </c>
      <c r="I2" s="5">
        <f>(0.3223*H2+24.563)+F2</f>
        <v>24.426966666666665</v>
      </c>
      <c r="J2" s="5">
        <f>ABS(B2-I2)</f>
        <v>0.42696666666666516</v>
      </c>
    </row>
    <row r="3" spans="1:10" x14ac:dyDescent="0.25">
      <c r="A3" t="s">
        <v>1</v>
      </c>
      <c r="B3" s="5">
        <v>28</v>
      </c>
      <c r="C3" s="5">
        <f>AVERAGE(B2:B5)</f>
        <v>24.5</v>
      </c>
      <c r="D3" s="5"/>
      <c r="E3" s="5"/>
      <c r="F3" s="5">
        <f>AVERAGE($E$7,$E$11,$E$15)</f>
        <v>4.208333333333333</v>
      </c>
      <c r="G3" s="5">
        <f t="shared" ref="G3:G17" si="0">B3-F3</f>
        <v>23.791666666666668</v>
      </c>
      <c r="H3" s="7">
        <v>2</v>
      </c>
      <c r="I3" s="5">
        <f t="shared" ref="I3:I21" si="1">(0.3223*H3+24.563)+F3</f>
        <v>29.415933333333331</v>
      </c>
      <c r="J3" s="5">
        <f t="shared" ref="J3:J21" si="2">ABS(B3-I3)</f>
        <v>1.4159333333333315</v>
      </c>
    </row>
    <row r="4" spans="1:10" x14ac:dyDescent="0.25">
      <c r="A4" t="s">
        <v>3</v>
      </c>
      <c r="B4" s="5">
        <v>27</v>
      </c>
      <c r="C4" s="5">
        <f>AVERAGE(B3:B6)</f>
        <v>25.25</v>
      </c>
      <c r="D4" s="5">
        <f t="shared" ref="D4:D15" si="3">AVERAGE(C3:C4)</f>
        <v>24.875</v>
      </c>
      <c r="E4" s="5">
        <f>B4-D4</f>
        <v>2.125</v>
      </c>
      <c r="F4" s="5">
        <f>AVERAGE($E$4,$E$8,$E$12)</f>
        <v>1.2916666666666667</v>
      </c>
      <c r="G4" s="5">
        <f t="shared" si="0"/>
        <v>25.708333333333332</v>
      </c>
      <c r="H4" s="7">
        <v>3</v>
      </c>
      <c r="I4" s="5">
        <f t="shared" si="1"/>
        <v>26.821566666666666</v>
      </c>
      <c r="J4" s="5">
        <f t="shared" si="2"/>
        <v>0.17843333333333433</v>
      </c>
    </row>
    <row r="5" spans="1:10" x14ac:dyDescent="0.25">
      <c r="A5" t="s">
        <v>4</v>
      </c>
      <c r="B5" s="5">
        <v>19</v>
      </c>
      <c r="C5" s="5">
        <f>AVERAGE(B4:B7)</f>
        <v>26</v>
      </c>
      <c r="D5" s="5">
        <f t="shared" si="3"/>
        <v>25.625</v>
      </c>
      <c r="E5" s="5">
        <f t="shared" ref="E5:E15" si="4">B5-D5</f>
        <v>-6.625</v>
      </c>
      <c r="F5" s="5">
        <f>AVERAGE($E$5,$E$9,$E$13)</f>
        <v>-4.75</v>
      </c>
      <c r="G5" s="5">
        <f t="shared" si="0"/>
        <v>23.75</v>
      </c>
      <c r="H5" s="7">
        <v>4</v>
      </c>
      <c r="I5" s="5">
        <f t="shared" si="1"/>
        <v>21.1022</v>
      </c>
      <c r="J5" s="5">
        <f t="shared" si="2"/>
        <v>2.1021999999999998</v>
      </c>
    </row>
    <row r="6" spans="1:10" x14ac:dyDescent="0.25">
      <c r="A6" t="s">
        <v>5</v>
      </c>
      <c r="B6" s="5">
        <v>27</v>
      </c>
      <c r="C6" s="5">
        <f>AVERAGE(B5:B8)</f>
        <v>26.5</v>
      </c>
      <c r="D6" s="5">
        <f t="shared" si="3"/>
        <v>26.25</v>
      </c>
      <c r="E6" s="5">
        <f t="shared" si="4"/>
        <v>0.75</v>
      </c>
      <c r="F6" s="5">
        <f>AVERAGE($E$6,$E$10,$E$14)</f>
        <v>-0.45833333333333331</v>
      </c>
      <c r="G6" s="5">
        <f t="shared" si="0"/>
        <v>27.458333333333332</v>
      </c>
      <c r="H6" s="7">
        <v>5</v>
      </c>
      <c r="I6" s="5">
        <f t="shared" si="1"/>
        <v>25.716166666666666</v>
      </c>
      <c r="J6" s="5">
        <f t="shared" si="2"/>
        <v>1.2838333333333338</v>
      </c>
    </row>
    <row r="7" spans="1:10" x14ac:dyDescent="0.25">
      <c r="A7" t="s">
        <v>6</v>
      </c>
      <c r="B7" s="5">
        <v>31</v>
      </c>
      <c r="C7" s="5">
        <f>AVERAGE(B6:B9)</f>
        <v>28</v>
      </c>
      <c r="D7" s="5">
        <f t="shared" si="3"/>
        <v>27.25</v>
      </c>
      <c r="E7" s="5">
        <f t="shared" si="4"/>
        <v>3.75</v>
      </c>
      <c r="F7" s="5">
        <f>AVERAGE($E$7,$E$11,$E$15)</f>
        <v>4.208333333333333</v>
      </c>
      <c r="G7" s="5">
        <f t="shared" si="0"/>
        <v>26.791666666666668</v>
      </c>
      <c r="H7" s="7">
        <v>6</v>
      </c>
      <c r="I7" s="5">
        <f t="shared" si="1"/>
        <v>30.705133333333333</v>
      </c>
      <c r="J7" s="5">
        <f t="shared" si="2"/>
        <v>0.2948666666666675</v>
      </c>
    </row>
    <row r="8" spans="1:10" x14ac:dyDescent="0.25">
      <c r="A8" t="s">
        <v>7</v>
      </c>
      <c r="B8" s="5">
        <v>29</v>
      </c>
      <c r="C8" s="5">
        <f>AVERAGE(B7:B10)</f>
        <v>28.25</v>
      </c>
      <c r="D8" s="5">
        <f t="shared" si="3"/>
        <v>28.125</v>
      </c>
      <c r="E8" s="5">
        <f t="shared" si="4"/>
        <v>0.875</v>
      </c>
      <c r="F8" s="5">
        <f>AVERAGE($E$4,$E$8,$E$12)</f>
        <v>1.2916666666666667</v>
      </c>
      <c r="G8" s="5">
        <f t="shared" si="0"/>
        <v>27.708333333333332</v>
      </c>
      <c r="H8" s="7">
        <v>7</v>
      </c>
      <c r="I8" s="5">
        <f t="shared" si="1"/>
        <v>28.110766666666667</v>
      </c>
      <c r="J8" s="5">
        <f t="shared" si="2"/>
        <v>0.88923333333333332</v>
      </c>
    </row>
    <row r="9" spans="1:10" x14ac:dyDescent="0.25">
      <c r="A9" t="s">
        <v>8</v>
      </c>
      <c r="B9" s="5">
        <v>25</v>
      </c>
      <c r="C9" s="5">
        <f>AVERAGE(B8:B11)</f>
        <v>28.5</v>
      </c>
      <c r="D9" s="5">
        <f t="shared" si="3"/>
        <v>28.375</v>
      </c>
      <c r="E9" s="5">
        <f t="shared" si="4"/>
        <v>-3.375</v>
      </c>
      <c r="F9" s="5">
        <f>AVERAGE($E$5,$E$9,$E$13)</f>
        <v>-4.75</v>
      </c>
      <c r="G9" s="5">
        <f t="shared" si="0"/>
        <v>29.75</v>
      </c>
      <c r="H9" s="7">
        <v>8</v>
      </c>
      <c r="I9" s="5">
        <f t="shared" si="1"/>
        <v>22.391399999999997</v>
      </c>
      <c r="J9" s="5">
        <f t="shared" si="2"/>
        <v>2.6086000000000027</v>
      </c>
    </row>
    <row r="10" spans="1:10" x14ac:dyDescent="0.25">
      <c r="A10" t="s">
        <v>9</v>
      </c>
      <c r="B10" s="5">
        <v>28</v>
      </c>
      <c r="C10" s="5">
        <f>AVERAGE(B9:B12)</f>
        <v>28.5</v>
      </c>
      <c r="D10" s="5">
        <f t="shared" si="3"/>
        <v>28.5</v>
      </c>
      <c r="E10" s="5">
        <f t="shared" si="4"/>
        <v>-0.5</v>
      </c>
      <c r="F10" s="5">
        <f>AVERAGE($E$6,$E$10,$E$14)</f>
        <v>-0.45833333333333331</v>
      </c>
      <c r="G10" s="5">
        <f t="shared" si="0"/>
        <v>28.458333333333332</v>
      </c>
      <c r="H10" s="7">
        <v>9</v>
      </c>
      <c r="I10" s="5">
        <f t="shared" si="1"/>
        <v>27.005366666666667</v>
      </c>
      <c r="J10" s="5">
        <f t="shared" si="2"/>
        <v>0.99463333333333281</v>
      </c>
    </row>
    <row r="11" spans="1:10" x14ac:dyDescent="0.25">
      <c r="A11" t="s">
        <v>10</v>
      </c>
      <c r="B11" s="5">
        <v>32</v>
      </c>
      <c r="C11" s="5">
        <f>AVERAGE(B10:B13)</f>
        <v>28.25</v>
      </c>
      <c r="D11" s="5">
        <f t="shared" si="3"/>
        <v>28.375</v>
      </c>
      <c r="E11" s="5">
        <f t="shared" si="4"/>
        <v>3.625</v>
      </c>
      <c r="F11" s="5">
        <f>AVERAGE($E$7,$E$11,$E$15)</f>
        <v>4.208333333333333</v>
      </c>
      <c r="G11" s="5">
        <f t="shared" si="0"/>
        <v>27.791666666666668</v>
      </c>
      <c r="H11" s="7">
        <v>10</v>
      </c>
      <c r="I11" s="5">
        <f t="shared" si="1"/>
        <v>31.99433333333333</v>
      </c>
      <c r="J11" s="5">
        <f t="shared" si="2"/>
        <v>5.6666666666700394E-3</v>
      </c>
    </row>
    <row r="12" spans="1:10" x14ac:dyDescent="0.25">
      <c r="A12" t="s">
        <v>11</v>
      </c>
      <c r="B12" s="5">
        <v>29</v>
      </c>
      <c r="C12" s="5">
        <f>AVERAGE(B11:B14)</f>
        <v>28</v>
      </c>
      <c r="D12" s="5">
        <f t="shared" si="3"/>
        <v>28.125</v>
      </c>
      <c r="E12" s="5">
        <f t="shared" si="4"/>
        <v>0.875</v>
      </c>
      <c r="F12" s="5">
        <f>AVERAGE($E$4,$E$8,$E$12)</f>
        <v>1.2916666666666667</v>
      </c>
      <c r="G12" s="5">
        <f t="shared" si="0"/>
        <v>27.708333333333332</v>
      </c>
      <c r="H12" s="7">
        <v>11</v>
      </c>
      <c r="I12" s="5">
        <f t="shared" si="1"/>
        <v>29.399966666666668</v>
      </c>
      <c r="J12" s="5">
        <f t="shared" si="2"/>
        <v>0.39996666666666769</v>
      </c>
    </row>
    <row r="13" spans="1:10" x14ac:dyDescent="0.25">
      <c r="A13" t="s">
        <v>12</v>
      </c>
      <c r="B13" s="5">
        <v>24</v>
      </c>
      <c r="C13" s="5">
        <f>AVERAGE(B12:B15)</f>
        <v>28.5</v>
      </c>
      <c r="D13" s="5">
        <f t="shared" si="3"/>
        <v>28.25</v>
      </c>
      <c r="E13" s="5">
        <f t="shared" si="4"/>
        <v>-4.25</v>
      </c>
      <c r="F13" s="5">
        <f>AVERAGE($E$5,$E$9,$E$13)</f>
        <v>-4.75</v>
      </c>
      <c r="G13" s="5">
        <f t="shared" si="0"/>
        <v>28.75</v>
      </c>
      <c r="H13" s="7">
        <v>12</v>
      </c>
      <c r="I13" s="5">
        <f t="shared" si="1"/>
        <v>23.680599999999998</v>
      </c>
      <c r="J13" s="5">
        <f t="shared" si="2"/>
        <v>0.31940000000000168</v>
      </c>
    </row>
    <row r="14" spans="1:10" x14ac:dyDescent="0.25">
      <c r="A14" t="s">
        <v>13</v>
      </c>
      <c r="B14" s="5">
        <v>27</v>
      </c>
      <c r="C14" s="5">
        <f>AVERAGE(B13:B16)</f>
        <v>28.75</v>
      </c>
      <c r="D14" s="5">
        <f t="shared" si="3"/>
        <v>28.625</v>
      </c>
      <c r="E14" s="5">
        <f t="shared" si="4"/>
        <v>-1.625</v>
      </c>
      <c r="F14" s="5">
        <f>AVERAGE($E$6,$E$10,$E$14)</f>
        <v>-0.45833333333333331</v>
      </c>
      <c r="G14" s="5">
        <f t="shared" si="0"/>
        <v>27.458333333333332</v>
      </c>
      <c r="H14" s="7">
        <v>13</v>
      </c>
      <c r="I14" s="5">
        <f t="shared" si="1"/>
        <v>28.294566666666665</v>
      </c>
      <c r="J14" s="5">
        <f t="shared" si="2"/>
        <v>1.2945666666666646</v>
      </c>
    </row>
    <row r="15" spans="1:10" x14ac:dyDescent="0.25">
      <c r="A15" t="s">
        <v>14</v>
      </c>
      <c r="B15" s="5">
        <v>34</v>
      </c>
      <c r="C15" s="5">
        <f>AVERAGE(B14:B17)</f>
        <v>28.75</v>
      </c>
      <c r="D15" s="5">
        <f t="shared" si="3"/>
        <v>28.75</v>
      </c>
      <c r="E15" s="5">
        <f t="shared" si="4"/>
        <v>5.25</v>
      </c>
      <c r="F15" s="5">
        <f>AVERAGE($E$7,$E$11,$E$15)</f>
        <v>4.208333333333333</v>
      </c>
      <c r="G15" s="5">
        <f t="shared" si="0"/>
        <v>29.791666666666668</v>
      </c>
      <c r="H15" s="7">
        <v>14</v>
      </c>
      <c r="I15" s="5">
        <f t="shared" si="1"/>
        <v>33.283533333333331</v>
      </c>
      <c r="J15" s="5">
        <f t="shared" si="2"/>
        <v>0.71646666666666903</v>
      </c>
    </row>
    <row r="16" spans="1:10" x14ac:dyDescent="0.25">
      <c r="A16" t="s">
        <v>15</v>
      </c>
      <c r="B16" s="5">
        <v>30</v>
      </c>
      <c r="C16" s="5"/>
      <c r="D16" s="5"/>
      <c r="E16" s="5"/>
      <c r="F16" s="5">
        <f>AVERAGE($E$4,$E$8,$E$12)</f>
        <v>1.2916666666666667</v>
      </c>
      <c r="G16" s="5">
        <f t="shared" si="0"/>
        <v>28.708333333333332</v>
      </c>
      <c r="H16" s="7">
        <v>15</v>
      </c>
      <c r="I16" s="5">
        <f t="shared" si="1"/>
        <v>30.689166666666665</v>
      </c>
      <c r="J16" s="5">
        <f t="shared" si="2"/>
        <v>0.68916666666666515</v>
      </c>
    </row>
    <row r="17" spans="1:10" x14ac:dyDescent="0.25">
      <c r="A17" t="s">
        <v>16</v>
      </c>
      <c r="B17" s="5">
        <v>24</v>
      </c>
      <c r="C17" s="5"/>
      <c r="D17" s="5"/>
      <c r="E17" s="5"/>
      <c r="F17" s="5">
        <f>AVERAGE($E$5,$E$9,$E$13)</f>
        <v>-4.75</v>
      </c>
      <c r="G17" s="5">
        <f t="shared" si="0"/>
        <v>28.75</v>
      </c>
      <c r="H17" s="7">
        <v>16</v>
      </c>
      <c r="I17" s="5">
        <f t="shared" si="1"/>
        <v>24.969799999999999</v>
      </c>
      <c r="J17" s="5">
        <f t="shared" si="2"/>
        <v>0.96979999999999933</v>
      </c>
    </row>
    <row r="18" spans="1:10" x14ac:dyDescent="0.25">
      <c r="A18" s="4" t="s">
        <v>27</v>
      </c>
      <c r="B18" s="5"/>
      <c r="C18" s="5"/>
      <c r="D18" s="5"/>
      <c r="E18" s="5"/>
      <c r="F18" s="5">
        <f>AVERAGE($E$6,$E$10,$E$14)</f>
        <v>-0.45833333333333331</v>
      </c>
      <c r="G18" s="5"/>
      <c r="H18" s="7">
        <v>17</v>
      </c>
      <c r="I18" s="6">
        <f t="shared" si="1"/>
        <v>29.583766666666666</v>
      </c>
      <c r="J18" s="5"/>
    </row>
    <row r="19" spans="1:10" x14ac:dyDescent="0.25">
      <c r="A19" s="4" t="s">
        <v>28</v>
      </c>
      <c r="B19" s="5"/>
      <c r="C19" s="5"/>
      <c r="D19" s="5"/>
      <c r="E19" s="5"/>
      <c r="F19" s="5">
        <f>AVERAGE($E$7,$E$11,$E$15)</f>
        <v>4.208333333333333</v>
      </c>
      <c r="G19" s="5"/>
      <c r="H19" s="7">
        <v>18</v>
      </c>
      <c r="I19" s="6">
        <f t="shared" si="1"/>
        <v>34.572733333333332</v>
      </c>
      <c r="J19" s="5"/>
    </row>
    <row r="20" spans="1:10" x14ac:dyDescent="0.25">
      <c r="A20" s="4" t="s">
        <v>29</v>
      </c>
      <c r="B20" s="5"/>
      <c r="C20" s="5"/>
      <c r="D20" s="5"/>
      <c r="E20" s="5"/>
      <c r="F20" s="5">
        <f>AVERAGE($E$4,$E$8,$E$12)</f>
        <v>1.2916666666666667</v>
      </c>
      <c r="G20" s="5"/>
      <c r="H20" s="7">
        <v>19</v>
      </c>
      <c r="I20" s="6">
        <f t="shared" si="1"/>
        <v>31.978366666666666</v>
      </c>
      <c r="J20" s="5"/>
    </row>
    <row r="21" spans="1:10" x14ac:dyDescent="0.25">
      <c r="A21" s="4" t="s">
        <v>30</v>
      </c>
      <c r="B21" s="5"/>
      <c r="C21" s="5"/>
      <c r="D21" s="5"/>
      <c r="E21" s="5"/>
      <c r="F21" s="5">
        <f>AVERAGE($E$5,$E$9,$E$13)</f>
        <v>-4.75</v>
      </c>
      <c r="G21" s="5"/>
      <c r="H21" s="7">
        <v>20</v>
      </c>
      <c r="I21" s="6">
        <f t="shared" si="1"/>
        <v>26.259</v>
      </c>
      <c r="J21" s="5"/>
    </row>
    <row r="23" spans="1:10" x14ac:dyDescent="0.25">
      <c r="A23" s="3" t="s">
        <v>26</v>
      </c>
      <c r="J23" s="3">
        <f>AVERAGE(J2:J17)</f>
        <v>0.91185833333333366</v>
      </c>
    </row>
  </sheetData>
  <conditionalFormatting sqref="F2:F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F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Мультипликативная модель</vt:lpstr>
      <vt:lpstr>Аддитивная модель</vt:lpstr>
    </vt:vector>
  </TitlesOfParts>
  <Company>БГУИР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Batin</dc:creator>
  <cp:lastModifiedBy>Batin</cp:lastModifiedBy>
  <dcterms:created xsi:type="dcterms:W3CDTF">2015-09-26T06:24:26Z</dcterms:created>
  <dcterms:modified xsi:type="dcterms:W3CDTF">2015-09-26T07:11:10Z</dcterms:modified>
</cp:coreProperties>
</file>