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Лист1!$B$2:$E$3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Лист1!$B$10</definedName>
    <definedName name="solver_lhs10" localSheetId="0" hidden="1">Лист1!$B$2:$E$3</definedName>
    <definedName name="solver_lhs11" localSheetId="0" hidden="1">Лист1!$B$6</definedName>
    <definedName name="solver_lhs12" localSheetId="0" hidden="1">Лист1!$B$7</definedName>
    <definedName name="solver_lhs13" localSheetId="0" hidden="1">Лист1!$B$9</definedName>
    <definedName name="solver_lhs14" localSheetId="0" hidden="1">Лист1!$F$13</definedName>
    <definedName name="solver_lhs15" localSheetId="0" hidden="1">Лист1!$F$14</definedName>
    <definedName name="solver_lhs16" localSheetId="0" hidden="1">Лист1!$F$15</definedName>
    <definedName name="solver_lhs17" localSheetId="0" hidden="1">Лист1!$F$17</definedName>
    <definedName name="solver_lhs18" localSheetId="0" hidden="1">Лист1!$F$18</definedName>
    <definedName name="solver_lhs19" localSheetId="0" hidden="1">Лист1!$F$19</definedName>
    <definedName name="solver_lhs2" localSheetId="0" hidden="1">Лист1!$B$11</definedName>
    <definedName name="solver_lhs3" localSheetId="0" hidden="1">Лист1!$B$13</definedName>
    <definedName name="solver_lhs4" localSheetId="0" hidden="1">Лист1!$B$14</definedName>
    <definedName name="solver_lhs5" localSheetId="0" hidden="1">Лист1!$B$15</definedName>
    <definedName name="solver_lhs6" localSheetId="0" hidden="1">Лист1!$B$17</definedName>
    <definedName name="solver_lhs7" localSheetId="0" hidden="1">Лист1!$B$18</definedName>
    <definedName name="solver_lhs8" localSheetId="0" hidden="1">Лист1!$B$19</definedName>
    <definedName name="solver_lhs9" localSheetId="0" hidden="1">Лист1!$B$2:$E$3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19</definedName>
    <definedName name="solver_nwt" localSheetId="0" hidden="1">1</definedName>
    <definedName name="solver_opt" localSheetId="0" hidden="1">Лист1!$F$24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2</definedName>
    <definedName name="solver_rel12" localSheetId="0" hidden="1">2</definedName>
    <definedName name="solver_rel13" localSheetId="0" hidden="1">3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4</definedName>
    <definedName name="solver_rhs1" localSheetId="0" hidden="1">Лист1!$D$10</definedName>
    <definedName name="solver_rhs10" localSheetId="0" hidden="1">0</definedName>
    <definedName name="solver_rhs11" localSheetId="0" hidden="1">Лист1!$D$6</definedName>
    <definedName name="solver_rhs12" localSheetId="0" hidden="1">Лист1!$D$7</definedName>
    <definedName name="solver_rhs13" localSheetId="0" hidden="1">Лист1!$D$9</definedName>
    <definedName name="solver_rhs14" localSheetId="0" hidden="1">Лист1!$H$13</definedName>
    <definedName name="solver_rhs15" localSheetId="0" hidden="1">Лист1!$H$14</definedName>
    <definedName name="solver_rhs16" localSheetId="0" hidden="1">Лист1!$H$15</definedName>
    <definedName name="solver_rhs17" localSheetId="0" hidden="1">Лист1!$H$17</definedName>
    <definedName name="solver_rhs18" localSheetId="0" hidden="1">Лист1!$H$18</definedName>
    <definedName name="solver_rhs19" localSheetId="0" hidden="1">Лист1!$H$19</definedName>
    <definedName name="solver_rhs2" localSheetId="0" hidden="1">Лист1!$D$11</definedName>
    <definedName name="solver_rhs3" localSheetId="0" hidden="1">Лист1!$D$13</definedName>
    <definedName name="solver_rhs4" localSheetId="0" hidden="1">Лист1!$D$14</definedName>
    <definedName name="solver_rhs5" localSheetId="0" hidden="1">Лист1!$D$15</definedName>
    <definedName name="solver_rhs6" localSheetId="0" hidden="1">Лист1!$D$17</definedName>
    <definedName name="solver_rhs7" localSheetId="0" hidden="1">Лист1!$D$18</definedName>
    <definedName name="solver_rhs8" localSheetId="0" hidden="1">Лист1!$D$19</definedName>
    <definedName name="solver_rhs9" localSheetId="0" hidden="1">целое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H19" i="1" l="1"/>
  <c r="H18" i="1"/>
  <c r="H17" i="1"/>
  <c r="H15" i="1"/>
  <c r="H14" i="1"/>
  <c r="H13" i="1"/>
  <c r="D19" i="1"/>
  <c r="D18" i="1"/>
  <c r="D17" i="1"/>
  <c r="F19" i="1"/>
  <c r="E23" i="1" s="1"/>
  <c r="F18" i="1"/>
  <c r="E22" i="1" s="1"/>
  <c r="F17" i="1"/>
  <c r="E21" i="1" s="1"/>
  <c r="F15" i="1"/>
  <c r="D23" i="1" s="1"/>
  <c r="F14" i="1"/>
  <c r="D22" i="1" s="1"/>
  <c r="F13" i="1"/>
  <c r="D21" i="1" s="1"/>
  <c r="B19" i="1"/>
  <c r="C23" i="1" s="1"/>
  <c r="B18" i="1"/>
  <c r="C22" i="1" s="1"/>
  <c r="B17" i="1"/>
  <c r="C21" i="1" s="1"/>
  <c r="D14" i="1"/>
  <c r="B15" i="1"/>
  <c r="B23" i="1" s="1"/>
  <c r="B14" i="1"/>
  <c r="B22" i="1" s="1"/>
  <c r="B13" i="1"/>
  <c r="B21" i="1" s="1"/>
  <c r="D15" i="1"/>
  <c r="D13" i="1"/>
  <c r="B11" i="1"/>
  <c r="B10" i="1"/>
  <c r="B9" i="1"/>
  <c r="B7" i="1"/>
  <c r="B6" i="1"/>
  <c r="F24" i="1" l="1"/>
</calcChain>
</file>

<file path=xl/sharedStrings.xml><?xml version="1.0" encoding="utf-8"?>
<sst xmlns="http://schemas.openxmlformats.org/spreadsheetml/2006/main" count="25" uniqueCount="11">
  <si>
    <t>Решение</t>
  </si>
  <si>
    <t>Холодильник</t>
  </si>
  <si>
    <t>Кухонная мебель</t>
  </si>
  <si>
    <t>Нормы расхода времени по операциям</t>
  </si>
  <si>
    <t>Ограничения на общий объем производства</t>
  </si>
  <si>
    <t>=</t>
  </si>
  <si>
    <t>Ограничения на объемы производства по неделям</t>
  </si>
  <si>
    <t>&gt;=</t>
  </si>
  <si>
    <t>Ограничения на время работы оборудования</t>
  </si>
  <si>
    <t>&lt;=</t>
  </si>
  <si>
    <t>Целевая функция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</si>
</sst>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23" sqref="E23"/>
    </sheetView>
  </sheetViews>
  <sheetFormatPr defaultRowHeight="15" x14ac:dyDescent="0.25"/>
  <cols>
    <col min="1" max="1" width="18.28515625" customWidth="1"/>
  </cols>
  <sheetData>
    <row r="1" spans="1:9" x14ac:dyDescent="0.25">
      <c r="B1" t="s">
        <v>0</v>
      </c>
      <c r="G1" t="s">
        <v>3</v>
      </c>
    </row>
    <row r="2" spans="1:9" x14ac:dyDescent="0.25">
      <c r="A2" t="s">
        <v>1</v>
      </c>
      <c r="B2" s="1">
        <v>550</v>
      </c>
      <c r="C2" s="2">
        <v>550</v>
      </c>
      <c r="D2" s="2">
        <v>950</v>
      </c>
      <c r="E2" s="3">
        <v>950</v>
      </c>
      <c r="G2">
        <v>5</v>
      </c>
      <c r="H2">
        <v>20</v>
      </c>
      <c r="I2">
        <v>12</v>
      </c>
    </row>
    <row r="3" spans="1:9" x14ac:dyDescent="0.25">
      <c r="A3" t="s">
        <v>2</v>
      </c>
      <c r="B3" s="4">
        <v>400</v>
      </c>
      <c r="C3" s="5">
        <v>800</v>
      </c>
      <c r="D3" s="5">
        <v>400</v>
      </c>
      <c r="E3" s="6">
        <v>400</v>
      </c>
      <c r="G3">
        <v>2</v>
      </c>
      <c r="H3">
        <v>5</v>
      </c>
      <c r="I3">
        <v>10</v>
      </c>
    </row>
    <row r="5" spans="1:9" x14ac:dyDescent="0.25">
      <c r="A5" t="s">
        <v>4</v>
      </c>
    </row>
    <row r="6" spans="1:9" x14ac:dyDescent="0.25">
      <c r="B6">
        <f>B2+C2+D2+E2</f>
        <v>3000</v>
      </c>
      <c r="C6" t="s">
        <v>5</v>
      </c>
      <c r="D6">
        <v>3000</v>
      </c>
    </row>
    <row r="7" spans="1:9" x14ac:dyDescent="0.25">
      <c r="B7">
        <f>B3+C3+D3+E3</f>
        <v>2000</v>
      </c>
      <c r="C7" t="s">
        <v>5</v>
      </c>
      <c r="D7">
        <v>2000</v>
      </c>
    </row>
    <row r="8" spans="1:9" x14ac:dyDescent="0.25">
      <c r="A8" t="s">
        <v>6</v>
      </c>
    </row>
    <row r="9" spans="1:9" x14ac:dyDescent="0.25">
      <c r="B9">
        <f>C3</f>
        <v>800</v>
      </c>
      <c r="C9" t="s">
        <v>7</v>
      </c>
      <c r="D9">
        <v>500</v>
      </c>
    </row>
    <row r="10" spans="1:9" x14ac:dyDescent="0.25">
      <c r="B10">
        <f>D2</f>
        <v>950</v>
      </c>
      <c r="C10" t="s">
        <v>7</v>
      </c>
      <c r="D10">
        <v>200</v>
      </c>
    </row>
    <row r="11" spans="1:9" x14ac:dyDescent="0.25">
      <c r="B11">
        <f>E2</f>
        <v>950</v>
      </c>
      <c r="C11" t="s">
        <v>7</v>
      </c>
      <c r="D11">
        <v>200</v>
      </c>
    </row>
    <row r="12" spans="1:9" x14ac:dyDescent="0.25">
      <c r="A12" t="s">
        <v>8</v>
      </c>
    </row>
    <row r="13" spans="1:9" x14ac:dyDescent="0.25">
      <c r="B13">
        <f>B2*G2+B3*G3</f>
        <v>3550</v>
      </c>
      <c r="C13" t="s">
        <v>9</v>
      </c>
      <c r="D13">
        <f>250*60</f>
        <v>15000</v>
      </c>
      <c r="F13">
        <f>D2*G2+D3*G3</f>
        <v>5550</v>
      </c>
      <c r="G13" t="s">
        <v>9</v>
      </c>
      <c r="H13">
        <f>500*60</f>
        <v>30000</v>
      </c>
    </row>
    <row r="14" spans="1:9" x14ac:dyDescent="0.25">
      <c r="B14">
        <f>B2*H2+B3*H3</f>
        <v>13000</v>
      </c>
      <c r="C14" t="s">
        <v>9</v>
      </c>
      <c r="D14">
        <f>400*60</f>
        <v>24000</v>
      </c>
      <c r="F14">
        <f>D2*H2+D3*H3</f>
        <v>21000</v>
      </c>
      <c r="G14" t="s">
        <v>9</v>
      </c>
      <c r="H14">
        <f>600*60</f>
        <v>36000</v>
      </c>
    </row>
    <row r="15" spans="1:9" x14ac:dyDescent="0.25">
      <c r="B15">
        <f>B2*I2+B3*I3</f>
        <v>10600</v>
      </c>
      <c r="C15" t="s">
        <v>9</v>
      </c>
      <c r="D15">
        <f>500*60</f>
        <v>30000</v>
      </c>
      <c r="F15">
        <f>D2*I2+D3*I3</f>
        <v>15400</v>
      </c>
      <c r="G15" t="s">
        <v>9</v>
      </c>
      <c r="H15">
        <f>500*60</f>
        <v>30000</v>
      </c>
    </row>
    <row r="17" spans="1:8" x14ac:dyDescent="0.25">
      <c r="B17">
        <f>C2*G2+C3*G3</f>
        <v>4350</v>
      </c>
      <c r="C17" t="s">
        <v>9</v>
      </c>
      <c r="D17">
        <f>250*60</f>
        <v>15000</v>
      </c>
      <c r="F17">
        <f>E2*G2+E3*G3</f>
        <v>5550</v>
      </c>
      <c r="G17" t="s">
        <v>9</v>
      </c>
      <c r="H17">
        <f>500*60</f>
        <v>30000</v>
      </c>
    </row>
    <row r="18" spans="1:8" x14ac:dyDescent="0.25">
      <c r="B18">
        <f>C2*H2+C3*H3</f>
        <v>15000</v>
      </c>
      <c r="C18" t="s">
        <v>9</v>
      </c>
      <c r="D18">
        <f>600*60</f>
        <v>36000</v>
      </c>
      <c r="F18">
        <f>E2*H2+E3*H3</f>
        <v>21000</v>
      </c>
      <c r="G18" t="s">
        <v>9</v>
      </c>
      <c r="H18">
        <f>600*60</f>
        <v>36000</v>
      </c>
    </row>
    <row r="19" spans="1:8" x14ac:dyDescent="0.25">
      <c r="B19">
        <f>C2*I2+C3*I3</f>
        <v>14600</v>
      </c>
      <c r="C19" t="s">
        <v>9</v>
      </c>
      <c r="D19">
        <f>500*60</f>
        <v>30000</v>
      </c>
      <c r="F19">
        <f>E2*I2+E3*I3</f>
        <v>15400</v>
      </c>
      <c r="G19" t="s">
        <v>9</v>
      </c>
      <c r="H19">
        <f>500*60</f>
        <v>30000</v>
      </c>
    </row>
    <row r="20" spans="1:8" x14ac:dyDescent="0.25">
      <c r="A20" t="s">
        <v>10</v>
      </c>
    </row>
    <row r="21" spans="1:8" x14ac:dyDescent="0.25">
      <c r="B21">
        <f>D13-B13</f>
        <v>11450</v>
      </c>
      <c r="C21">
        <f>D17-B17</f>
        <v>10650</v>
      </c>
      <c r="D21">
        <f>H13-F13</f>
        <v>24450</v>
      </c>
      <c r="E21">
        <f>H17-F17</f>
        <v>24450</v>
      </c>
    </row>
    <row r="22" spans="1:8" x14ac:dyDescent="0.25">
      <c r="B22">
        <f>D14-B14</f>
        <v>11000</v>
      </c>
      <c r="C22">
        <f>D18-B18</f>
        <v>21000</v>
      </c>
      <c r="D22">
        <f>H14-F14</f>
        <v>15000</v>
      </c>
      <c r="E22">
        <f>H18-F18</f>
        <v>15000</v>
      </c>
    </row>
    <row r="23" spans="1:8" x14ac:dyDescent="0.25">
      <c r="B23">
        <f>D15-B15</f>
        <v>19400</v>
      </c>
      <c r="C23">
        <f>D19-B19</f>
        <v>15400</v>
      </c>
      <c r="D23">
        <f>H15-F15</f>
        <v>14600</v>
      </c>
      <c r="E23">
        <f>H19-F19</f>
        <v>14600</v>
      </c>
    </row>
    <row r="24" spans="1:8" x14ac:dyDescent="0.25">
      <c r="F24" s="7">
        <f>MAX(B21:E23)</f>
        <v>24450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БГУИР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Batin</dc:creator>
  <cp:lastModifiedBy>Batin</cp:lastModifiedBy>
  <dcterms:created xsi:type="dcterms:W3CDTF">2015-09-04T15:47:10Z</dcterms:created>
  <dcterms:modified xsi:type="dcterms:W3CDTF">2015-09-04T16:16:56Z</dcterms:modified>
</cp:coreProperties>
</file>