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\Desktop\"/>
    </mc:Choice>
  </mc:AlternateContent>
  <bookViews>
    <workbookView xWindow="120" yWindow="110" windowWidth="10520" windowHeight="11570" activeTab="2"/>
  </bookViews>
  <sheets>
    <sheet name="Исходные данные" sheetId="1" r:id="rId1"/>
    <sheet name="Товар 1" sheetId="3" r:id="rId2"/>
    <sheet name="Товар 2" sheetId="2" r:id="rId3"/>
  </sheets>
  <calcPr calcId="152511"/>
  <fileRecoveryPr repairLoad="1"/>
</workbook>
</file>

<file path=xl/calcChain.xml><?xml version="1.0" encoding="utf-8"?>
<calcChain xmlns="http://schemas.openxmlformats.org/spreadsheetml/2006/main">
  <c r="P20" i="3" l="1"/>
  <c r="M20" i="3"/>
  <c r="J20" i="3"/>
  <c r="G20" i="3"/>
  <c r="D20" i="3"/>
  <c r="C7" i="3"/>
  <c r="C9" i="3"/>
  <c r="C11" i="3"/>
  <c r="C17" i="2" l="1"/>
  <c r="O4" i="3" l="1"/>
  <c r="P4" i="3" s="1"/>
  <c r="L4" i="3"/>
  <c r="M4" i="3" s="1"/>
  <c r="I4" i="3"/>
  <c r="J4" i="3" s="1"/>
  <c r="G7" i="3"/>
  <c r="G15" i="3"/>
  <c r="F6" i="3"/>
  <c r="G6" i="3" s="1"/>
  <c r="F7" i="3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F16" i="3"/>
  <c r="G16" i="3" s="1"/>
  <c r="F17" i="3"/>
  <c r="G17" i="3" s="1"/>
  <c r="F18" i="3"/>
  <c r="D11" i="3"/>
  <c r="C5" i="3"/>
  <c r="D5" i="3" s="1"/>
  <c r="C6" i="3"/>
  <c r="D6" i="3" s="1"/>
  <c r="D7" i="3"/>
  <c r="C8" i="3"/>
  <c r="D8" i="3" s="1"/>
  <c r="D9" i="3"/>
  <c r="C10" i="3"/>
  <c r="D10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2" i="2"/>
  <c r="D2" i="2" s="1"/>
  <c r="G18" i="2" l="1"/>
  <c r="D18" i="2"/>
  <c r="I5" i="3"/>
  <c r="J5" i="3" s="1"/>
  <c r="O5" i="3"/>
  <c r="L5" i="3"/>
  <c r="I6" i="3" l="1"/>
  <c r="I7" i="3" s="1"/>
  <c r="O6" i="3"/>
  <c r="P5" i="3"/>
  <c r="M5" i="3"/>
  <c r="L6" i="3"/>
  <c r="J6" i="3" l="1"/>
  <c r="O7" i="3"/>
  <c r="P6" i="3"/>
  <c r="L7" i="3"/>
  <c r="M6" i="3"/>
  <c r="I8" i="3"/>
  <c r="J7" i="3"/>
  <c r="L8" i="3" l="1"/>
  <c r="M7" i="3"/>
  <c r="I9" i="3"/>
  <c r="J8" i="3"/>
  <c r="O8" i="3"/>
  <c r="P7" i="3"/>
  <c r="I10" i="3" l="1"/>
  <c r="J9" i="3"/>
  <c r="O9" i="3"/>
  <c r="P8" i="3"/>
  <c r="L9" i="3"/>
  <c r="M8" i="3"/>
  <c r="L10" i="3" l="1"/>
  <c r="M9" i="3"/>
  <c r="O10" i="3"/>
  <c r="P9" i="3"/>
  <c r="I11" i="3"/>
  <c r="J10" i="3"/>
  <c r="O11" i="3" l="1"/>
  <c r="P10" i="3"/>
  <c r="I12" i="3"/>
  <c r="J11" i="3"/>
  <c r="L11" i="3"/>
  <c r="M10" i="3"/>
  <c r="I13" i="3" l="1"/>
  <c r="J12" i="3"/>
  <c r="L12" i="3"/>
  <c r="M11" i="3"/>
  <c r="O12" i="3"/>
  <c r="P11" i="3"/>
  <c r="L13" i="3" l="1"/>
  <c r="M12" i="3"/>
  <c r="O13" i="3"/>
  <c r="P12" i="3"/>
  <c r="I14" i="3"/>
  <c r="J13" i="3"/>
  <c r="O14" i="3" l="1"/>
  <c r="P13" i="3"/>
  <c r="I15" i="3"/>
  <c r="J14" i="3"/>
  <c r="L14" i="3"/>
  <c r="M13" i="3"/>
  <c r="I16" i="3" l="1"/>
  <c r="J15" i="3"/>
  <c r="L15" i="3"/>
  <c r="M14" i="3"/>
  <c r="O15" i="3"/>
  <c r="P14" i="3"/>
  <c r="L16" i="3" l="1"/>
  <c r="M15" i="3"/>
  <c r="O16" i="3"/>
  <c r="P15" i="3"/>
  <c r="I17" i="3"/>
  <c r="J16" i="3"/>
  <c r="O17" i="3" l="1"/>
  <c r="P16" i="3"/>
  <c r="J17" i="3"/>
  <c r="I18" i="3"/>
  <c r="L17" i="3"/>
  <c r="M16" i="3"/>
  <c r="L18" i="3" l="1"/>
  <c r="M17" i="3"/>
  <c r="P17" i="3"/>
  <c r="O18" i="3"/>
</calcChain>
</file>

<file path=xl/sharedStrings.xml><?xml version="1.0" encoding="utf-8"?>
<sst xmlns="http://schemas.openxmlformats.org/spreadsheetml/2006/main" count="60" uniqueCount="43">
  <si>
    <t>Исходные данные</t>
  </si>
  <si>
    <t>Товар 1</t>
  </si>
  <si>
    <t>Товар 2</t>
  </si>
  <si>
    <t>Цена</t>
  </si>
  <si>
    <t>Период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</si>
  <si>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</si>
  <si>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</si>
  <si>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</si>
  <si>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</si>
  <si>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</si>
  <si>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</si>
  <si>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</si>
  <si>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</si>
  <si>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</si>
  <si>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</si>
  <si>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</si>
  <si>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</si>
  <si>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</si>
  <si>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</si>
  <si>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</si>
  <si>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</si>
  <si>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</si>
  <si>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</si>
  <si>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</si>
  <si>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</si>
  <si>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</si>
  <si>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</si>
  <si>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</si>
  <si>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</si>
  <si>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</si>
  <si>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#Н/Д</t>
  </si>
  <si>
    <t>Регрессионный прогноз</t>
  </si>
  <si>
    <t>Прогноз методом скользящего среднего</t>
  </si>
  <si>
    <t>k=2</t>
  </si>
  <si>
    <t>k=3</t>
  </si>
  <si>
    <t>Прогноз</t>
  </si>
  <si>
    <t>abs(diff)</t>
  </si>
  <si>
    <t>Прогноз методом экпоненциального сглаживания</t>
  </si>
  <si>
    <t>alpha = 0.05</t>
  </si>
  <si>
    <t>alpha = 0.15</t>
  </si>
  <si>
    <t>alpha = 0.10</t>
  </si>
  <si>
    <t>Вычисление MAD</t>
  </si>
  <si>
    <t>&lt;=0.05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</si>
</sst>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"/>
  </numFmts>
  <fonts count="3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7" xfId="0" applyBorder="1"/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1" fontId="0" fillId="0" borderId="6" xfId="0" applyNumberFormat="1" applyBorder="1" applyAlignment="1">
      <alignment horizontal="center" vertical="center"/>
    </xf>
    <xf numFmtId="171" fontId="0" fillId="0" borderId="7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71" fontId="0" fillId="0" borderId="8" xfId="0" applyNumberFormat="1" applyBorder="1" applyAlignment="1">
      <alignment horizontal="center" vertical="center"/>
    </xf>
    <xf numFmtId="171" fontId="0" fillId="0" borderId="9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1" fontId="2" fillId="0" borderId="3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2" fontId="2" fillId="0" borderId="0" xfId="0" applyNumberFormat="1" applyFont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2" fontId="2" fillId="0" borderId="3" xfId="0" applyNumberFormat="1" applyFont="1" applyBorder="1" applyAlignment="1">
      <alignment horizontal="center"/>
    </xf>
    <xf numFmtId="2" fontId="2" fillId="0" borderId="3" xfId="0" applyNumberFormat="1" applyFont="1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'Исходные данные'!$A$2</c:f>
              <c:strCache>
                <c:ptCount val="1"/>
                <c:pt idx="0">
                  <c:v>Товар 1</c:v>
                </c:pt>
              </c:strCache>
            </c:strRef>
          </c:tx>
          <c:marker>
            <c:symbol val="none"/>
          </c:marker>
          <c:val>
            <c:numRef>
              <c:f>'Исходные данные'!$A$3:$A$17</c:f>
              <c:numCache>
                <c:formatCode>General</c:formatCode>
                <c:ptCount val="15"/>
                <c:pt idx="0">
                  <c:v>28</c:v>
                </c:pt>
                <c:pt idx="1">
                  <c:v>31</c:v>
                </c:pt>
                <c:pt idx="2">
                  <c:v>34</c:v>
                </c:pt>
                <c:pt idx="3">
                  <c:v>27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29</c:v>
                </c:pt>
                <c:pt idx="8">
                  <c:v>32</c:v>
                </c:pt>
                <c:pt idx="9">
                  <c:v>29</c:v>
                </c:pt>
                <c:pt idx="10">
                  <c:v>35</c:v>
                </c:pt>
                <c:pt idx="11">
                  <c:v>34</c:v>
                </c:pt>
                <c:pt idx="12">
                  <c:v>29</c:v>
                </c:pt>
                <c:pt idx="13">
                  <c:v>25</c:v>
                </c:pt>
                <c:pt idx="14">
                  <c:v>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'Исходные данные'!$B$2</c:f>
              <c:strCache>
                <c:ptCount val="1"/>
                <c:pt idx="0">
                  <c:v>Товар 2</c:v>
                </c:pt>
              </c:strCache>
            </c:strRef>
          </c:tx>
          <c:marker>
            <c:symbol val="none"/>
          </c:marker>
          <c:val>
            <c:numRef>
              <c:f>'Исходные данные'!$B$3:$B$17</c:f>
              <c:numCache>
                <c:formatCode>General</c:formatCode>
                <c:ptCount val="15"/>
                <c:pt idx="0">
                  <c:v>32</c:v>
                </c:pt>
                <c:pt idx="1">
                  <c:v>33</c:v>
                </c:pt>
                <c:pt idx="2">
                  <c:v>29</c:v>
                </c:pt>
                <c:pt idx="3">
                  <c:v>26</c:v>
                </c:pt>
                <c:pt idx="4">
                  <c:v>24</c:v>
                </c:pt>
                <c:pt idx="5">
                  <c:v>25</c:v>
                </c:pt>
                <c:pt idx="6">
                  <c:v>22</c:v>
                </c:pt>
                <c:pt idx="7">
                  <c:v>21</c:v>
                </c:pt>
                <c:pt idx="8">
                  <c:v>19</c:v>
                </c:pt>
                <c:pt idx="9">
                  <c:v>18</c:v>
                </c:pt>
                <c:pt idx="10">
                  <c:v>17</c:v>
                </c:pt>
                <c:pt idx="11">
                  <c:v>17</c:v>
                </c:pt>
                <c:pt idx="12">
                  <c:v>15</c:v>
                </c:pt>
                <c:pt idx="13">
                  <c:v>16</c:v>
                </c:pt>
                <c:pt idx="14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064080"/>
        <c:axId val="1651062992"/>
      </c:lineChart>
      <c:catAx>
        <c:axId val="165106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51062992"/>
        <c:crosses val="autoZero"/>
        <c:auto val="1"/>
        <c:lblAlgn val="ctr"/>
        <c:lblOffset val="100"/>
        <c:noMultiLvlLbl val="0"/>
      </c:catAx>
      <c:valAx>
        <c:axId val="165106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1064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2</xdr:row>
      <xdr:rowOff>14287</xdr:rowOff>
    </xdr:from>
    <xdr:to>
      <xdr:col>10</xdr:col>
      <xdr:colOff>333375</xdr:colOff>
      <xdr:row>16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zoomScale="145" zoomScaleNormal="145" workbookViewId="0">
      <selection activeCell="B3" sqref="B3:B17"/>
    </sheetView>
  </sheetViews>
  <sheetFormatPr defaultRowHeight="14.5" x14ac:dyDescent="0.35"/>
  <cols>
    <col min="1" max="1" width="21" customWidth="1"/>
    <col min="2" max="2" width="20.1796875" customWidth="1"/>
  </cols>
  <sheetData>
    <row r="1" spans="1:2" x14ac:dyDescent="0.35">
      <c r="A1" s="9" t="s">
        <v>0</v>
      </c>
      <c r="B1" s="9"/>
    </row>
    <row r="2" spans="1:2" x14ac:dyDescent="0.35">
      <c r="A2" s="6" t="s">
        <v>1</v>
      </c>
      <c r="B2" s="6" t="s">
        <v>2</v>
      </c>
    </row>
    <row r="3" spans="1:2" x14ac:dyDescent="0.35">
      <c r="A3" s="6">
        <v>28</v>
      </c>
      <c r="B3" s="6">
        <v>32</v>
      </c>
    </row>
    <row r="4" spans="1:2" x14ac:dyDescent="0.35">
      <c r="A4" s="6">
        <v>31</v>
      </c>
      <c r="B4" s="6">
        <v>33</v>
      </c>
    </row>
    <row r="5" spans="1:2" x14ac:dyDescent="0.35">
      <c r="A5" s="6">
        <v>34</v>
      </c>
      <c r="B5" s="6">
        <v>29</v>
      </c>
    </row>
    <row r="6" spans="1:2" x14ac:dyDescent="0.35">
      <c r="A6" s="6">
        <v>27</v>
      </c>
      <c r="B6" s="6">
        <v>26</v>
      </c>
    </row>
    <row r="7" spans="1:2" x14ac:dyDescent="0.35">
      <c r="A7" s="6">
        <v>35</v>
      </c>
      <c r="B7" s="6">
        <v>24</v>
      </c>
    </row>
    <row r="8" spans="1:2" x14ac:dyDescent="0.35">
      <c r="A8" s="6">
        <v>32</v>
      </c>
      <c r="B8" s="6">
        <v>25</v>
      </c>
    </row>
    <row r="9" spans="1:2" x14ac:dyDescent="0.35">
      <c r="A9" s="6">
        <v>36</v>
      </c>
      <c r="B9" s="6">
        <v>22</v>
      </c>
    </row>
    <row r="10" spans="1:2" x14ac:dyDescent="0.35">
      <c r="A10" s="6">
        <v>29</v>
      </c>
      <c r="B10" s="6">
        <v>21</v>
      </c>
    </row>
    <row r="11" spans="1:2" x14ac:dyDescent="0.35">
      <c r="A11" s="6">
        <v>32</v>
      </c>
      <c r="B11" s="6">
        <v>19</v>
      </c>
    </row>
    <row r="12" spans="1:2" x14ac:dyDescent="0.35">
      <c r="A12" s="6">
        <v>29</v>
      </c>
      <c r="B12" s="6">
        <v>18</v>
      </c>
    </row>
    <row r="13" spans="1:2" x14ac:dyDescent="0.35">
      <c r="A13" s="6">
        <v>35</v>
      </c>
      <c r="B13" s="6">
        <v>17</v>
      </c>
    </row>
    <row r="14" spans="1:2" x14ac:dyDescent="0.35">
      <c r="A14" s="6">
        <v>34</v>
      </c>
      <c r="B14" s="6">
        <v>17</v>
      </c>
    </row>
    <row r="15" spans="1:2" x14ac:dyDescent="0.35">
      <c r="A15" s="6">
        <v>29</v>
      </c>
      <c r="B15" s="6">
        <v>15</v>
      </c>
    </row>
    <row r="16" spans="1:2" x14ac:dyDescent="0.35">
      <c r="A16" s="6">
        <v>25</v>
      </c>
      <c r="B16" s="6">
        <v>16</v>
      </c>
    </row>
    <row r="17" spans="1:2" x14ac:dyDescent="0.35">
      <c r="A17" s="6">
        <v>31</v>
      </c>
      <c r="B17" s="6">
        <v>14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zoomScale="130" zoomScaleNormal="130" workbookViewId="0">
      <selection activeCell="Q24" sqref="Q24"/>
    </sheetView>
  </sheetViews>
  <sheetFormatPr defaultRowHeight="14.5" x14ac:dyDescent="0.35"/>
  <cols>
    <col min="1" max="1" width="7.90625" customWidth="1"/>
    <col min="6" max="6" width="9.36328125" bestFit="1" customWidth="1"/>
    <col min="9" max="9" width="14.453125" customWidth="1"/>
    <col min="10" max="10" width="9.26953125" bestFit="1" customWidth="1"/>
    <col min="12" max="12" width="12.1796875" customWidth="1"/>
    <col min="13" max="13" width="9.26953125" bestFit="1" customWidth="1"/>
    <col min="15" max="15" width="11.81640625" customWidth="1"/>
    <col min="16" max="16" width="9.26953125" bestFit="1" customWidth="1"/>
  </cols>
  <sheetData>
    <row r="1" spans="1:16" x14ac:dyDescent="0.35">
      <c r="A1" s="11" t="s">
        <v>4</v>
      </c>
      <c r="B1" s="11" t="s">
        <v>3</v>
      </c>
      <c r="C1" s="32" t="s">
        <v>32</v>
      </c>
      <c r="D1" s="33"/>
      <c r="E1" s="33"/>
      <c r="F1" s="33"/>
      <c r="G1" s="34"/>
      <c r="H1" s="11"/>
      <c r="I1" s="32" t="s">
        <v>37</v>
      </c>
      <c r="J1" s="33"/>
      <c r="K1" s="33"/>
      <c r="L1" s="33"/>
      <c r="M1" s="33"/>
      <c r="N1" s="33"/>
      <c r="O1" s="33"/>
      <c r="P1" s="34"/>
    </row>
    <row r="2" spans="1:16" x14ac:dyDescent="0.35">
      <c r="C2" s="29" t="s">
        <v>33</v>
      </c>
      <c r="D2" s="30" t="s">
        <v>36</v>
      </c>
      <c r="E2" s="6"/>
      <c r="F2" s="29" t="s">
        <v>34</v>
      </c>
      <c r="G2" s="30" t="s">
        <v>36</v>
      </c>
      <c r="H2" s="6"/>
      <c r="I2" s="29" t="s">
        <v>38</v>
      </c>
      <c r="J2" s="30" t="s">
        <v>36</v>
      </c>
      <c r="K2" s="6"/>
      <c r="L2" s="29" t="s">
        <v>40</v>
      </c>
      <c r="M2" s="30" t="s">
        <v>36</v>
      </c>
      <c r="N2" s="6"/>
      <c r="O2" s="29" t="s">
        <v>39</v>
      </c>
      <c r="P2" s="30" t="s">
        <v>36</v>
      </c>
    </row>
    <row r="3" spans="1:16" x14ac:dyDescent="0.35">
      <c r="A3" s="11">
        <v>1</v>
      </c>
      <c r="B3" s="11">
        <v>28</v>
      </c>
      <c r="C3" s="13"/>
      <c r="D3" s="14"/>
      <c r="E3" s="11"/>
      <c r="F3" s="13"/>
      <c r="G3" s="14"/>
      <c r="H3" s="11"/>
      <c r="I3" s="13" t="s">
        <v>30</v>
      </c>
      <c r="J3" s="14"/>
      <c r="K3" s="11"/>
      <c r="L3" s="13" t="s">
        <v>30</v>
      </c>
      <c r="M3" s="14"/>
      <c r="N3" s="11"/>
      <c r="O3" s="13" t="s">
        <v>30</v>
      </c>
      <c r="P3" s="14"/>
    </row>
    <row r="4" spans="1:16" x14ac:dyDescent="0.35">
      <c r="A4" s="11">
        <v>2</v>
      </c>
      <c r="B4" s="11">
        <v>31</v>
      </c>
      <c r="C4" s="13" t="s">
        <v>30</v>
      </c>
      <c r="D4" s="14"/>
      <c r="E4" s="11"/>
      <c r="F4" s="13" t="s">
        <v>30</v>
      </c>
      <c r="G4" s="14"/>
      <c r="H4" s="11"/>
      <c r="I4" s="17">
        <f>B3</f>
        <v>28</v>
      </c>
      <c r="J4" s="18">
        <f>ABS(B4-I4)</f>
        <v>3</v>
      </c>
      <c r="K4" s="11"/>
      <c r="L4" s="17">
        <f>B3</f>
        <v>28</v>
      </c>
      <c r="M4" s="18">
        <f>ABS(B4-L4)</f>
        <v>3</v>
      </c>
      <c r="N4" s="11"/>
      <c r="O4" s="17">
        <f>B3</f>
        <v>28</v>
      </c>
      <c r="P4" s="18">
        <f>ABS(B4-O4)</f>
        <v>3</v>
      </c>
    </row>
    <row r="5" spans="1:16" x14ac:dyDescent="0.35">
      <c r="A5" s="11">
        <v>3</v>
      </c>
      <c r="B5" s="11">
        <v>34</v>
      </c>
      <c r="C5" s="15">
        <f t="shared" ref="C5:C18" si="0">AVERAGE(B3:B4)</f>
        <v>29.5</v>
      </c>
      <c r="D5" s="16">
        <f>ABS(B5-C5)</f>
        <v>4.5</v>
      </c>
      <c r="E5" s="11"/>
      <c r="F5" s="13" t="s">
        <v>30</v>
      </c>
      <c r="G5" s="14"/>
      <c r="H5" s="11"/>
      <c r="I5" s="17">
        <f t="shared" ref="I5:I18" si="1">0.95*B4+0.05*I4</f>
        <v>30.849999999999998</v>
      </c>
      <c r="J5" s="18">
        <f t="shared" ref="J5:J17" si="2">ABS(B5-I5)</f>
        <v>3.1500000000000021</v>
      </c>
      <c r="K5" s="11"/>
      <c r="L5" s="17">
        <f t="shared" ref="L5:L18" si="3">0.9*B4+0.1*L4</f>
        <v>30.700000000000003</v>
      </c>
      <c r="M5" s="18">
        <f t="shared" ref="M5:M17" si="4">ABS(B5-L5)</f>
        <v>3.2999999999999972</v>
      </c>
      <c r="N5" s="11"/>
      <c r="O5" s="17">
        <f t="shared" ref="O5:O18" si="5">0.85*B4+0.15*O4</f>
        <v>30.549999999999997</v>
      </c>
      <c r="P5" s="18">
        <f t="shared" ref="P5:P17" si="6">ABS(B5-O5)</f>
        <v>3.4500000000000028</v>
      </c>
    </row>
    <row r="6" spans="1:16" x14ac:dyDescent="0.35">
      <c r="A6" s="11">
        <v>4</v>
      </c>
      <c r="B6" s="11">
        <v>27</v>
      </c>
      <c r="C6" s="15">
        <f t="shared" si="0"/>
        <v>32.5</v>
      </c>
      <c r="D6" s="16">
        <f t="shared" ref="D6:D17" si="7">ABS(B6-C6)</f>
        <v>5.5</v>
      </c>
      <c r="E6" s="11"/>
      <c r="F6" s="17">
        <f t="shared" ref="F6:F18" si="8">AVERAGE(B3:B5)</f>
        <v>31</v>
      </c>
      <c r="G6" s="18">
        <f>ABS(B6-F6)</f>
        <v>4</v>
      </c>
      <c r="H6" s="11"/>
      <c r="I6" s="17">
        <f t="shared" si="1"/>
        <v>33.842499999999994</v>
      </c>
      <c r="J6" s="18">
        <f t="shared" si="2"/>
        <v>6.842499999999994</v>
      </c>
      <c r="K6" s="11"/>
      <c r="L6" s="17">
        <f t="shared" si="3"/>
        <v>33.67</v>
      </c>
      <c r="M6" s="18">
        <f t="shared" si="4"/>
        <v>6.6700000000000017</v>
      </c>
      <c r="N6" s="11"/>
      <c r="O6" s="17">
        <f t="shared" si="5"/>
        <v>33.482500000000002</v>
      </c>
      <c r="P6" s="18">
        <f t="shared" si="6"/>
        <v>6.4825000000000017</v>
      </c>
    </row>
    <row r="7" spans="1:16" x14ac:dyDescent="0.35">
      <c r="A7" s="11">
        <v>5</v>
      </c>
      <c r="B7" s="11">
        <v>35</v>
      </c>
      <c r="C7" s="15">
        <f>AVERAGE(B5:B6)</f>
        <v>30.5</v>
      </c>
      <c r="D7" s="16">
        <f t="shared" si="7"/>
        <v>4.5</v>
      </c>
      <c r="E7" s="11"/>
      <c r="F7" s="17">
        <f t="shared" si="8"/>
        <v>30.666666666666668</v>
      </c>
      <c r="G7" s="18">
        <f t="shared" ref="G7:G17" si="9">ABS(B7-F7)</f>
        <v>4.3333333333333321</v>
      </c>
      <c r="H7" s="11"/>
      <c r="I7" s="17">
        <f t="shared" si="1"/>
        <v>27.342124999999999</v>
      </c>
      <c r="J7" s="18">
        <f t="shared" si="2"/>
        <v>7.6578750000000007</v>
      </c>
      <c r="K7" s="11"/>
      <c r="L7" s="17">
        <f t="shared" si="3"/>
        <v>27.667000000000002</v>
      </c>
      <c r="M7" s="18">
        <f t="shared" si="4"/>
        <v>7.3329999999999984</v>
      </c>
      <c r="N7" s="11"/>
      <c r="O7" s="17">
        <f t="shared" si="5"/>
        <v>27.972375</v>
      </c>
      <c r="P7" s="18">
        <f t="shared" si="6"/>
        <v>7.0276250000000005</v>
      </c>
    </row>
    <row r="8" spans="1:16" x14ac:dyDescent="0.35">
      <c r="A8" s="11">
        <v>6</v>
      </c>
      <c r="B8" s="11">
        <v>32</v>
      </c>
      <c r="C8" s="15">
        <f t="shared" si="0"/>
        <v>31</v>
      </c>
      <c r="D8" s="16">
        <f t="shared" si="7"/>
        <v>1</v>
      </c>
      <c r="E8" s="11"/>
      <c r="F8" s="17">
        <f t="shared" si="8"/>
        <v>32</v>
      </c>
      <c r="G8" s="18">
        <f t="shared" si="9"/>
        <v>0</v>
      </c>
      <c r="H8" s="11"/>
      <c r="I8" s="17">
        <f t="shared" si="1"/>
        <v>34.617106249999999</v>
      </c>
      <c r="J8" s="18">
        <f t="shared" si="2"/>
        <v>2.6171062499999991</v>
      </c>
      <c r="K8" s="11"/>
      <c r="L8" s="17">
        <f t="shared" si="3"/>
        <v>34.2667</v>
      </c>
      <c r="M8" s="18">
        <f t="shared" si="4"/>
        <v>2.2667000000000002</v>
      </c>
      <c r="N8" s="11"/>
      <c r="O8" s="17">
        <f t="shared" si="5"/>
        <v>33.945856249999999</v>
      </c>
      <c r="P8" s="18">
        <f t="shared" si="6"/>
        <v>1.9458562499999985</v>
      </c>
    </row>
    <row r="9" spans="1:16" x14ac:dyDescent="0.35">
      <c r="A9" s="11">
        <v>7</v>
      </c>
      <c r="B9" s="11">
        <v>36</v>
      </c>
      <c r="C9" s="15">
        <f>AVERAGE(B7:B8)</f>
        <v>33.5</v>
      </c>
      <c r="D9" s="16">
        <f t="shared" si="7"/>
        <v>2.5</v>
      </c>
      <c r="E9" s="11"/>
      <c r="F9" s="17">
        <f t="shared" si="8"/>
        <v>31.333333333333332</v>
      </c>
      <c r="G9" s="18">
        <f t="shared" si="9"/>
        <v>4.6666666666666679</v>
      </c>
      <c r="H9" s="11"/>
      <c r="I9" s="17">
        <f t="shared" si="1"/>
        <v>32.130855312499996</v>
      </c>
      <c r="J9" s="18">
        <f t="shared" si="2"/>
        <v>3.869144687500004</v>
      </c>
      <c r="K9" s="11"/>
      <c r="L9" s="17">
        <f t="shared" si="3"/>
        <v>32.226669999999999</v>
      </c>
      <c r="M9" s="18">
        <f t="shared" si="4"/>
        <v>3.7733300000000014</v>
      </c>
      <c r="N9" s="11"/>
      <c r="O9" s="17">
        <f t="shared" si="5"/>
        <v>32.291878437499996</v>
      </c>
      <c r="P9" s="18">
        <f t="shared" si="6"/>
        <v>3.7081215625000041</v>
      </c>
    </row>
    <row r="10" spans="1:16" x14ac:dyDescent="0.35">
      <c r="A10" s="11">
        <v>8</v>
      </c>
      <c r="B10" s="11">
        <v>29</v>
      </c>
      <c r="C10" s="15">
        <f t="shared" si="0"/>
        <v>34</v>
      </c>
      <c r="D10" s="16">
        <f t="shared" si="7"/>
        <v>5</v>
      </c>
      <c r="E10" s="11"/>
      <c r="F10" s="17">
        <f t="shared" si="8"/>
        <v>34.333333333333336</v>
      </c>
      <c r="G10" s="18">
        <f t="shared" si="9"/>
        <v>5.3333333333333357</v>
      </c>
      <c r="H10" s="11"/>
      <c r="I10" s="17">
        <f t="shared" si="1"/>
        <v>35.806542765624997</v>
      </c>
      <c r="J10" s="18">
        <f t="shared" si="2"/>
        <v>6.8065427656249966</v>
      </c>
      <c r="K10" s="11"/>
      <c r="L10" s="17">
        <f t="shared" si="3"/>
        <v>35.622667</v>
      </c>
      <c r="M10" s="18">
        <f t="shared" si="4"/>
        <v>6.6226669999999999</v>
      </c>
      <c r="N10" s="11"/>
      <c r="O10" s="17">
        <f t="shared" si="5"/>
        <v>35.443781765624998</v>
      </c>
      <c r="P10" s="18">
        <f t="shared" si="6"/>
        <v>6.4437817656249976</v>
      </c>
    </row>
    <row r="11" spans="1:16" x14ac:dyDescent="0.35">
      <c r="A11" s="11">
        <v>9</v>
      </c>
      <c r="B11" s="11">
        <v>32</v>
      </c>
      <c r="C11" s="15">
        <f>AVERAGE(B9:B10)</f>
        <v>32.5</v>
      </c>
      <c r="D11" s="16">
        <f t="shared" si="7"/>
        <v>0.5</v>
      </c>
      <c r="E11" s="11"/>
      <c r="F11" s="17">
        <f t="shared" si="8"/>
        <v>32.333333333333336</v>
      </c>
      <c r="G11" s="18">
        <f t="shared" si="9"/>
        <v>0.3333333333333357</v>
      </c>
      <c r="H11" s="11"/>
      <c r="I11" s="17">
        <f t="shared" si="1"/>
        <v>29.340327138281246</v>
      </c>
      <c r="J11" s="18">
        <f t="shared" si="2"/>
        <v>2.6596728617187537</v>
      </c>
      <c r="K11" s="11"/>
      <c r="L11" s="17">
        <f t="shared" si="3"/>
        <v>29.662266700000004</v>
      </c>
      <c r="M11" s="18">
        <f t="shared" si="4"/>
        <v>2.3377332999999965</v>
      </c>
      <c r="N11" s="11"/>
      <c r="O11" s="17">
        <f t="shared" si="5"/>
        <v>29.966567264843746</v>
      </c>
      <c r="P11" s="18">
        <f t="shared" si="6"/>
        <v>2.0334327351562536</v>
      </c>
    </row>
    <row r="12" spans="1:16" x14ac:dyDescent="0.35">
      <c r="A12" s="11">
        <v>10</v>
      </c>
      <c r="B12" s="11">
        <v>29</v>
      </c>
      <c r="C12" s="15">
        <f t="shared" si="0"/>
        <v>30.5</v>
      </c>
      <c r="D12" s="16">
        <f t="shared" si="7"/>
        <v>1.5</v>
      </c>
      <c r="E12" s="11"/>
      <c r="F12" s="17">
        <f t="shared" si="8"/>
        <v>32.333333333333336</v>
      </c>
      <c r="G12" s="18">
        <f t="shared" si="9"/>
        <v>3.3333333333333357</v>
      </c>
      <c r="H12" s="11"/>
      <c r="I12" s="17">
        <f t="shared" si="1"/>
        <v>31.867016356914061</v>
      </c>
      <c r="J12" s="18">
        <f t="shared" si="2"/>
        <v>2.8670163569140605</v>
      </c>
      <c r="K12" s="11"/>
      <c r="L12" s="17">
        <f t="shared" si="3"/>
        <v>31.766226670000002</v>
      </c>
      <c r="M12" s="18">
        <f t="shared" si="4"/>
        <v>2.7662266700000018</v>
      </c>
      <c r="N12" s="11"/>
      <c r="O12" s="17">
        <f t="shared" si="5"/>
        <v>31.694985089726561</v>
      </c>
      <c r="P12" s="18">
        <f t="shared" si="6"/>
        <v>2.6949850897265613</v>
      </c>
    </row>
    <row r="13" spans="1:16" x14ac:dyDescent="0.35">
      <c r="A13" s="11">
        <v>11</v>
      </c>
      <c r="B13" s="11">
        <v>35</v>
      </c>
      <c r="C13" s="15">
        <f t="shared" si="0"/>
        <v>30.5</v>
      </c>
      <c r="D13" s="16">
        <f t="shared" si="7"/>
        <v>4.5</v>
      </c>
      <c r="E13" s="11"/>
      <c r="F13" s="17">
        <f t="shared" si="8"/>
        <v>30</v>
      </c>
      <c r="G13" s="18">
        <f t="shared" si="9"/>
        <v>5</v>
      </c>
      <c r="H13" s="11"/>
      <c r="I13" s="17">
        <f t="shared" si="1"/>
        <v>29.1433508178457</v>
      </c>
      <c r="J13" s="18">
        <f t="shared" si="2"/>
        <v>5.8566491821542996</v>
      </c>
      <c r="K13" s="11"/>
      <c r="L13" s="17">
        <f t="shared" si="3"/>
        <v>29.276622667000002</v>
      </c>
      <c r="M13" s="18">
        <f t="shared" si="4"/>
        <v>5.7233773329999984</v>
      </c>
      <c r="N13" s="11"/>
      <c r="O13" s="17">
        <f t="shared" si="5"/>
        <v>29.404247763458983</v>
      </c>
      <c r="P13" s="18">
        <f t="shared" si="6"/>
        <v>5.5957522365410171</v>
      </c>
    </row>
    <row r="14" spans="1:16" x14ac:dyDescent="0.35">
      <c r="A14" s="11">
        <v>12</v>
      </c>
      <c r="B14" s="11">
        <v>34</v>
      </c>
      <c r="C14" s="15">
        <f t="shared" si="0"/>
        <v>32</v>
      </c>
      <c r="D14" s="16">
        <f t="shared" si="7"/>
        <v>2</v>
      </c>
      <c r="E14" s="11"/>
      <c r="F14" s="17">
        <f t="shared" si="8"/>
        <v>32</v>
      </c>
      <c r="G14" s="18">
        <f t="shared" si="9"/>
        <v>2</v>
      </c>
      <c r="H14" s="11"/>
      <c r="I14" s="17">
        <f t="shared" si="1"/>
        <v>34.707167540892286</v>
      </c>
      <c r="J14" s="18">
        <f t="shared" si="2"/>
        <v>0.70716754089228573</v>
      </c>
      <c r="K14" s="11"/>
      <c r="L14" s="17">
        <f t="shared" si="3"/>
        <v>34.427662266699997</v>
      </c>
      <c r="M14" s="18">
        <f t="shared" si="4"/>
        <v>0.42766226669999696</v>
      </c>
      <c r="N14" s="11"/>
      <c r="O14" s="17">
        <f t="shared" si="5"/>
        <v>34.160637164518846</v>
      </c>
      <c r="P14" s="18">
        <f t="shared" si="6"/>
        <v>0.16063716451884602</v>
      </c>
    </row>
    <row r="15" spans="1:16" x14ac:dyDescent="0.35">
      <c r="A15" s="11">
        <v>13</v>
      </c>
      <c r="B15" s="11">
        <v>29</v>
      </c>
      <c r="C15" s="15">
        <f t="shared" si="0"/>
        <v>34.5</v>
      </c>
      <c r="D15" s="16">
        <f t="shared" si="7"/>
        <v>5.5</v>
      </c>
      <c r="E15" s="11"/>
      <c r="F15" s="17">
        <f t="shared" si="8"/>
        <v>32.666666666666664</v>
      </c>
      <c r="G15" s="18">
        <f t="shared" si="9"/>
        <v>3.6666666666666643</v>
      </c>
      <c r="H15" s="11"/>
      <c r="I15" s="17">
        <f t="shared" si="1"/>
        <v>34.035358377044609</v>
      </c>
      <c r="J15" s="18">
        <f t="shared" si="2"/>
        <v>5.0353583770446093</v>
      </c>
      <c r="K15" s="11"/>
      <c r="L15" s="17">
        <f t="shared" si="3"/>
        <v>34.042766226670004</v>
      </c>
      <c r="M15" s="18">
        <f t="shared" si="4"/>
        <v>5.042766226670004</v>
      </c>
      <c r="N15" s="11"/>
      <c r="O15" s="17">
        <f t="shared" si="5"/>
        <v>34.024095574677823</v>
      </c>
      <c r="P15" s="18">
        <f t="shared" si="6"/>
        <v>5.0240955746778226</v>
      </c>
    </row>
    <row r="16" spans="1:16" x14ac:dyDescent="0.35">
      <c r="A16" s="11">
        <v>14</v>
      </c>
      <c r="B16" s="11">
        <v>25</v>
      </c>
      <c r="C16" s="15">
        <f t="shared" si="0"/>
        <v>31.5</v>
      </c>
      <c r="D16" s="16">
        <f t="shared" si="7"/>
        <v>6.5</v>
      </c>
      <c r="E16" s="11"/>
      <c r="F16" s="17">
        <f t="shared" si="8"/>
        <v>32.666666666666664</v>
      </c>
      <c r="G16" s="18">
        <f t="shared" si="9"/>
        <v>7.6666666666666643</v>
      </c>
      <c r="H16" s="11"/>
      <c r="I16" s="17">
        <f t="shared" si="1"/>
        <v>29.251767918852227</v>
      </c>
      <c r="J16" s="18">
        <f t="shared" si="2"/>
        <v>4.2517679188522273</v>
      </c>
      <c r="K16" s="11"/>
      <c r="L16" s="17">
        <f t="shared" si="3"/>
        <v>29.504276622667003</v>
      </c>
      <c r="M16" s="18">
        <f t="shared" si="4"/>
        <v>4.5042766226670032</v>
      </c>
      <c r="N16" s="11"/>
      <c r="O16" s="17">
        <f t="shared" si="5"/>
        <v>29.753614336201672</v>
      </c>
      <c r="P16" s="18">
        <f t="shared" si="6"/>
        <v>4.7536143362016716</v>
      </c>
    </row>
    <row r="17" spans="1:16" x14ac:dyDescent="0.35">
      <c r="A17" s="11">
        <v>15</v>
      </c>
      <c r="B17" s="11">
        <v>31</v>
      </c>
      <c r="C17" s="19">
        <f t="shared" si="0"/>
        <v>27</v>
      </c>
      <c r="D17" s="20">
        <f t="shared" si="7"/>
        <v>4</v>
      </c>
      <c r="E17" s="11"/>
      <c r="F17" s="21">
        <f t="shared" si="8"/>
        <v>29.333333333333332</v>
      </c>
      <c r="G17" s="22">
        <f t="shared" si="9"/>
        <v>1.6666666666666679</v>
      </c>
      <c r="H17" s="11"/>
      <c r="I17" s="21">
        <f t="shared" si="1"/>
        <v>25.21258839594261</v>
      </c>
      <c r="J17" s="22">
        <f t="shared" si="2"/>
        <v>5.7874116040573895</v>
      </c>
      <c r="K17" s="11"/>
      <c r="L17" s="21">
        <f t="shared" si="3"/>
        <v>25.450427662266701</v>
      </c>
      <c r="M17" s="22">
        <f t="shared" si="4"/>
        <v>5.5495723377332986</v>
      </c>
      <c r="N17" s="11"/>
      <c r="O17" s="21">
        <f t="shared" si="5"/>
        <v>25.713042150430251</v>
      </c>
      <c r="P17" s="22">
        <f t="shared" si="6"/>
        <v>5.2869578495697489</v>
      </c>
    </row>
    <row r="18" spans="1:16" x14ac:dyDescent="0.35">
      <c r="A18" s="23" t="s">
        <v>35</v>
      </c>
      <c r="B18" s="24"/>
      <c r="C18" s="25">
        <f t="shared" si="0"/>
        <v>28</v>
      </c>
      <c r="D18" s="26"/>
      <c r="E18" s="24"/>
      <c r="F18" s="27">
        <f t="shared" si="8"/>
        <v>28.333333333333332</v>
      </c>
      <c r="G18" s="24"/>
      <c r="H18" s="24"/>
      <c r="I18" s="27">
        <f t="shared" si="1"/>
        <v>30.710629419797129</v>
      </c>
      <c r="J18" s="24"/>
      <c r="K18" s="24"/>
      <c r="L18" s="27">
        <f t="shared" si="3"/>
        <v>30.44504276622667</v>
      </c>
      <c r="M18" s="24"/>
      <c r="N18" s="24"/>
      <c r="O18" s="27">
        <f t="shared" si="5"/>
        <v>30.206956322564537</v>
      </c>
      <c r="P18" s="24"/>
    </row>
    <row r="20" spans="1:16" x14ac:dyDescent="0.35">
      <c r="A20" s="28" t="s">
        <v>41</v>
      </c>
      <c r="D20" s="31">
        <f>AVERAGE(D5:D17)</f>
        <v>3.6538461538461537</v>
      </c>
      <c r="G20" s="31">
        <f>AVERAGE(G6:G17)</f>
        <v>3.5</v>
      </c>
      <c r="J20" s="31">
        <f>AVERAGE(J4:J17)</f>
        <v>4.3648723246256163</v>
      </c>
      <c r="M20" s="31">
        <f>AVERAGE(M4:M17)</f>
        <v>4.2369508397693068</v>
      </c>
      <c r="P20" s="31">
        <f>AVERAGE(P4:P17)</f>
        <v>4.1148113974654947</v>
      </c>
    </row>
    <row r="22" spans="1:16" x14ac:dyDescent="0.35">
      <c r="J22" s="12"/>
    </row>
    <row r="23" spans="1:16" x14ac:dyDescent="0.35">
      <c r="J23" s="12"/>
    </row>
  </sheetData>
  <mergeCells count="2">
    <mergeCell ref="C1:G1"/>
    <mergeCell ref="I1:P1"/>
  </mergeCells>
  <conditionalFormatting sqref="G23 D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 M23 J23 G23 D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zoomScaleNormal="100" workbookViewId="0">
      <selection activeCell="K39" sqref="K39"/>
    </sheetView>
  </sheetViews>
  <sheetFormatPr defaultRowHeight="14.5" x14ac:dyDescent="0.35"/>
  <cols>
    <col min="1" max="1" width="24.6328125" customWidth="1"/>
    <col min="2" max="2" width="15.36328125" customWidth="1"/>
    <col min="3" max="3" width="24.1796875" customWidth="1"/>
    <col min="4" max="4" width="15.90625" customWidth="1"/>
    <col min="5" max="5" width="14.453125" customWidth="1"/>
    <col min="6" max="6" width="22.453125" customWidth="1"/>
    <col min="7" max="7" width="15" customWidth="1"/>
    <col min="8" max="8" width="14.6328125" customWidth="1"/>
    <col min="9" max="9" width="16.6328125" customWidth="1"/>
  </cols>
  <sheetData>
    <row r="1" spans="1:11" ht="29" x14ac:dyDescent="0.35">
      <c r="A1" s="35" t="s">
        <v>4</v>
      </c>
      <c r="B1" s="35" t="s">
        <v>3</v>
      </c>
      <c r="C1" s="42" t="s">
        <v>31</v>
      </c>
      <c r="D1" s="43" t="s">
        <v>36</v>
      </c>
      <c r="E1" s="35"/>
      <c r="F1" s="42" t="s">
        <v>32</v>
      </c>
      <c r="G1" s="43" t="s">
        <v>36</v>
      </c>
      <c r="H1" s="5"/>
      <c r="I1" s="5"/>
      <c r="J1" s="5"/>
      <c r="K1" s="5"/>
    </row>
    <row r="2" spans="1:11" x14ac:dyDescent="0.35">
      <c r="A2" s="7">
        <v>1</v>
      </c>
      <c r="B2" s="7">
        <v>32</v>
      </c>
      <c r="C2" s="40">
        <f>A2*$B$37+$B$36</f>
        <v>31.166666666666664</v>
      </c>
      <c r="D2" s="41">
        <f>ABS(B2-C2)</f>
        <v>0.8333333333333357</v>
      </c>
      <c r="F2" s="44"/>
      <c r="G2" s="45"/>
    </row>
    <row r="3" spans="1:11" x14ac:dyDescent="0.35">
      <c r="A3" s="7">
        <v>2</v>
      </c>
      <c r="B3" s="7">
        <v>33</v>
      </c>
      <c r="C3" s="40">
        <f t="shared" ref="C3:C16" si="0">A3*$B$37+$B$36</f>
        <v>29.838095238095235</v>
      </c>
      <c r="D3" s="41">
        <f t="shared" ref="D3:D16" si="1">ABS(B3-C3)</f>
        <v>3.1619047619047649</v>
      </c>
      <c r="F3" s="40" t="s">
        <v>30</v>
      </c>
      <c r="G3" s="10"/>
    </row>
    <row r="4" spans="1:11" x14ac:dyDescent="0.35">
      <c r="A4" s="7">
        <v>3</v>
      </c>
      <c r="B4" s="7">
        <v>29</v>
      </c>
      <c r="C4" s="40">
        <f t="shared" si="0"/>
        <v>28.509523809523806</v>
      </c>
      <c r="D4" s="41">
        <f t="shared" si="1"/>
        <v>0.49047619047619406</v>
      </c>
      <c r="F4" s="40">
        <f t="shared" ref="F4:F17" si="2">AVERAGE(B2:B3)</f>
        <v>32.5</v>
      </c>
      <c r="G4" s="41">
        <f>ABS(B4-F4)</f>
        <v>3.5</v>
      </c>
    </row>
    <row r="5" spans="1:11" x14ac:dyDescent="0.35">
      <c r="A5" s="7">
        <v>4</v>
      </c>
      <c r="B5" s="7">
        <v>26</v>
      </c>
      <c r="C5" s="40">
        <f t="shared" si="0"/>
        <v>27.18095238095238</v>
      </c>
      <c r="D5" s="41">
        <f t="shared" si="1"/>
        <v>1.1809523809523803</v>
      </c>
      <c r="F5" s="40">
        <f t="shared" si="2"/>
        <v>31</v>
      </c>
      <c r="G5" s="41">
        <f t="shared" ref="G5:G16" si="3">ABS(B5-F5)</f>
        <v>5</v>
      </c>
    </row>
    <row r="6" spans="1:11" x14ac:dyDescent="0.35">
      <c r="A6" s="7">
        <v>5</v>
      </c>
      <c r="B6" s="7">
        <v>24</v>
      </c>
      <c r="C6" s="40">
        <f t="shared" si="0"/>
        <v>25.852380952380951</v>
      </c>
      <c r="D6" s="41">
        <f t="shared" si="1"/>
        <v>1.8523809523809511</v>
      </c>
      <c r="F6" s="40">
        <f t="shared" si="2"/>
        <v>27.5</v>
      </c>
      <c r="G6" s="41">
        <f t="shared" si="3"/>
        <v>3.5</v>
      </c>
    </row>
    <row r="7" spans="1:11" x14ac:dyDescent="0.35">
      <c r="A7" s="7">
        <v>6</v>
      </c>
      <c r="B7" s="7">
        <v>25</v>
      </c>
      <c r="C7" s="40">
        <f t="shared" si="0"/>
        <v>24.523809523809522</v>
      </c>
      <c r="D7" s="41">
        <f t="shared" si="1"/>
        <v>0.47619047619047805</v>
      </c>
      <c r="F7" s="40">
        <f t="shared" si="2"/>
        <v>25</v>
      </c>
      <c r="G7" s="41">
        <f t="shared" si="3"/>
        <v>0</v>
      </c>
    </row>
    <row r="8" spans="1:11" x14ac:dyDescent="0.35">
      <c r="A8" s="7">
        <v>7</v>
      </c>
      <c r="B8" s="7">
        <v>22</v>
      </c>
      <c r="C8" s="40">
        <f t="shared" si="0"/>
        <v>23.195238095238096</v>
      </c>
      <c r="D8" s="41">
        <f t="shared" si="1"/>
        <v>1.1952380952380963</v>
      </c>
      <c r="F8" s="40">
        <f t="shared" si="2"/>
        <v>24.5</v>
      </c>
      <c r="G8" s="41">
        <f t="shared" si="3"/>
        <v>2.5</v>
      </c>
    </row>
    <row r="9" spans="1:11" x14ac:dyDescent="0.35">
      <c r="A9" s="7">
        <v>8</v>
      </c>
      <c r="B9" s="7">
        <v>21</v>
      </c>
      <c r="C9" s="40">
        <f t="shared" si="0"/>
        <v>21.866666666666667</v>
      </c>
      <c r="D9" s="41">
        <f t="shared" si="1"/>
        <v>0.86666666666666714</v>
      </c>
      <c r="F9" s="40">
        <f t="shared" si="2"/>
        <v>23.5</v>
      </c>
      <c r="G9" s="41">
        <f t="shared" si="3"/>
        <v>2.5</v>
      </c>
    </row>
    <row r="10" spans="1:11" x14ac:dyDescent="0.35">
      <c r="A10" s="7">
        <v>9</v>
      </c>
      <c r="B10" s="7">
        <v>19</v>
      </c>
      <c r="C10" s="40">
        <f t="shared" si="0"/>
        <v>20.538095238095238</v>
      </c>
      <c r="D10" s="41">
        <f t="shared" si="1"/>
        <v>1.538095238095238</v>
      </c>
      <c r="F10" s="40">
        <f t="shared" si="2"/>
        <v>21.5</v>
      </c>
      <c r="G10" s="41">
        <f t="shared" si="3"/>
        <v>2.5</v>
      </c>
    </row>
    <row r="11" spans="1:11" x14ac:dyDescent="0.35">
      <c r="A11" s="7">
        <v>10</v>
      </c>
      <c r="B11" s="7">
        <v>18</v>
      </c>
      <c r="C11" s="40">
        <f t="shared" si="0"/>
        <v>19.209523809523809</v>
      </c>
      <c r="D11" s="41">
        <f t="shared" si="1"/>
        <v>1.2095238095238088</v>
      </c>
      <c r="F11" s="40">
        <f t="shared" si="2"/>
        <v>20</v>
      </c>
      <c r="G11" s="41">
        <f t="shared" si="3"/>
        <v>2</v>
      </c>
    </row>
    <row r="12" spans="1:11" x14ac:dyDescent="0.35">
      <c r="A12" s="7">
        <v>11</v>
      </c>
      <c r="B12" s="7">
        <v>17</v>
      </c>
      <c r="C12" s="40">
        <f t="shared" si="0"/>
        <v>17.88095238095238</v>
      </c>
      <c r="D12" s="41">
        <f t="shared" si="1"/>
        <v>0.8809523809523796</v>
      </c>
      <c r="F12" s="40">
        <f t="shared" si="2"/>
        <v>18.5</v>
      </c>
      <c r="G12" s="41">
        <f t="shared" si="3"/>
        <v>1.5</v>
      </c>
    </row>
    <row r="13" spans="1:11" x14ac:dyDescent="0.35">
      <c r="A13" s="7">
        <v>12</v>
      </c>
      <c r="B13" s="7">
        <v>17</v>
      </c>
      <c r="C13" s="40">
        <f t="shared" si="0"/>
        <v>16.55238095238095</v>
      </c>
      <c r="D13" s="41">
        <f t="shared" si="1"/>
        <v>0.44761904761904958</v>
      </c>
      <c r="F13" s="40">
        <f t="shared" si="2"/>
        <v>17.5</v>
      </c>
      <c r="G13" s="41">
        <f t="shared" si="3"/>
        <v>0.5</v>
      </c>
    </row>
    <row r="14" spans="1:11" x14ac:dyDescent="0.35">
      <c r="A14" s="7">
        <v>13</v>
      </c>
      <c r="B14" s="7">
        <v>15</v>
      </c>
      <c r="C14" s="40">
        <f t="shared" si="0"/>
        <v>15.223809523809521</v>
      </c>
      <c r="D14" s="41">
        <f t="shared" si="1"/>
        <v>0.22380952380952124</v>
      </c>
      <c r="F14" s="40">
        <f t="shared" si="2"/>
        <v>17</v>
      </c>
      <c r="G14" s="41">
        <f t="shared" si="3"/>
        <v>2</v>
      </c>
    </row>
    <row r="15" spans="1:11" x14ac:dyDescent="0.35">
      <c r="A15" s="7">
        <v>14</v>
      </c>
      <c r="B15" s="7">
        <v>16</v>
      </c>
      <c r="C15" s="40">
        <f t="shared" si="0"/>
        <v>13.895238095238096</v>
      </c>
      <c r="D15" s="41">
        <f t="shared" si="1"/>
        <v>2.1047619047619044</v>
      </c>
      <c r="F15" s="40">
        <f t="shared" si="2"/>
        <v>16</v>
      </c>
      <c r="G15" s="41">
        <f t="shared" si="3"/>
        <v>0</v>
      </c>
    </row>
    <row r="16" spans="1:11" x14ac:dyDescent="0.35">
      <c r="A16" s="7">
        <v>15</v>
      </c>
      <c r="B16" s="7">
        <v>14</v>
      </c>
      <c r="C16" s="40">
        <f t="shared" si="0"/>
        <v>12.566666666666666</v>
      </c>
      <c r="D16" s="41">
        <f t="shared" si="1"/>
        <v>1.4333333333333336</v>
      </c>
      <c r="F16" s="40">
        <f t="shared" si="2"/>
        <v>15.5</v>
      </c>
      <c r="G16" s="41">
        <f t="shared" si="3"/>
        <v>1.5</v>
      </c>
    </row>
    <row r="17" spans="1:13" x14ac:dyDescent="0.35">
      <c r="A17" s="38">
        <v>16</v>
      </c>
      <c r="B17" s="8"/>
      <c r="C17" s="47">
        <f>A17*$B$37+$B$36</f>
        <v>11.238095238095237</v>
      </c>
      <c r="D17" s="48"/>
      <c r="E17" s="8"/>
      <c r="F17" s="47">
        <f t="shared" si="2"/>
        <v>15</v>
      </c>
      <c r="G17" s="48"/>
    </row>
    <row r="18" spans="1:13" x14ac:dyDescent="0.35">
      <c r="A18" s="28" t="s">
        <v>41</v>
      </c>
      <c r="D18" s="46">
        <f>AVERAGE(D2:D16)</f>
        <v>1.1930158730158735</v>
      </c>
      <c r="G18" s="46">
        <f>AVERAGE(G4:G16)</f>
        <v>2.0769230769230771</v>
      </c>
    </row>
    <row r="20" spans="1:13" x14ac:dyDescent="0.35">
      <c r="A20" s="36" t="s">
        <v>5</v>
      </c>
      <c r="B20" s="36"/>
      <c r="C20" s="36"/>
      <c r="D20" s="36"/>
      <c r="E20" s="36"/>
      <c r="F20" s="36"/>
      <c r="G20" s="36"/>
      <c r="H20" s="36"/>
      <c r="I20" s="36"/>
    </row>
    <row r="21" spans="1:13" ht="15" thickBot="1" x14ac:dyDescent="0.4"/>
    <row r="22" spans="1:13" x14ac:dyDescent="0.35">
      <c r="A22" s="4" t="s">
        <v>6</v>
      </c>
      <c r="B22" s="4"/>
    </row>
    <row r="23" spans="1:13" x14ac:dyDescent="0.35">
      <c r="A23" s="1" t="s">
        <v>7</v>
      </c>
      <c r="B23" s="49">
        <v>0.9714239718181682</v>
      </c>
      <c r="M23" s="39"/>
    </row>
    <row r="24" spans="1:13" x14ac:dyDescent="0.35">
      <c r="A24" s="1" t="s">
        <v>8</v>
      </c>
      <c r="B24" s="49">
        <v>0.94366453302298514</v>
      </c>
    </row>
    <row r="25" spans="1:13" x14ac:dyDescent="0.35">
      <c r="A25" s="1" t="s">
        <v>9</v>
      </c>
      <c r="B25" s="49">
        <v>0.93933103556321484</v>
      </c>
      <c r="M25" s="37"/>
    </row>
    <row r="26" spans="1:13" x14ac:dyDescent="0.35">
      <c r="A26" s="1" t="s">
        <v>10</v>
      </c>
      <c r="B26" s="49">
        <v>1.5065181942469423</v>
      </c>
    </row>
    <row r="27" spans="1:13" ht="15" thickBot="1" x14ac:dyDescent="0.4">
      <c r="A27" s="2" t="s">
        <v>11</v>
      </c>
      <c r="B27" s="50">
        <v>15</v>
      </c>
    </row>
    <row r="29" spans="1:13" ht="15" thickBot="1" x14ac:dyDescent="0.4">
      <c r="A29" t="s">
        <v>12</v>
      </c>
    </row>
    <row r="30" spans="1:13" x14ac:dyDescent="0.35">
      <c r="A30" s="3"/>
      <c r="B30" s="3" t="s">
        <v>17</v>
      </c>
      <c r="C30" s="3" t="s">
        <v>18</v>
      </c>
      <c r="D30" s="3" t="s">
        <v>19</v>
      </c>
      <c r="E30" s="3" t="s">
        <v>20</v>
      </c>
      <c r="F30" s="3" t="s">
        <v>21</v>
      </c>
    </row>
    <row r="31" spans="1:13" x14ac:dyDescent="0.35">
      <c r="A31" s="1" t="s">
        <v>13</v>
      </c>
      <c r="B31" s="51">
        <v>1</v>
      </c>
      <c r="C31" s="49">
        <v>494.22857142857146</v>
      </c>
      <c r="D31" s="49">
        <v>494.22857142857146</v>
      </c>
      <c r="E31" s="49">
        <v>217.7604906391222</v>
      </c>
      <c r="F31" s="52">
        <v>1.6888239200399841E-9</v>
      </c>
      <c r="G31" s="7" t="s">
        <v>42</v>
      </c>
    </row>
    <row r="32" spans="1:13" x14ac:dyDescent="0.35">
      <c r="A32" s="1" t="s">
        <v>14</v>
      </c>
      <c r="B32" s="51">
        <v>13</v>
      </c>
      <c r="C32" s="49">
        <v>29.504761904761878</v>
      </c>
      <c r="D32" s="49">
        <v>2.2695970695970678</v>
      </c>
      <c r="E32" s="49"/>
      <c r="F32" s="49"/>
      <c r="G32" s="7"/>
    </row>
    <row r="33" spans="1:9" ht="15" thickBot="1" x14ac:dyDescent="0.4">
      <c r="A33" s="2" t="s">
        <v>15</v>
      </c>
      <c r="B33" s="53">
        <v>14</v>
      </c>
      <c r="C33" s="50">
        <v>523.73333333333335</v>
      </c>
      <c r="D33" s="53"/>
      <c r="E33" s="53"/>
      <c r="F33" s="53"/>
      <c r="G33" s="7"/>
    </row>
    <row r="34" spans="1:9" ht="15" thickBot="1" x14ac:dyDescent="0.4"/>
    <row r="35" spans="1:9" x14ac:dyDescent="0.35">
      <c r="A35" s="3"/>
      <c r="B35" s="3" t="s">
        <v>22</v>
      </c>
      <c r="C35" s="3" t="s">
        <v>10</v>
      </c>
      <c r="D35" s="3" t="s">
        <v>23</v>
      </c>
      <c r="E35" s="3" t="s">
        <v>24</v>
      </c>
      <c r="F35" s="3" t="s">
        <v>25</v>
      </c>
      <c r="G35" s="3" t="s">
        <v>26</v>
      </c>
      <c r="H35" s="3" t="s">
        <v>27</v>
      </c>
      <c r="I35" s="3" t="s">
        <v>28</v>
      </c>
    </row>
    <row r="36" spans="1:9" x14ac:dyDescent="0.35">
      <c r="A36" s="1" t="s">
        <v>16</v>
      </c>
      <c r="B36" s="54">
        <v>32.495238095238093</v>
      </c>
      <c r="C36" s="49">
        <v>0.81857896124063734</v>
      </c>
      <c r="D36" s="49">
        <v>39.69713324416297</v>
      </c>
      <c r="E36" s="49">
        <v>5.9120911548634947E-15</v>
      </c>
      <c r="F36" s="49">
        <v>30.72680576453395</v>
      </c>
      <c r="G36" s="49">
        <v>34.263670425942237</v>
      </c>
      <c r="H36" s="49">
        <v>30.72680576453395</v>
      </c>
      <c r="I36" s="49">
        <v>34.263670425942237</v>
      </c>
    </row>
    <row r="37" spans="1:9" ht="15" thickBot="1" x14ac:dyDescent="0.4">
      <c r="A37" s="2" t="s">
        <v>29</v>
      </c>
      <c r="B37" s="55">
        <v>-1.3285714285714285</v>
      </c>
      <c r="C37" s="50">
        <v>9.0031682312336728E-2</v>
      </c>
      <c r="D37" s="50">
        <v>-14.756710020838732</v>
      </c>
      <c r="E37" s="50">
        <v>1.6888239200399779E-9</v>
      </c>
      <c r="F37" s="50">
        <v>-1.5230730531276164</v>
      </c>
      <c r="G37" s="50">
        <v>-1.1340698040152406</v>
      </c>
      <c r="H37" s="50">
        <v>-1.5230730531276164</v>
      </c>
      <c r="I37" s="50">
        <v>-1.1340698040152406</v>
      </c>
    </row>
  </sheetData>
  <mergeCells count="1">
    <mergeCell ref="A20:I20"/>
  </mergeCells>
  <conditionalFormatting sqref="M25 M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Товар 1</vt:lpstr>
      <vt:lpstr>Товар 2</vt:lpstr>
    </vt:vector>
  </TitlesOfParts>
  <Company>БГУИР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Batin</dc:creator>
  <cp:lastModifiedBy>Paul</cp:lastModifiedBy>
  <dcterms:created xsi:type="dcterms:W3CDTF">2015-09-18T15:35:22Z</dcterms:created>
  <dcterms:modified xsi:type="dcterms:W3CDTF">2015-10-22T19:50:53Z</dcterms:modified>
</cp:coreProperties>
</file>