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10515" windowHeight="11565" activeTab="1"/>
  </bookViews>
  <sheets>
    <sheet name="Исходные данные" sheetId="1" r:id="rId1"/>
    <sheet name="Товар 1" sheetId="3" r:id="rId2"/>
    <sheet name="Товар 2" sheetId="2" r:id="rId3"/>
  </sheets>
  <calcPr calcId="145621"/>
</workbook>
</file>

<file path=xl/calcChain.xml><?xml version="1.0" encoding="utf-8"?>
<calcChain xmlns="http://schemas.openxmlformats.org/spreadsheetml/2006/main">
  <c r="P20" i="3" l="1"/>
  <c r="M20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4" i="3"/>
  <c r="O18" i="3"/>
  <c r="O5" i="3"/>
  <c r="O6" i="3" s="1"/>
  <c r="O7" i="3" s="1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4" i="3"/>
  <c r="L18" i="3"/>
  <c r="L5" i="3"/>
  <c r="L6" i="3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4" i="3"/>
  <c r="J20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4" i="3"/>
  <c r="I18" i="3"/>
  <c r="I5" i="3"/>
  <c r="I6" i="3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4" i="3"/>
  <c r="G20" i="3"/>
  <c r="G7" i="3"/>
  <c r="G8" i="3"/>
  <c r="G9" i="3"/>
  <c r="G10" i="3"/>
  <c r="G11" i="3"/>
  <c r="G12" i="3"/>
  <c r="G13" i="3"/>
  <c r="G14" i="3"/>
  <c r="G15" i="3"/>
  <c r="G16" i="3"/>
  <c r="G17" i="3"/>
  <c r="G6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D20" i="3"/>
  <c r="D6" i="3"/>
  <c r="D7" i="3"/>
  <c r="D8" i="3"/>
  <c r="D9" i="3"/>
  <c r="D10" i="3"/>
  <c r="D11" i="3"/>
  <c r="D12" i="3"/>
  <c r="D13" i="3"/>
  <c r="D14" i="3"/>
  <c r="D15" i="3"/>
  <c r="D16" i="3"/>
  <c r="D17" i="3"/>
  <c r="D5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G19" i="2"/>
  <c r="D19" i="2"/>
  <c r="G6" i="2"/>
  <c r="G7" i="2"/>
  <c r="G8" i="2"/>
  <c r="G9" i="2"/>
  <c r="G10" i="2"/>
  <c r="G11" i="2"/>
  <c r="G12" i="2"/>
  <c r="G13" i="2"/>
  <c r="G14" i="2"/>
  <c r="G15" i="2"/>
  <c r="G16" i="2"/>
  <c r="G17" i="2"/>
  <c r="G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3" i="2"/>
  <c r="C18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3" i="2"/>
</calcChain>
</file>

<file path=xl/sharedStrings.xml><?xml version="1.0" encoding="utf-8"?>
<sst xmlns="http://schemas.openxmlformats.org/spreadsheetml/2006/main" count="61" uniqueCount="43">
  <si>
    <t>Исходные данные</t>
  </si>
  <si>
    <t>Товар 1</t>
  </si>
  <si>
    <t>Товар 2</t>
  </si>
  <si>
    <t>Цена</t>
  </si>
  <si>
    <t>Период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</si>
  <si>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</si>
  <si>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</si>
  <si>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</si>
  <si>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</si>
  <si>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</si>
  <si>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</si>
  <si>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</si>
  <si>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</si>
  <si>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</si>
  <si>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</si>
  <si>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</si>
  <si>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</si>
  <si>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</si>
  <si>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</si>
  <si>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</si>
  <si>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</si>
  <si>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</si>
  <si>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</si>
  <si>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</si>
  <si>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</si>
  <si>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</si>
  <si>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</si>
  <si>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</si>
  <si>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</si>
  <si>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</si>
  <si>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&lt;=0,05</t>
  </si>
  <si>
    <t>MAD</t>
  </si>
  <si>
    <t>#Н/Д</t>
  </si>
  <si>
    <t>Регрессионный прогноз</t>
  </si>
  <si>
    <t>Прогноз методом скользящего среднего</t>
  </si>
  <si>
    <t>k=2</t>
  </si>
  <si>
    <t>k=3</t>
  </si>
  <si>
    <t>Прогноз</t>
  </si>
  <si>
    <t>abs(diff)</t>
  </si>
  <si>
    <t>Прогноз методом экпоненциального сглаживания</t>
  </si>
  <si>
    <t>alpha = 0.05</t>
  </si>
  <si>
    <t>alpha = 0.1</t>
  </si>
  <si>
    <t>alpha = 0.15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</si>
</sst>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'Исходные данные'!$A$2</c:f>
              <c:strCache>
                <c:ptCount val="1"/>
                <c:pt idx="0">
                  <c:v>Товар 1</c:v>
                </c:pt>
              </c:strCache>
            </c:strRef>
          </c:tx>
          <c:marker>
            <c:symbol val="none"/>
          </c:marker>
          <c:val>
            <c:numRef>
              <c:f>'Исходные данные'!$A$3:$A$17</c:f>
              <c:numCache>
                <c:formatCode>General</c:formatCode>
                <c:ptCount val="15"/>
                <c:pt idx="0">
                  <c:v>25</c:v>
                </c:pt>
                <c:pt idx="1">
                  <c:v>31</c:v>
                </c:pt>
                <c:pt idx="2">
                  <c:v>34</c:v>
                </c:pt>
                <c:pt idx="3">
                  <c:v>36</c:v>
                </c:pt>
                <c:pt idx="4">
                  <c:v>29</c:v>
                </c:pt>
                <c:pt idx="5">
                  <c:v>32</c:v>
                </c:pt>
                <c:pt idx="6">
                  <c:v>29</c:v>
                </c:pt>
                <c:pt idx="7">
                  <c:v>35</c:v>
                </c:pt>
                <c:pt idx="8">
                  <c:v>34</c:v>
                </c:pt>
                <c:pt idx="9">
                  <c:v>29</c:v>
                </c:pt>
                <c:pt idx="10">
                  <c:v>28</c:v>
                </c:pt>
                <c:pt idx="11">
                  <c:v>31</c:v>
                </c:pt>
                <c:pt idx="12">
                  <c:v>34</c:v>
                </c:pt>
                <c:pt idx="13">
                  <c:v>27</c:v>
                </c:pt>
                <c:pt idx="14">
                  <c:v>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'Исходные данные'!$B$2</c:f>
              <c:strCache>
                <c:ptCount val="1"/>
                <c:pt idx="0">
                  <c:v>Товар 2</c:v>
                </c:pt>
              </c:strCache>
            </c:strRef>
          </c:tx>
          <c:marker>
            <c:symbol val="none"/>
          </c:marker>
          <c:val>
            <c:numRef>
              <c:f>'Исходные данные'!$B$3:$B$17</c:f>
              <c:numCache>
                <c:formatCode>General</c:formatCode>
                <c:ptCount val="15"/>
                <c:pt idx="0">
                  <c:v>24</c:v>
                </c:pt>
                <c:pt idx="1">
                  <c:v>22</c:v>
                </c:pt>
                <c:pt idx="2">
                  <c:v>25</c:v>
                </c:pt>
                <c:pt idx="3">
                  <c:v>22</c:v>
                </c:pt>
                <c:pt idx="4">
                  <c:v>27</c:v>
                </c:pt>
                <c:pt idx="5">
                  <c:v>23</c:v>
                </c:pt>
                <c:pt idx="6">
                  <c:v>24</c:v>
                </c:pt>
                <c:pt idx="7">
                  <c:v>27</c:v>
                </c:pt>
                <c:pt idx="8">
                  <c:v>29</c:v>
                </c:pt>
                <c:pt idx="9">
                  <c:v>31</c:v>
                </c:pt>
                <c:pt idx="10">
                  <c:v>29</c:v>
                </c:pt>
                <c:pt idx="11">
                  <c:v>36</c:v>
                </c:pt>
                <c:pt idx="12">
                  <c:v>35</c:v>
                </c:pt>
                <c:pt idx="13">
                  <c:v>32</c:v>
                </c:pt>
                <c:pt idx="14">
                  <c:v>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53088"/>
        <c:axId val="45754624"/>
      </c:lineChart>
      <c:catAx>
        <c:axId val="45753088"/>
        <c:scaling>
          <c:orientation val="minMax"/>
        </c:scaling>
        <c:delete val="0"/>
        <c:axPos val="b"/>
        <c:majorTickMark val="out"/>
        <c:minorTickMark val="none"/>
        <c:tickLblPos val="nextTo"/>
        <c:crossAx val="45754624"/>
        <c:crosses val="autoZero"/>
        <c:auto val="1"/>
        <c:lblAlgn val="ctr"/>
        <c:lblOffset val="100"/>
        <c:noMultiLvlLbl val="0"/>
      </c:catAx>
      <c:valAx>
        <c:axId val="45754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753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2</xdr:row>
      <xdr:rowOff>14287</xdr:rowOff>
    </xdr:from>
    <xdr:to>
      <xdr:col>10</xdr:col>
      <xdr:colOff>333375</xdr:colOff>
      <xdr:row>16</xdr:row>
      <xdr:rowOff>90487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2" sqref="A2:A17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t="s">
        <v>2</v>
      </c>
    </row>
    <row r="3" spans="1:2" x14ac:dyDescent="0.25">
      <c r="A3">
        <v>25</v>
      </c>
      <c r="B3">
        <v>24</v>
      </c>
    </row>
    <row r="4" spans="1:2" x14ac:dyDescent="0.25">
      <c r="A4">
        <v>31</v>
      </c>
      <c r="B4">
        <v>22</v>
      </c>
    </row>
    <row r="5" spans="1:2" x14ac:dyDescent="0.25">
      <c r="A5">
        <v>34</v>
      </c>
      <c r="B5">
        <v>25</v>
      </c>
    </row>
    <row r="6" spans="1:2" x14ac:dyDescent="0.25">
      <c r="A6">
        <v>36</v>
      </c>
      <c r="B6">
        <v>22</v>
      </c>
    </row>
    <row r="7" spans="1:2" x14ac:dyDescent="0.25">
      <c r="A7">
        <v>29</v>
      </c>
      <c r="B7">
        <v>27</v>
      </c>
    </row>
    <row r="8" spans="1:2" x14ac:dyDescent="0.25">
      <c r="A8">
        <v>32</v>
      </c>
      <c r="B8">
        <v>23</v>
      </c>
    </row>
    <row r="9" spans="1:2" x14ac:dyDescent="0.25">
      <c r="A9">
        <v>29</v>
      </c>
      <c r="B9">
        <v>24</v>
      </c>
    </row>
    <row r="10" spans="1:2" x14ac:dyDescent="0.25">
      <c r="A10">
        <v>35</v>
      </c>
      <c r="B10">
        <v>27</v>
      </c>
    </row>
    <row r="11" spans="1:2" x14ac:dyDescent="0.25">
      <c r="A11">
        <v>34</v>
      </c>
      <c r="B11">
        <v>29</v>
      </c>
    </row>
    <row r="12" spans="1:2" x14ac:dyDescent="0.25">
      <c r="A12">
        <v>29</v>
      </c>
      <c r="B12">
        <v>31</v>
      </c>
    </row>
    <row r="13" spans="1:2" x14ac:dyDescent="0.25">
      <c r="A13">
        <v>28</v>
      </c>
      <c r="B13">
        <v>29</v>
      </c>
    </row>
    <row r="14" spans="1:2" x14ac:dyDescent="0.25">
      <c r="A14">
        <v>31</v>
      </c>
      <c r="B14">
        <v>36</v>
      </c>
    </row>
    <row r="15" spans="1:2" x14ac:dyDescent="0.25">
      <c r="A15">
        <v>34</v>
      </c>
      <c r="B15">
        <v>35</v>
      </c>
    </row>
    <row r="16" spans="1:2" x14ac:dyDescent="0.25">
      <c r="A16">
        <v>27</v>
      </c>
      <c r="B16">
        <v>32</v>
      </c>
    </row>
    <row r="17" spans="1:2" x14ac:dyDescent="0.25">
      <c r="A17">
        <v>35</v>
      </c>
      <c r="B17">
        <v>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workbookViewId="0">
      <selection activeCell="F18" sqref="F18"/>
    </sheetView>
  </sheetViews>
  <sheetFormatPr defaultRowHeight="15" x14ac:dyDescent="0.25"/>
  <cols>
    <col min="1" max="1" width="10" customWidth="1"/>
    <col min="9" max="9" width="18.42578125" customWidth="1"/>
    <col min="12" max="12" width="11.140625" customWidth="1"/>
    <col min="15" max="15" width="11.85546875" customWidth="1"/>
  </cols>
  <sheetData>
    <row r="1" spans="1:16" x14ac:dyDescent="0.25">
      <c r="A1" t="s">
        <v>4</v>
      </c>
      <c r="B1" t="s">
        <v>3</v>
      </c>
      <c r="C1" s="8" t="s">
        <v>34</v>
      </c>
      <c r="D1" s="8"/>
      <c r="E1" s="8"/>
      <c r="F1" s="8"/>
      <c r="G1" s="8"/>
      <c r="I1" t="s">
        <v>39</v>
      </c>
    </row>
    <row r="2" spans="1:16" x14ac:dyDescent="0.25">
      <c r="C2" t="s">
        <v>35</v>
      </c>
      <c r="D2" t="s">
        <v>38</v>
      </c>
      <c r="F2" t="s">
        <v>36</v>
      </c>
      <c r="G2" t="s">
        <v>38</v>
      </c>
      <c r="I2" t="s">
        <v>40</v>
      </c>
      <c r="J2" t="s">
        <v>38</v>
      </c>
      <c r="L2" t="s">
        <v>41</v>
      </c>
      <c r="M2" t="s">
        <v>38</v>
      </c>
      <c r="O2" s="9" t="s">
        <v>42</v>
      </c>
      <c r="P2" t="s">
        <v>38</v>
      </c>
    </row>
    <row r="3" spans="1:16" x14ac:dyDescent="0.25">
      <c r="A3">
        <v>1</v>
      </c>
      <c r="B3">
        <v>25</v>
      </c>
      <c r="I3" t="s">
        <v>32</v>
      </c>
      <c r="L3" t="s">
        <v>32</v>
      </c>
      <c r="O3" t="s">
        <v>32</v>
      </c>
    </row>
    <row r="4" spans="1:16" x14ac:dyDescent="0.25">
      <c r="A4">
        <v>2</v>
      </c>
      <c r="B4">
        <v>31</v>
      </c>
      <c r="C4" t="s">
        <v>32</v>
      </c>
      <c r="F4" t="s">
        <v>32</v>
      </c>
      <c r="I4">
        <f>B3</f>
        <v>25</v>
      </c>
      <c r="J4">
        <f>ABS(B4-I4)</f>
        <v>6</v>
      </c>
      <c r="L4">
        <f>B3</f>
        <v>25</v>
      </c>
      <c r="M4">
        <f>ABS(B4-L4)</f>
        <v>6</v>
      </c>
      <c r="O4">
        <f>B3</f>
        <v>25</v>
      </c>
      <c r="P4">
        <f>ABS(B4-O4)</f>
        <v>6</v>
      </c>
    </row>
    <row r="5" spans="1:16" x14ac:dyDescent="0.25">
      <c r="A5">
        <v>3</v>
      </c>
      <c r="B5">
        <v>34</v>
      </c>
      <c r="C5">
        <f t="shared" ref="C5:C18" si="0">AVERAGE(B3:B4)</f>
        <v>28</v>
      </c>
      <c r="D5">
        <f>ABS(B5-C5)</f>
        <v>6</v>
      </c>
      <c r="F5" t="s">
        <v>32</v>
      </c>
      <c r="I5">
        <f t="shared" ref="I5:I18" si="1">0.95*B4+0.05*I4</f>
        <v>30.7</v>
      </c>
      <c r="J5">
        <f t="shared" ref="J5:J17" si="2">ABS(B5-I5)</f>
        <v>3.3000000000000007</v>
      </c>
      <c r="L5">
        <f t="shared" ref="L5:L18" si="3">0.9*B4+0.1*L4</f>
        <v>30.400000000000002</v>
      </c>
      <c r="M5">
        <f t="shared" ref="M5:M17" si="4">ABS(B5-L5)</f>
        <v>3.5999999999999979</v>
      </c>
      <c r="O5">
        <f t="shared" ref="O5:O18" si="5">0.85*B4+0.15*O4</f>
        <v>30.099999999999998</v>
      </c>
      <c r="P5">
        <f t="shared" ref="P5:P17" si="6">ABS(B5-O5)</f>
        <v>3.9000000000000021</v>
      </c>
    </row>
    <row r="6" spans="1:16" x14ac:dyDescent="0.25">
      <c r="A6">
        <v>4</v>
      </c>
      <c r="B6">
        <v>36</v>
      </c>
      <c r="C6">
        <f t="shared" si="0"/>
        <v>32.5</v>
      </c>
      <c r="D6">
        <f t="shared" ref="D6:D17" si="7">ABS(B6-C6)</f>
        <v>3.5</v>
      </c>
      <c r="F6">
        <f t="shared" ref="F6:F18" si="8">AVERAGE(B3:B5)</f>
        <v>30</v>
      </c>
      <c r="G6">
        <f>ABS(B6-F6)</f>
        <v>6</v>
      </c>
      <c r="I6">
        <f t="shared" si="1"/>
        <v>33.834999999999994</v>
      </c>
      <c r="J6">
        <f t="shared" si="2"/>
        <v>2.1650000000000063</v>
      </c>
      <c r="L6">
        <f t="shared" si="3"/>
        <v>33.64</v>
      </c>
      <c r="M6">
        <f t="shared" si="4"/>
        <v>2.3599999999999994</v>
      </c>
      <c r="O6">
        <f t="shared" si="5"/>
        <v>33.414999999999999</v>
      </c>
      <c r="P6">
        <f t="shared" si="6"/>
        <v>2.5850000000000009</v>
      </c>
    </row>
    <row r="7" spans="1:16" x14ac:dyDescent="0.25">
      <c r="A7">
        <v>5</v>
      </c>
      <c r="B7">
        <v>29</v>
      </c>
      <c r="C7">
        <f t="shared" si="0"/>
        <v>35</v>
      </c>
      <c r="D7">
        <f t="shared" si="7"/>
        <v>6</v>
      </c>
      <c r="F7">
        <f t="shared" si="8"/>
        <v>33.666666666666664</v>
      </c>
      <c r="G7">
        <f t="shared" ref="G7:G17" si="9">ABS(B7-F7)</f>
        <v>4.6666666666666643</v>
      </c>
      <c r="I7">
        <f t="shared" si="1"/>
        <v>35.891749999999995</v>
      </c>
      <c r="J7">
        <f t="shared" si="2"/>
        <v>6.8917499999999947</v>
      </c>
      <c r="L7">
        <f t="shared" si="3"/>
        <v>35.763999999999996</v>
      </c>
      <c r="M7">
        <f t="shared" si="4"/>
        <v>6.7639999999999958</v>
      </c>
      <c r="O7">
        <f t="shared" si="5"/>
        <v>35.612249999999996</v>
      </c>
      <c r="P7">
        <f t="shared" si="6"/>
        <v>6.612249999999996</v>
      </c>
    </row>
    <row r="8" spans="1:16" x14ac:dyDescent="0.25">
      <c r="A8">
        <v>6</v>
      </c>
      <c r="B8">
        <v>32</v>
      </c>
      <c r="C8">
        <f t="shared" si="0"/>
        <v>32.5</v>
      </c>
      <c r="D8">
        <f t="shared" si="7"/>
        <v>0.5</v>
      </c>
      <c r="F8">
        <f t="shared" si="8"/>
        <v>33</v>
      </c>
      <c r="G8">
        <f t="shared" si="9"/>
        <v>1</v>
      </c>
      <c r="I8">
        <f t="shared" si="1"/>
        <v>29.344587499999996</v>
      </c>
      <c r="J8">
        <f t="shared" si="2"/>
        <v>2.6554125000000042</v>
      </c>
      <c r="L8">
        <f t="shared" si="3"/>
        <v>29.676400000000001</v>
      </c>
      <c r="M8">
        <f t="shared" si="4"/>
        <v>2.323599999999999</v>
      </c>
      <c r="O8">
        <f t="shared" si="5"/>
        <v>29.991837499999999</v>
      </c>
      <c r="P8">
        <f t="shared" si="6"/>
        <v>2.008162500000001</v>
      </c>
    </row>
    <row r="9" spans="1:16" x14ac:dyDescent="0.25">
      <c r="A9">
        <v>7</v>
      </c>
      <c r="B9">
        <v>29</v>
      </c>
      <c r="C9">
        <f t="shared" si="0"/>
        <v>30.5</v>
      </c>
      <c r="D9">
        <f t="shared" si="7"/>
        <v>1.5</v>
      </c>
      <c r="F9">
        <f t="shared" si="8"/>
        <v>32.333333333333336</v>
      </c>
      <c r="G9">
        <f t="shared" si="9"/>
        <v>3.3333333333333357</v>
      </c>
      <c r="I9">
        <f t="shared" si="1"/>
        <v>31.867229374999997</v>
      </c>
      <c r="J9">
        <f t="shared" si="2"/>
        <v>2.8672293749999973</v>
      </c>
      <c r="L9">
        <f t="shared" si="3"/>
        <v>31.76764</v>
      </c>
      <c r="M9">
        <f t="shared" si="4"/>
        <v>2.7676400000000001</v>
      </c>
      <c r="O9">
        <f t="shared" si="5"/>
        <v>31.698775625</v>
      </c>
      <c r="P9">
        <f t="shared" si="6"/>
        <v>2.6987756249999997</v>
      </c>
    </row>
    <row r="10" spans="1:16" x14ac:dyDescent="0.25">
      <c r="A10">
        <v>8</v>
      </c>
      <c r="B10">
        <v>35</v>
      </c>
      <c r="C10">
        <f t="shared" si="0"/>
        <v>30.5</v>
      </c>
      <c r="D10">
        <f t="shared" si="7"/>
        <v>4.5</v>
      </c>
      <c r="F10">
        <f t="shared" si="8"/>
        <v>30</v>
      </c>
      <c r="G10">
        <f t="shared" si="9"/>
        <v>5</v>
      </c>
      <c r="I10">
        <f t="shared" si="1"/>
        <v>29.143361468749998</v>
      </c>
      <c r="J10">
        <f t="shared" si="2"/>
        <v>5.8566385312500024</v>
      </c>
      <c r="L10">
        <f t="shared" si="3"/>
        <v>29.276764</v>
      </c>
      <c r="M10">
        <f t="shared" si="4"/>
        <v>5.723236</v>
      </c>
      <c r="O10">
        <f t="shared" si="5"/>
        <v>29.404816343749999</v>
      </c>
      <c r="P10">
        <f t="shared" si="6"/>
        <v>5.5951836562500006</v>
      </c>
    </row>
    <row r="11" spans="1:16" x14ac:dyDescent="0.25">
      <c r="A11">
        <v>9</v>
      </c>
      <c r="B11">
        <v>34</v>
      </c>
      <c r="C11">
        <f t="shared" si="0"/>
        <v>32</v>
      </c>
      <c r="D11">
        <f t="shared" si="7"/>
        <v>2</v>
      </c>
      <c r="F11">
        <f t="shared" si="8"/>
        <v>32</v>
      </c>
      <c r="G11">
        <f t="shared" si="9"/>
        <v>2</v>
      </c>
      <c r="I11">
        <f t="shared" si="1"/>
        <v>34.707168073437501</v>
      </c>
      <c r="J11">
        <f t="shared" si="2"/>
        <v>0.70716807343750077</v>
      </c>
      <c r="L11">
        <f t="shared" si="3"/>
        <v>34.427676400000003</v>
      </c>
      <c r="M11">
        <f t="shared" si="4"/>
        <v>0.42767640000000284</v>
      </c>
      <c r="O11">
        <f t="shared" si="5"/>
        <v>34.160722451562499</v>
      </c>
      <c r="P11">
        <f t="shared" si="6"/>
        <v>0.1607224515624992</v>
      </c>
    </row>
    <row r="12" spans="1:16" x14ac:dyDescent="0.25">
      <c r="A12">
        <v>10</v>
      </c>
      <c r="B12">
        <v>29</v>
      </c>
      <c r="C12">
        <f t="shared" si="0"/>
        <v>34.5</v>
      </c>
      <c r="D12">
        <f t="shared" si="7"/>
        <v>5.5</v>
      </c>
      <c r="F12">
        <f t="shared" si="8"/>
        <v>32.666666666666664</v>
      </c>
      <c r="G12">
        <f t="shared" si="9"/>
        <v>3.6666666666666643</v>
      </c>
      <c r="I12">
        <f t="shared" si="1"/>
        <v>34.035358403671871</v>
      </c>
      <c r="J12">
        <f t="shared" si="2"/>
        <v>5.0353584036718715</v>
      </c>
      <c r="L12">
        <f t="shared" si="3"/>
        <v>34.042767640000001</v>
      </c>
      <c r="M12">
        <f t="shared" si="4"/>
        <v>5.042767640000001</v>
      </c>
      <c r="O12">
        <f t="shared" si="5"/>
        <v>34.024108367734371</v>
      </c>
      <c r="P12">
        <f t="shared" si="6"/>
        <v>5.024108367734371</v>
      </c>
    </row>
    <row r="13" spans="1:16" x14ac:dyDescent="0.25">
      <c r="A13">
        <v>11</v>
      </c>
      <c r="B13">
        <v>28</v>
      </c>
      <c r="C13">
        <f t="shared" si="0"/>
        <v>31.5</v>
      </c>
      <c r="D13">
        <f t="shared" si="7"/>
        <v>3.5</v>
      </c>
      <c r="F13">
        <f t="shared" si="8"/>
        <v>32.666666666666664</v>
      </c>
      <c r="G13">
        <f t="shared" si="9"/>
        <v>4.6666666666666643</v>
      </c>
      <c r="I13">
        <f t="shared" si="1"/>
        <v>29.251767920183589</v>
      </c>
      <c r="J13">
        <f t="shared" si="2"/>
        <v>1.251767920183589</v>
      </c>
      <c r="L13">
        <f t="shared" si="3"/>
        <v>29.504276764000004</v>
      </c>
      <c r="M13">
        <f t="shared" si="4"/>
        <v>1.5042767640000037</v>
      </c>
      <c r="O13">
        <f t="shared" si="5"/>
        <v>29.753616255160154</v>
      </c>
      <c r="P13">
        <f t="shared" si="6"/>
        <v>1.7536162551601535</v>
      </c>
    </row>
    <row r="14" spans="1:16" x14ac:dyDescent="0.25">
      <c r="A14">
        <v>12</v>
      </c>
      <c r="B14">
        <v>31</v>
      </c>
      <c r="C14">
        <f t="shared" si="0"/>
        <v>28.5</v>
      </c>
      <c r="D14">
        <f t="shared" si="7"/>
        <v>2.5</v>
      </c>
      <c r="F14">
        <f t="shared" si="8"/>
        <v>30.333333333333332</v>
      </c>
      <c r="G14">
        <f t="shared" si="9"/>
        <v>0.66666666666666785</v>
      </c>
      <c r="I14">
        <f t="shared" si="1"/>
        <v>28.062588396009176</v>
      </c>
      <c r="J14">
        <f t="shared" si="2"/>
        <v>2.9374116039908245</v>
      </c>
      <c r="L14">
        <f t="shared" si="3"/>
        <v>28.1504276764</v>
      </c>
      <c r="M14">
        <f t="shared" si="4"/>
        <v>2.8495723236000003</v>
      </c>
      <c r="O14">
        <f t="shared" si="5"/>
        <v>28.263042438274024</v>
      </c>
      <c r="P14">
        <f t="shared" si="6"/>
        <v>2.7369575617259763</v>
      </c>
    </row>
    <row r="15" spans="1:16" x14ac:dyDescent="0.25">
      <c r="A15">
        <v>13</v>
      </c>
      <c r="B15">
        <v>34</v>
      </c>
      <c r="C15">
        <f t="shared" si="0"/>
        <v>29.5</v>
      </c>
      <c r="D15">
        <f t="shared" si="7"/>
        <v>4.5</v>
      </c>
      <c r="F15">
        <f t="shared" si="8"/>
        <v>29.333333333333332</v>
      </c>
      <c r="G15">
        <f t="shared" si="9"/>
        <v>4.6666666666666679</v>
      </c>
      <c r="I15">
        <f t="shared" si="1"/>
        <v>30.853129419800457</v>
      </c>
      <c r="J15">
        <f t="shared" si="2"/>
        <v>3.1468705801995434</v>
      </c>
      <c r="L15">
        <f t="shared" si="3"/>
        <v>30.715042767640004</v>
      </c>
      <c r="M15">
        <f t="shared" si="4"/>
        <v>3.2849572323599965</v>
      </c>
      <c r="O15">
        <f t="shared" si="5"/>
        <v>30.5894563657411</v>
      </c>
      <c r="P15">
        <f t="shared" si="6"/>
        <v>3.4105436342589002</v>
      </c>
    </row>
    <row r="16" spans="1:16" x14ac:dyDescent="0.25">
      <c r="A16">
        <v>14</v>
      </c>
      <c r="B16">
        <v>27</v>
      </c>
      <c r="C16">
        <f t="shared" si="0"/>
        <v>32.5</v>
      </c>
      <c r="D16">
        <f t="shared" si="7"/>
        <v>5.5</v>
      </c>
      <c r="F16">
        <f t="shared" si="8"/>
        <v>31</v>
      </c>
      <c r="G16">
        <f t="shared" si="9"/>
        <v>4</v>
      </c>
      <c r="I16">
        <f t="shared" si="1"/>
        <v>33.842656470990022</v>
      </c>
      <c r="J16">
        <f t="shared" si="2"/>
        <v>6.8426564709900219</v>
      </c>
      <c r="L16">
        <f t="shared" si="3"/>
        <v>33.671504276764004</v>
      </c>
      <c r="M16">
        <f t="shared" si="4"/>
        <v>6.6715042767640043</v>
      </c>
      <c r="O16">
        <f t="shared" si="5"/>
        <v>33.488418454861161</v>
      </c>
      <c r="P16">
        <f t="shared" si="6"/>
        <v>6.4884184548611614</v>
      </c>
    </row>
    <row r="17" spans="1:16" x14ac:dyDescent="0.25">
      <c r="A17">
        <v>15</v>
      </c>
      <c r="B17">
        <v>35</v>
      </c>
      <c r="C17">
        <f t="shared" si="0"/>
        <v>30.5</v>
      </c>
      <c r="D17">
        <f t="shared" si="7"/>
        <v>4.5</v>
      </c>
      <c r="F17">
        <f t="shared" si="8"/>
        <v>30.666666666666668</v>
      </c>
      <c r="G17">
        <f t="shared" si="9"/>
        <v>4.3333333333333321</v>
      </c>
      <c r="I17">
        <f t="shared" si="1"/>
        <v>27.342132823549498</v>
      </c>
      <c r="J17">
        <f t="shared" si="2"/>
        <v>7.6578671764505017</v>
      </c>
      <c r="L17">
        <f t="shared" si="3"/>
        <v>27.6671504276764</v>
      </c>
      <c r="M17">
        <f t="shared" si="4"/>
        <v>7.3328495723235996</v>
      </c>
      <c r="O17">
        <f t="shared" si="5"/>
        <v>27.973262768229173</v>
      </c>
      <c r="P17">
        <f t="shared" si="6"/>
        <v>7.0267372317708272</v>
      </c>
    </row>
    <row r="18" spans="1:16" x14ac:dyDescent="0.25">
      <c r="A18" s="5" t="s">
        <v>37</v>
      </c>
      <c r="B18" s="5"/>
      <c r="C18" s="5">
        <f t="shared" si="0"/>
        <v>31</v>
      </c>
      <c r="D18" s="5"/>
      <c r="E18" s="5"/>
      <c r="F18" s="5">
        <f t="shared" si="8"/>
        <v>32</v>
      </c>
      <c r="G18" s="5"/>
      <c r="H18" s="5"/>
      <c r="I18" s="5">
        <f t="shared" si="1"/>
        <v>34.617106641177472</v>
      </c>
      <c r="J18" s="5"/>
      <c r="K18" s="5"/>
      <c r="L18" s="5">
        <f t="shared" si="3"/>
        <v>34.266715042767643</v>
      </c>
      <c r="M18" s="5"/>
      <c r="N18" s="5"/>
      <c r="O18" s="5">
        <f t="shared" si="5"/>
        <v>33.945989415234379</v>
      </c>
      <c r="P18" s="5"/>
    </row>
    <row r="20" spans="1:16" x14ac:dyDescent="0.25">
      <c r="A20" t="s">
        <v>31</v>
      </c>
      <c r="D20">
        <f>AVERAGE(D5:D17)</f>
        <v>3.8461538461538463</v>
      </c>
      <c r="G20">
        <f>AVERAGE(G6:G17)</f>
        <v>3.6666666666666665</v>
      </c>
      <c r="J20">
        <f>AVERAGE(J4:J17)</f>
        <v>4.0939379025124181</v>
      </c>
      <c r="M20">
        <f>AVERAGE(M4:M17)</f>
        <v>4.0465771577891143</v>
      </c>
      <c r="P20">
        <f>AVERAGE(P4:P17)</f>
        <v>4.0000339813088486</v>
      </c>
    </row>
  </sheetData>
  <mergeCells count="1">
    <mergeCell ref="C1:G1"/>
  </mergeCells>
  <conditionalFormatting sqref="G20 D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 D20 J20 M20 P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G19" sqref="G19"/>
    </sheetView>
  </sheetViews>
  <sheetFormatPr defaultRowHeight="15" x14ac:dyDescent="0.25"/>
  <cols>
    <col min="1" max="1" width="27.28515625" customWidth="1"/>
    <col min="3" max="3" width="27.5703125" customWidth="1"/>
    <col min="6" max="6" width="22.42578125" customWidth="1"/>
  </cols>
  <sheetData>
    <row r="1" spans="1:11" x14ac:dyDescent="0.25">
      <c r="A1" t="s">
        <v>2</v>
      </c>
    </row>
    <row r="2" spans="1:11" ht="30" x14ac:dyDescent="0.25">
      <c r="A2" s="7" t="s">
        <v>4</v>
      </c>
      <c r="B2" s="7" t="s">
        <v>3</v>
      </c>
      <c r="C2" s="7" t="s">
        <v>33</v>
      </c>
      <c r="D2" s="7" t="s">
        <v>38</v>
      </c>
      <c r="E2" s="7"/>
      <c r="F2" s="7" t="s">
        <v>34</v>
      </c>
      <c r="G2" s="7" t="s">
        <v>38</v>
      </c>
      <c r="H2" s="7"/>
      <c r="I2" s="7"/>
      <c r="J2" s="7"/>
      <c r="K2" s="7"/>
    </row>
    <row r="3" spans="1:11" x14ac:dyDescent="0.25">
      <c r="A3">
        <v>1</v>
      </c>
      <c r="B3">
        <v>24</v>
      </c>
      <c r="C3">
        <f>A3*$B$38+$B$37</f>
        <v>21.75</v>
      </c>
      <c r="D3">
        <f>ABS(B3-C3)</f>
        <v>2.25</v>
      </c>
    </row>
    <row r="4" spans="1:11" x14ac:dyDescent="0.25">
      <c r="A4">
        <v>2</v>
      </c>
      <c r="B4">
        <v>22</v>
      </c>
      <c r="C4">
        <f t="shared" ref="C4:C18" si="0">A4*$B$38+$B$37</f>
        <v>22.614285714285714</v>
      </c>
      <c r="D4">
        <f t="shared" ref="D4:D17" si="1">ABS(B4-C4)</f>
        <v>0.61428571428571388</v>
      </c>
      <c r="F4" t="s">
        <v>32</v>
      </c>
    </row>
    <row r="5" spans="1:11" x14ac:dyDescent="0.25">
      <c r="A5">
        <v>3</v>
      </c>
      <c r="B5">
        <v>25</v>
      </c>
      <c r="C5">
        <f t="shared" si="0"/>
        <v>23.478571428571428</v>
      </c>
      <c r="D5">
        <f t="shared" si="1"/>
        <v>1.5214285714285722</v>
      </c>
      <c r="F5">
        <f t="shared" ref="F5:F18" si="2">AVERAGE(B3:B4)</f>
        <v>23</v>
      </c>
      <c r="G5">
        <f>ABS(B5-F5)</f>
        <v>2</v>
      </c>
    </row>
    <row r="6" spans="1:11" x14ac:dyDescent="0.25">
      <c r="A6">
        <v>4</v>
      </c>
      <c r="B6">
        <v>22</v>
      </c>
      <c r="C6">
        <f t="shared" si="0"/>
        <v>24.342857142857142</v>
      </c>
      <c r="D6">
        <f t="shared" si="1"/>
        <v>2.3428571428571416</v>
      </c>
      <c r="F6">
        <f t="shared" si="2"/>
        <v>23.5</v>
      </c>
      <c r="G6">
        <f t="shared" ref="G6:G17" si="3">ABS(B6-F6)</f>
        <v>1.5</v>
      </c>
    </row>
    <row r="7" spans="1:11" x14ac:dyDescent="0.25">
      <c r="A7">
        <v>5</v>
      </c>
      <c r="B7">
        <v>27</v>
      </c>
      <c r="C7">
        <f t="shared" si="0"/>
        <v>25.207142857142856</v>
      </c>
      <c r="D7">
        <f t="shared" si="1"/>
        <v>1.7928571428571445</v>
      </c>
      <c r="F7">
        <f t="shared" si="2"/>
        <v>23.5</v>
      </c>
      <c r="G7">
        <f t="shared" si="3"/>
        <v>3.5</v>
      </c>
    </row>
    <row r="8" spans="1:11" x14ac:dyDescent="0.25">
      <c r="A8">
        <v>6</v>
      </c>
      <c r="B8">
        <v>23</v>
      </c>
      <c r="C8">
        <f t="shared" si="0"/>
        <v>26.071428571428569</v>
      </c>
      <c r="D8">
        <f t="shared" si="1"/>
        <v>3.0714285714285694</v>
      </c>
      <c r="F8">
        <f t="shared" si="2"/>
        <v>24.5</v>
      </c>
      <c r="G8">
        <f t="shared" si="3"/>
        <v>1.5</v>
      </c>
    </row>
    <row r="9" spans="1:11" x14ac:dyDescent="0.25">
      <c r="A9">
        <v>7</v>
      </c>
      <c r="B9">
        <v>24</v>
      </c>
      <c r="C9">
        <f t="shared" si="0"/>
        <v>26.935714285714283</v>
      </c>
      <c r="D9">
        <f t="shared" si="1"/>
        <v>2.9357142857142833</v>
      </c>
      <c r="F9">
        <f t="shared" si="2"/>
        <v>25</v>
      </c>
      <c r="G9">
        <f t="shared" si="3"/>
        <v>1</v>
      </c>
    </row>
    <row r="10" spans="1:11" x14ac:dyDescent="0.25">
      <c r="A10">
        <v>8</v>
      </c>
      <c r="B10">
        <v>27</v>
      </c>
      <c r="C10">
        <f t="shared" si="0"/>
        <v>27.799999999999997</v>
      </c>
      <c r="D10">
        <f t="shared" si="1"/>
        <v>0.79999999999999716</v>
      </c>
      <c r="F10">
        <f t="shared" si="2"/>
        <v>23.5</v>
      </c>
      <c r="G10">
        <f t="shared" si="3"/>
        <v>3.5</v>
      </c>
    </row>
    <row r="11" spans="1:11" x14ac:dyDescent="0.25">
      <c r="A11">
        <v>9</v>
      </c>
      <c r="B11">
        <v>29</v>
      </c>
      <c r="C11">
        <f t="shared" si="0"/>
        <v>28.664285714285711</v>
      </c>
      <c r="D11">
        <f t="shared" si="1"/>
        <v>0.33571428571428896</v>
      </c>
      <c r="F11">
        <f t="shared" si="2"/>
        <v>25.5</v>
      </c>
      <c r="G11">
        <f t="shared" si="3"/>
        <v>3.5</v>
      </c>
    </row>
    <row r="12" spans="1:11" x14ac:dyDescent="0.25">
      <c r="A12">
        <v>10</v>
      </c>
      <c r="B12">
        <v>31</v>
      </c>
      <c r="C12">
        <f t="shared" si="0"/>
        <v>29.528571428571425</v>
      </c>
      <c r="D12">
        <f t="shared" si="1"/>
        <v>1.4714285714285751</v>
      </c>
      <c r="F12">
        <f t="shared" si="2"/>
        <v>28</v>
      </c>
      <c r="G12">
        <f t="shared" si="3"/>
        <v>3</v>
      </c>
    </row>
    <row r="13" spans="1:11" x14ac:dyDescent="0.25">
      <c r="A13">
        <v>11</v>
      </c>
      <c r="B13">
        <v>29</v>
      </c>
      <c r="C13">
        <f t="shared" si="0"/>
        <v>30.392857142857139</v>
      </c>
      <c r="D13">
        <f t="shared" si="1"/>
        <v>1.3928571428571388</v>
      </c>
      <c r="F13">
        <f t="shared" si="2"/>
        <v>30</v>
      </c>
      <c r="G13">
        <f t="shared" si="3"/>
        <v>1</v>
      </c>
    </row>
    <row r="14" spans="1:11" x14ac:dyDescent="0.25">
      <c r="A14">
        <v>12</v>
      </c>
      <c r="B14">
        <v>36</v>
      </c>
      <c r="C14">
        <f t="shared" si="0"/>
        <v>31.257142857142856</v>
      </c>
      <c r="D14">
        <f t="shared" si="1"/>
        <v>4.7428571428571438</v>
      </c>
      <c r="F14">
        <f t="shared" si="2"/>
        <v>30</v>
      </c>
      <c r="G14">
        <f t="shared" si="3"/>
        <v>6</v>
      </c>
    </row>
    <row r="15" spans="1:11" x14ac:dyDescent="0.25">
      <c r="A15">
        <v>13</v>
      </c>
      <c r="B15">
        <v>35</v>
      </c>
      <c r="C15">
        <f t="shared" si="0"/>
        <v>32.121428571428567</v>
      </c>
      <c r="D15">
        <f t="shared" si="1"/>
        <v>2.8785714285714334</v>
      </c>
      <c r="F15">
        <f t="shared" si="2"/>
        <v>32.5</v>
      </c>
      <c r="G15">
        <f t="shared" si="3"/>
        <v>2.5</v>
      </c>
    </row>
    <row r="16" spans="1:11" x14ac:dyDescent="0.25">
      <c r="A16">
        <v>14</v>
      </c>
      <c r="B16">
        <v>32</v>
      </c>
      <c r="C16">
        <f t="shared" si="0"/>
        <v>32.98571428571428</v>
      </c>
      <c r="D16">
        <f t="shared" si="1"/>
        <v>0.98571428571428044</v>
      </c>
      <c r="F16">
        <f t="shared" si="2"/>
        <v>35.5</v>
      </c>
      <c r="G16">
        <f t="shared" si="3"/>
        <v>3.5</v>
      </c>
    </row>
    <row r="17" spans="1:7" x14ac:dyDescent="0.25">
      <c r="A17">
        <v>15</v>
      </c>
      <c r="B17">
        <v>31</v>
      </c>
      <c r="C17">
        <f t="shared" si="0"/>
        <v>33.849999999999994</v>
      </c>
      <c r="D17">
        <f t="shared" si="1"/>
        <v>2.8499999999999943</v>
      </c>
      <c r="F17">
        <f t="shared" si="2"/>
        <v>33.5</v>
      </c>
      <c r="G17">
        <f t="shared" si="3"/>
        <v>2.5</v>
      </c>
    </row>
    <row r="18" spans="1:7" x14ac:dyDescent="0.25">
      <c r="A18" s="5">
        <v>16</v>
      </c>
      <c r="B18" s="5"/>
      <c r="C18" s="5">
        <f t="shared" si="0"/>
        <v>34.714285714285708</v>
      </c>
      <c r="D18" s="5"/>
      <c r="E18" s="5"/>
      <c r="F18" s="5">
        <f t="shared" si="2"/>
        <v>31.5</v>
      </c>
      <c r="G18" s="5"/>
    </row>
    <row r="19" spans="1:7" x14ac:dyDescent="0.25">
      <c r="A19" t="s">
        <v>31</v>
      </c>
      <c r="D19">
        <f>AVERAGE(D3:D17)</f>
        <v>1.9990476190476185</v>
      </c>
      <c r="G19">
        <f>AVERAGE(G5:G17)</f>
        <v>2.6923076923076925</v>
      </c>
    </row>
    <row r="21" spans="1:7" x14ac:dyDescent="0.25">
      <c r="A21" t="s">
        <v>5</v>
      </c>
    </row>
    <row r="22" spans="1:7" ht="15.75" thickBot="1" x14ac:dyDescent="0.3"/>
    <row r="23" spans="1:7" x14ac:dyDescent="0.25">
      <c r="A23" s="4" t="s">
        <v>6</v>
      </c>
      <c r="B23" s="4"/>
    </row>
    <row r="24" spans="1:7" x14ac:dyDescent="0.25">
      <c r="A24" s="1" t="s">
        <v>7</v>
      </c>
      <c r="B24" s="1">
        <v>0.85160601898485333</v>
      </c>
    </row>
    <row r="25" spans="1:7" x14ac:dyDescent="0.25">
      <c r="A25" s="1" t="s">
        <v>8</v>
      </c>
      <c r="B25" s="1">
        <v>0.72523281157123043</v>
      </c>
    </row>
    <row r="26" spans="1:7" x14ac:dyDescent="0.25">
      <c r="A26" s="1" t="s">
        <v>9</v>
      </c>
      <c r="B26" s="1">
        <v>0.7040968739997866</v>
      </c>
    </row>
    <row r="27" spans="1:7" x14ac:dyDescent="0.25">
      <c r="A27" s="1" t="s">
        <v>10</v>
      </c>
      <c r="B27" s="1">
        <v>2.4689277825818228</v>
      </c>
    </row>
    <row r="28" spans="1:7" ht="15.75" thickBot="1" x14ac:dyDescent="0.3">
      <c r="A28" s="2" t="s">
        <v>11</v>
      </c>
      <c r="B28" s="2">
        <v>15</v>
      </c>
    </row>
    <row r="30" spans="1:7" ht="15.75" thickBot="1" x14ac:dyDescent="0.3">
      <c r="A30" t="s">
        <v>12</v>
      </c>
    </row>
    <row r="31" spans="1:7" x14ac:dyDescent="0.25">
      <c r="A31" s="3"/>
      <c r="B31" s="3" t="s">
        <v>17</v>
      </c>
      <c r="C31" s="3" t="s">
        <v>18</v>
      </c>
      <c r="D31" s="3" t="s">
        <v>19</v>
      </c>
      <c r="E31" s="3" t="s">
        <v>20</v>
      </c>
      <c r="F31" s="3" t="s">
        <v>21</v>
      </c>
    </row>
    <row r="32" spans="1:7" x14ac:dyDescent="0.25">
      <c r="A32" s="1" t="s">
        <v>13</v>
      </c>
      <c r="B32" s="1">
        <v>1</v>
      </c>
      <c r="C32" s="1">
        <v>209.15714285714287</v>
      </c>
      <c r="D32" s="1">
        <v>209.15714285714287</v>
      </c>
      <c r="E32" s="1">
        <v>34.312781683793034</v>
      </c>
      <c r="F32" s="1">
        <v>5.6134847165876121E-5</v>
      </c>
      <c r="G32" s="6" t="s">
        <v>30</v>
      </c>
    </row>
    <row r="33" spans="1:9" x14ac:dyDescent="0.25">
      <c r="A33" s="1" t="s">
        <v>14</v>
      </c>
      <c r="B33" s="1">
        <v>13</v>
      </c>
      <c r="C33" s="1">
        <v>79.242857142857162</v>
      </c>
      <c r="D33" s="1">
        <v>6.095604395604397</v>
      </c>
      <c r="E33" s="1"/>
      <c r="F33" s="1"/>
    </row>
    <row r="34" spans="1:9" ht="15.75" thickBot="1" x14ac:dyDescent="0.3">
      <c r="A34" s="2" t="s">
        <v>15</v>
      </c>
      <c r="B34" s="2">
        <v>14</v>
      </c>
      <c r="C34" s="2">
        <v>288.40000000000003</v>
      </c>
      <c r="D34" s="2"/>
      <c r="E34" s="2"/>
      <c r="F34" s="2"/>
    </row>
    <row r="35" spans="1:9" ht="15.75" thickBot="1" x14ac:dyDescent="0.3"/>
    <row r="36" spans="1:9" x14ac:dyDescent="0.25">
      <c r="A36" s="3"/>
      <c r="B36" s="3" t="s">
        <v>22</v>
      </c>
      <c r="C36" s="3" t="s">
        <v>10</v>
      </c>
      <c r="D36" s="3" t="s">
        <v>23</v>
      </c>
      <c r="E36" s="3" t="s">
        <v>24</v>
      </c>
      <c r="F36" s="3" t="s">
        <v>25</v>
      </c>
      <c r="G36" s="3" t="s">
        <v>26</v>
      </c>
      <c r="H36" s="3" t="s">
        <v>27</v>
      </c>
      <c r="I36" s="3" t="s">
        <v>28</v>
      </c>
    </row>
    <row r="37" spans="1:9" x14ac:dyDescent="0.25">
      <c r="A37" s="1" t="s">
        <v>16</v>
      </c>
      <c r="B37" s="1">
        <v>20.885714285714286</v>
      </c>
      <c r="C37" s="1">
        <v>1.3415120689293865</v>
      </c>
      <c r="D37" s="1">
        <v>15.568785976247264</v>
      </c>
      <c r="E37" s="1">
        <v>8.7149922243966239E-10</v>
      </c>
      <c r="F37" s="1">
        <v>17.987553659732686</v>
      </c>
      <c r="G37" s="1">
        <v>23.783874911695886</v>
      </c>
      <c r="H37" s="1">
        <v>17.987553659732686</v>
      </c>
      <c r="I37" s="1">
        <v>23.783874911695886</v>
      </c>
    </row>
    <row r="38" spans="1:9" ht="15.75" thickBot="1" x14ac:dyDescent="0.3">
      <c r="A38" s="2" t="s">
        <v>29</v>
      </c>
      <c r="B38" s="2">
        <v>0.8642857142857141</v>
      </c>
      <c r="C38" s="2">
        <v>0.14754665600611602</v>
      </c>
      <c r="D38" s="2">
        <v>5.8577113008233015</v>
      </c>
      <c r="E38" s="2">
        <v>5.6134847165876229E-5</v>
      </c>
      <c r="F38" s="2">
        <v>0.54553054328420347</v>
      </c>
      <c r="G38" s="2">
        <v>1.1830408852872247</v>
      </c>
      <c r="H38" s="2">
        <v>0.54553054328420347</v>
      </c>
      <c r="I38" s="2">
        <v>1.1830408852872247</v>
      </c>
    </row>
  </sheetData>
  <conditionalFormatting sqref="G19 D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Исходные данные</vt:lpstr>
      <vt:lpstr>Товар 1</vt:lpstr>
      <vt:lpstr>Товар 2</vt:lpstr>
    </vt:vector>
  </TitlesOfParts>
  <Company>БГУИР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Batin</dc:creator>
  <cp:lastModifiedBy>Batin</cp:lastModifiedBy>
  <dcterms:created xsi:type="dcterms:W3CDTF">2015-09-18T15:35:22Z</dcterms:created>
  <dcterms:modified xsi:type="dcterms:W3CDTF">2015-09-18T16:30:39Z</dcterms:modified>
</cp:coreProperties>
</file>