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150" windowWidth="15480" windowHeight="9015"/>
  </bookViews>
  <sheets>
    <sheet name="Лист1" sheetId="2" r:id="rId1"/>
  </sheets>
  <calcPr calcId="125725"/>
</workbook>
</file>

<file path=xl/calcChain.xml><?xml version="1.0" encoding="utf-8"?>
<calcChain xmlns="http://schemas.openxmlformats.org/spreadsheetml/2006/main">
  <c r="C69" i="2"/>
  <c r="C43"/>
  <c r="C71" l="1"/>
  <c r="C24"/>
  <c r="C31" s="1"/>
  <c r="D24"/>
  <c r="D31" s="1"/>
  <c r="E24"/>
  <c r="E31" s="1"/>
  <c r="F24"/>
  <c r="F31" s="1"/>
  <c r="G24"/>
  <c r="G31" s="1"/>
  <c r="H24"/>
  <c r="H31" s="1"/>
  <c r="I24"/>
  <c r="I31" s="1"/>
  <c r="B24"/>
  <c r="B31" s="1"/>
  <c r="C33" s="1"/>
  <c r="C73" s="1"/>
  <c r="J17"/>
  <c r="J18"/>
  <c r="J19"/>
  <c r="J20"/>
  <c r="J21"/>
  <c r="J22"/>
  <c r="J23"/>
  <c r="J16"/>
  <c r="C26"/>
  <c r="C12"/>
  <c r="N16" l="1"/>
  <c r="N30" s="1"/>
  <c r="O16"/>
  <c r="P16"/>
  <c r="Q16"/>
  <c r="R16"/>
  <c r="S16"/>
  <c r="T16"/>
  <c r="M16"/>
  <c r="M30" s="1"/>
  <c r="U30" s="1"/>
  <c r="V30" s="1"/>
  <c r="N23"/>
  <c r="O23"/>
  <c r="P23"/>
  <c r="Q23"/>
  <c r="R23"/>
  <c r="S23"/>
  <c r="S37" s="1"/>
  <c r="T23"/>
  <c r="T37" s="1"/>
  <c r="M23"/>
  <c r="N22"/>
  <c r="O22"/>
  <c r="P22"/>
  <c r="Q22"/>
  <c r="R22"/>
  <c r="R36" s="1"/>
  <c r="S22"/>
  <c r="S36" s="1"/>
  <c r="T22"/>
  <c r="T36" s="1"/>
  <c r="M22"/>
  <c r="N21"/>
  <c r="O21"/>
  <c r="P21"/>
  <c r="P35" s="1"/>
  <c r="Q21"/>
  <c r="Q35" s="1"/>
  <c r="R21"/>
  <c r="R35" s="1"/>
  <c r="S21"/>
  <c r="S35" s="1"/>
  <c r="T21"/>
  <c r="T35" s="1"/>
  <c r="M21"/>
  <c r="N20"/>
  <c r="O20"/>
  <c r="O34" s="1"/>
  <c r="P20"/>
  <c r="P34" s="1"/>
  <c r="Q20"/>
  <c r="Q34" s="1"/>
  <c r="R20"/>
  <c r="R34" s="1"/>
  <c r="S20"/>
  <c r="S34" s="1"/>
  <c r="T20"/>
  <c r="T34" s="1"/>
  <c r="M20"/>
  <c r="N19"/>
  <c r="N33" s="1"/>
  <c r="O19"/>
  <c r="O33" s="1"/>
  <c r="P19"/>
  <c r="P33" s="1"/>
  <c r="Q19"/>
  <c r="Q33" s="1"/>
  <c r="R19"/>
  <c r="R33" s="1"/>
  <c r="S19"/>
  <c r="T19"/>
  <c r="M19"/>
  <c r="M33" s="1"/>
  <c r="U33" s="1"/>
  <c r="V33" s="1"/>
  <c r="N18"/>
  <c r="N32" s="1"/>
  <c r="O18"/>
  <c r="O32" s="1"/>
  <c r="P18"/>
  <c r="P32" s="1"/>
  <c r="Q18"/>
  <c r="Q32" s="1"/>
  <c r="R18"/>
  <c r="R32" s="1"/>
  <c r="S18"/>
  <c r="T18"/>
  <c r="M18"/>
  <c r="M32" s="1"/>
  <c r="U32" s="1"/>
  <c r="V32" s="1"/>
  <c r="N17"/>
  <c r="N31" s="1"/>
  <c r="O17"/>
  <c r="O31" s="1"/>
  <c r="P17"/>
  <c r="P31" s="1"/>
  <c r="Q17"/>
  <c r="R17"/>
  <c r="S17"/>
  <c r="T17"/>
  <c r="M17"/>
  <c r="M31" s="1"/>
  <c r="U31" s="1"/>
  <c r="V31" s="1"/>
  <c r="C45"/>
  <c r="C62"/>
  <c r="U34" l="1"/>
  <c r="V34" s="1"/>
  <c r="C54" s="1"/>
  <c r="U35"/>
  <c r="V35" s="1"/>
  <c r="U36"/>
  <c r="V36" s="1"/>
  <c r="U37"/>
  <c r="V37" s="1"/>
</calcChain>
</file>

<file path=xl/sharedStrings.xml><?xml version="1.0" encoding="utf-8"?>
<sst xmlns="http://schemas.openxmlformats.org/spreadsheetml/2006/main" count="30" uniqueCount="28">
  <si>
    <t>R=</t>
  </si>
  <si>
    <t>С=</t>
  </si>
  <si>
    <t>Исходные данные</t>
  </si>
  <si>
    <t>Закон распределения вероятностей</t>
  </si>
  <si>
    <t>y/x</t>
  </si>
  <si>
    <t>Сумма элементов:</t>
  </si>
  <si>
    <t>Проверка нормировки:</t>
  </si>
  <si>
    <t>==</t>
  </si>
  <si>
    <t>1.</t>
  </si>
  <si>
    <t>H(X)=</t>
  </si>
  <si>
    <r>
      <t>p(x</t>
    </r>
    <r>
      <rPr>
        <sz val="8"/>
        <rFont val="Arial Cyr"/>
        <charset val="204"/>
      </rPr>
      <t>i</t>
    </r>
    <r>
      <rPr>
        <sz val="10"/>
        <rFont val="Arial Cyr"/>
        <charset val="204"/>
      </rPr>
      <t>)</t>
    </r>
  </si>
  <si>
    <t>2.</t>
  </si>
  <si>
    <r>
      <t>H</t>
    </r>
    <r>
      <rPr>
        <sz val="8"/>
        <rFont val="Arial Cyr"/>
        <charset val="204"/>
      </rPr>
      <t>max=</t>
    </r>
  </si>
  <si>
    <t>3.</t>
  </si>
  <si>
    <t>Условный закон распределения вероятностей</t>
  </si>
  <si>
    <r>
      <t>p(x</t>
    </r>
    <r>
      <rPr>
        <sz val="8"/>
        <rFont val="Arial Cyr"/>
        <charset val="204"/>
      </rPr>
      <t>i</t>
    </r>
    <r>
      <rPr>
        <sz val="10"/>
        <rFont val="Arial Cyr"/>
        <charset val="204"/>
      </rPr>
      <t>|y</t>
    </r>
    <r>
      <rPr>
        <sz val="8"/>
        <rFont val="Arial Cyr"/>
        <charset val="204"/>
      </rPr>
      <t>i</t>
    </r>
    <r>
      <rPr>
        <sz val="10"/>
        <rFont val="Arial Cyr"/>
        <charset val="204"/>
      </rPr>
      <t>)*log</t>
    </r>
    <r>
      <rPr>
        <sz val="8"/>
        <rFont val="Arial Cyr"/>
        <charset val="204"/>
      </rPr>
      <t>2</t>
    </r>
    <r>
      <rPr>
        <sz val="10"/>
        <rFont val="Arial Cyr"/>
        <charset val="204"/>
      </rPr>
      <t>(x</t>
    </r>
    <r>
      <rPr>
        <sz val="8"/>
        <rFont val="Arial Cyr"/>
        <charset val="204"/>
      </rPr>
      <t>i</t>
    </r>
    <r>
      <rPr>
        <sz val="10"/>
        <rFont val="Arial Cyr"/>
        <charset val="204"/>
      </rPr>
      <t>|y</t>
    </r>
    <r>
      <rPr>
        <sz val="8"/>
        <rFont val="Arial Cyr"/>
        <charset val="204"/>
      </rPr>
      <t>i</t>
    </r>
    <r>
      <rPr>
        <sz val="10"/>
        <rFont val="Arial Cyr"/>
        <charset val="204"/>
      </rPr>
      <t>)</t>
    </r>
  </si>
  <si>
    <r>
      <t>S</t>
    </r>
    <r>
      <rPr>
        <sz val="8"/>
        <rFont val="Arial Cyr"/>
        <charset val="204"/>
      </rPr>
      <t>j</t>
    </r>
    <r>
      <rPr>
        <sz val="10"/>
        <rFont val="Arial Cyr"/>
        <charset val="204"/>
      </rPr>
      <t>(p(x</t>
    </r>
    <r>
      <rPr>
        <sz val="8"/>
        <rFont val="Arial Cyr"/>
        <charset val="204"/>
      </rPr>
      <t>i</t>
    </r>
    <r>
      <rPr>
        <sz val="10"/>
        <rFont val="Arial Cyr"/>
        <charset val="204"/>
      </rPr>
      <t>|y</t>
    </r>
    <r>
      <rPr>
        <sz val="8"/>
        <rFont val="Arial Cyr"/>
        <charset val="204"/>
      </rPr>
      <t>i</t>
    </r>
    <r>
      <rPr>
        <sz val="10"/>
        <rFont val="Arial Cyr"/>
        <charset val="204"/>
      </rPr>
      <t>))</t>
    </r>
  </si>
  <si>
    <t>i</t>
  </si>
  <si>
    <t>j</t>
  </si>
  <si>
    <r>
      <t>p(y</t>
    </r>
    <r>
      <rPr>
        <sz val="8"/>
        <rFont val="Arial Cyr"/>
        <charset val="204"/>
      </rPr>
      <t>j</t>
    </r>
    <r>
      <rPr>
        <sz val="10"/>
        <rFont val="Arial Cyr"/>
        <charset val="204"/>
      </rPr>
      <t>)</t>
    </r>
  </si>
  <si>
    <t>p(yj)*Sj(p(xi|yi))</t>
  </si>
  <si>
    <t>H(X|Y)=</t>
  </si>
  <si>
    <t>4.</t>
  </si>
  <si>
    <r>
      <rPr>
        <b/>
        <i/>
        <u/>
        <sz val="10"/>
        <rFont val="Arial Cyr"/>
        <charset val="204"/>
      </rPr>
      <t>H</t>
    </r>
    <r>
      <rPr>
        <b/>
        <sz val="10"/>
        <rFont val="Arial Cyr"/>
        <charset val="204"/>
      </rPr>
      <t>(X)=</t>
    </r>
  </si>
  <si>
    <t>5.</t>
  </si>
  <si>
    <r>
      <t>t</t>
    </r>
    <r>
      <rPr>
        <sz val="8"/>
        <rFont val="Arial Cyr"/>
        <charset val="204"/>
      </rPr>
      <t>k</t>
    </r>
    <r>
      <rPr>
        <sz val="10"/>
        <rFont val="Arial Cyr"/>
        <charset val="204"/>
      </rPr>
      <t>=</t>
    </r>
  </si>
  <si>
    <t>l=</t>
  </si>
  <si>
    <r>
      <rPr>
        <b/>
        <i/>
        <u/>
        <sz val="10"/>
        <rFont val="Arial Cyr"/>
        <charset val="204"/>
      </rPr>
      <t>I</t>
    </r>
    <r>
      <rPr>
        <b/>
        <sz val="10"/>
        <rFont val="Arial Cyr"/>
        <charset val="204"/>
      </rPr>
      <t>=</t>
    </r>
  </si>
</sst>
</file>

<file path=xl/styles.xml><?xml version="1.0" encoding="utf-8"?>
<styleSheet xmlns="http://schemas.openxmlformats.org/spreadsheetml/2006/main">
  <fonts count="5">
    <font>
      <sz val="10"/>
      <name val="Arial Cyr"/>
      <charset val="204"/>
    </font>
    <font>
      <sz val="12"/>
      <name val="Times New Roman"/>
      <family val="1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i/>
      <u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Font="1" applyBorder="1" applyAlignment="1">
      <alignment horizontal="center" wrapText="1"/>
    </xf>
    <xf numFmtId="0" fontId="0" fillId="0" borderId="5" xfId="0" applyBorder="1"/>
    <xf numFmtId="0" fontId="3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0" fillId="3" borderId="5" xfId="0" applyFill="1" applyBorder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3"/>
  <sheetViews>
    <sheetView tabSelected="1" topLeftCell="A46" zoomScale="85" zoomScaleNormal="85" workbookViewId="0">
      <selection activeCell="C73" sqref="C73"/>
    </sheetView>
  </sheetViews>
  <sheetFormatPr defaultRowHeight="12.75"/>
  <cols>
    <col min="2" max="2" width="13.140625" bestFit="1" customWidth="1"/>
    <col min="22" max="22" width="13" customWidth="1"/>
  </cols>
  <sheetData>
    <row r="1" spans="1:20" ht="16.5" thickBot="1">
      <c r="A1" t="s">
        <v>2</v>
      </c>
      <c r="K1" s="7"/>
    </row>
    <row r="2" spans="1:20" ht="16.5" thickBot="1">
      <c r="A2" s="4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K2" s="7"/>
    </row>
    <row r="3" spans="1:20" ht="16.5" thickBot="1">
      <c r="A3" s="6">
        <v>0</v>
      </c>
      <c r="B3" s="1">
        <v>10</v>
      </c>
      <c r="C3" s="1">
        <v>4</v>
      </c>
      <c r="D3" s="1"/>
      <c r="E3" s="1"/>
      <c r="F3" s="1"/>
      <c r="G3" s="1"/>
      <c r="H3" s="1"/>
      <c r="I3" s="1"/>
      <c r="K3" s="7"/>
    </row>
    <row r="4" spans="1:20" ht="16.5" thickBot="1">
      <c r="A4" s="6">
        <v>1</v>
      </c>
      <c r="B4" s="1">
        <v>45</v>
      </c>
      <c r="C4" s="1">
        <v>22</v>
      </c>
      <c r="D4" s="1">
        <v>17</v>
      </c>
      <c r="E4" s="1">
        <v>23</v>
      </c>
      <c r="F4" s="1"/>
      <c r="G4" s="1"/>
      <c r="H4" s="1"/>
      <c r="I4" s="1"/>
      <c r="K4" s="7"/>
    </row>
    <row r="5" spans="1:20" ht="16.5" thickBot="1">
      <c r="A5" s="6">
        <v>2</v>
      </c>
      <c r="B5" s="1">
        <v>19</v>
      </c>
      <c r="C5" s="1">
        <v>54</v>
      </c>
      <c r="D5" s="1">
        <v>26</v>
      </c>
      <c r="E5" s="1">
        <v>35</v>
      </c>
      <c r="F5" s="1">
        <v>29</v>
      </c>
      <c r="G5" s="1">
        <v>13</v>
      </c>
      <c r="H5" s="1"/>
      <c r="I5" s="1"/>
      <c r="K5" s="7"/>
    </row>
    <row r="6" spans="1:20" ht="16.5" thickBot="1">
      <c r="A6" s="6">
        <v>3</v>
      </c>
      <c r="B6" s="1">
        <v>11</v>
      </c>
      <c r="C6" s="1">
        <v>39</v>
      </c>
      <c r="D6" s="1">
        <v>76</v>
      </c>
      <c r="E6" s="1">
        <v>70</v>
      </c>
      <c r="F6" s="1">
        <v>51</v>
      </c>
      <c r="G6" s="1">
        <v>31</v>
      </c>
      <c r="H6" s="1"/>
      <c r="I6" s="1"/>
      <c r="K6" s="7"/>
    </row>
    <row r="7" spans="1:20" ht="16.5" thickBot="1">
      <c r="A7" s="6">
        <v>6</v>
      </c>
      <c r="B7" s="1"/>
      <c r="C7" s="1"/>
      <c r="D7" s="1">
        <v>17</v>
      </c>
      <c r="E7" s="1">
        <v>47</v>
      </c>
      <c r="F7" s="1">
        <v>73</v>
      </c>
      <c r="G7" s="1">
        <v>83</v>
      </c>
      <c r="H7" s="1">
        <v>30</v>
      </c>
      <c r="I7" s="1">
        <v>6</v>
      </c>
      <c r="K7" s="7"/>
    </row>
    <row r="8" spans="1:20" ht="16.5" thickBot="1">
      <c r="A8" s="6">
        <v>7</v>
      </c>
      <c r="B8" s="1"/>
      <c r="C8" s="1"/>
      <c r="D8" s="1"/>
      <c r="E8" s="1">
        <v>31</v>
      </c>
      <c r="F8" s="1">
        <v>43</v>
      </c>
      <c r="G8" s="1">
        <v>36</v>
      </c>
      <c r="H8" s="1">
        <v>62</v>
      </c>
      <c r="I8" s="1">
        <v>13</v>
      </c>
      <c r="K8" s="7"/>
    </row>
    <row r="9" spans="1:20" ht="16.5" thickBot="1">
      <c r="A9" s="6">
        <v>8</v>
      </c>
      <c r="B9" s="1"/>
      <c r="C9" s="1"/>
      <c r="D9" s="1"/>
      <c r="E9" s="1"/>
      <c r="F9" s="1"/>
      <c r="G9" s="1">
        <v>15</v>
      </c>
      <c r="H9" s="1">
        <v>25</v>
      </c>
      <c r="I9" s="1">
        <v>37</v>
      </c>
      <c r="K9" s="7"/>
    </row>
    <row r="10" spans="1:20" ht="16.5" thickBot="1">
      <c r="A10" s="6">
        <v>9</v>
      </c>
      <c r="B10" s="1"/>
      <c r="C10" s="1"/>
      <c r="D10" s="1"/>
      <c r="E10" s="1"/>
      <c r="F10" s="1"/>
      <c r="G10" s="1"/>
      <c r="H10" s="1">
        <v>12</v>
      </c>
      <c r="I10" s="1">
        <v>9</v>
      </c>
      <c r="K10" s="8"/>
    </row>
    <row r="11" spans="1:20">
      <c r="K11" s="8"/>
    </row>
    <row r="12" spans="1:20">
      <c r="A12" t="s">
        <v>5</v>
      </c>
      <c r="C12">
        <f>SUM(B3:I10)</f>
        <v>1114</v>
      </c>
    </row>
    <row r="14" spans="1:20">
      <c r="A14" t="s">
        <v>3</v>
      </c>
      <c r="L14" t="s">
        <v>14</v>
      </c>
    </row>
    <row r="15" spans="1:20">
      <c r="A15" s="9" t="s">
        <v>4</v>
      </c>
      <c r="B15" s="9">
        <v>1</v>
      </c>
      <c r="C15" s="9">
        <v>2</v>
      </c>
      <c r="D15" s="9">
        <v>3</v>
      </c>
      <c r="E15" s="9">
        <v>4</v>
      </c>
      <c r="F15" s="9">
        <v>5</v>
      </c>
      <c r="G15" s="9">
        <v>6</v>
      </c>
      <c r="H15" s="9">
        <v>7</v>
      </c>
      <c r="I15" s="9">
        <v>8</v>
      </c>
      <c r="J15" t="s">
        <v>19</v>
      </c>
      <c r="L15" s="9" t="s">
        <v>4</v>
      </c>
      <c r="M15" s="9">
        <v>1</v>
      </c>
      <c r="N15" s="9">
        <v>2</v>
      </c>
      <c r="O15" s="9">
        <v>3</v>
      </c>
      <c r="P15" s="9">
        <v>4</v>
      </c>
      <c r="Q15" s="9">
        <v>5</v>
      </c>
      <c r="R15" s="9">
        <v>6</v>
      </c>
      <c r="S15" s="9">
        <v>7</v>
      </c>
      <c r="T15" s="9">
        <v>8</v>
      </c>
    </row>
    <row r="16" spans="1:20">
      <c r="A16" s="9">
        <v>1</v>
      </c>
      <c r="B16" s="2">
        <v>8.9766606822262122E-3</v>
      </c>
      <c r="C16" s="2">
        <v>3.5906642728904849E-3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>
        <f>SUM(B16:I16)</f>
        <v>1.2567324955116697E-2</v>
      </c>
      <c r="L16" s="9">
        <v>1</v>
      </c>
      <c r="M16" s="2">
        <f>B16/$J16</f>
        <v>0.7142857142857143</v>
      </c>
      <c r="N16" s="2">
        <f t="shared" ref="N16:T23" si="0">C16/$J16</f>
        <v>0.2857142857142857</v>
      </c>
      <c r="O16" s="2">
        <f t="shared" si="0"/>
        <v>0</v>
      </c>
      <c r="P16" s="2">
        <f t="shared" si="0"/>
        <v>0</v>
      </c>
      <c r="Q16" s="2">
        <f t="shared" si="0"/>
        <v>0</v>
      </c>
      <c r="R16" s="2">
        <f t="shared" si="0"/>
        <v>0</v>
      </c>
      <c r="S16" s="2">
        <f t="shared" si="0"/>
        <v>0</v>
      </c>
      <c r="T16" s="2">
        <f t="shared" si="0"/>
        <v>0</v>
      </c>
    </row>
    <row r="17" spans="1:22">
      <c r="A17" s="9">
        <v>2</v>
      </c>
      <c r="B17" s="2">
        <v>4.039497307001795E-2</v>
      </c>
      <c r="C17" s="2">
        <v>1.9748653500897665E-2</v>
      </c>
      <c r="D17" s="2">
        <v>1.526032315978456E-2</v>
      </c>
      <c r="E17" s="2">
        <v>2.0646319569120289E-2</v>
      </c>
      <c r="F17" s="2">
        <v>0</v>
      </c>
      <c r="G17" s="2">
        <v>0</v>
      </c>
      <c r="H17" s="2">
        <v>0</v>
      </c>
      <c r="I17" s="2">
        <v>0</v>
      </c>
      <c r="J17">
        <f t="shared" ref="J17:J23" si="1">SUM(B17:I17)</f>
        <v>9.6050269299820454E-2</v>
      </c>
      <c r="L17" s="9">
        <v>2</v>
      </c>
      <c r="M17" s="2">
        <f t="shared" ref="M17:M23" si="2">B17/$J17</f>
        <v>0.42056074766355145</v>
      </c>
      <c r="N17" s="2">
        <f t="shared" si="0"/>
        <v>0.20560747663551404</v>
      </c>
      <c r="O17" s="2">
        <f t="shared" si="0"/>
        <v>0.15887850467289721</v>
      </c>
      <c r="P17" s="2">
        <f t="shared" si="0"/>
        <v>0.21495327102803743</v>
      </c>
      <c r="Q17" s="2">
        <f t="shared" si="0"/>
        <v>0</v>
      </c>
      <c r="R17" s="2">
        <f t="shared" si="0"/>
        <v>0</v>
      </c>
      <c r="S17" s="2">
        <f t="shared" si="0"/>
        <v>0</v>
      </c>
      <c r="T17" s="2">
        <f t="shared" si="0"/>
        <v>0</v>
      </c>
    </row>
    <row r="18" spans="1:22">
      <c r="A18" s="9">
        <v>3</v>
      </c>
      <c r="B18" s="2">
        <v>1.7055655296229804E-2</v>
      </c>
      <c r="C18" s="2">
        <v>4.8473967684021541E-2</v>
      </c>
      <c r="D18" s="2">
        <v>2.333931777378815E-2</v>
      </c>
      <c r="E18" s="2">
        <v>3.141831238779174E-2</v>
      </c>
      <c r="F18" s="2">
        <v>2.6032315978456014E-2</v>
      </c>
      <c r="G18" s="2">
        <v>1.1669658886894075E-2</v>
      </c>
      <c r="H18" s="2">
        <v>0</v>
      </c>
      <c r="I18" s="2">
        <v>0</v>
      </c>
      <c r="J18">
        <f t="shared" si="1"/>
        <v>0.15798922800718135</v>
      </c>
      <c r="L18" s="9">
        <v>3</v>
      </c>
      <c r="M18" s="2">
        <f t="shared" si="2"/>
        <v>0.10795454545454546</v>
      </c>
      <c r="N18" s="2">
        <f t="shared" si="0"/>
        <v>0.30681818181818177</v>
      </c>
      <c r="O18" s="2">
        <f t="shared" si="0"/>
        <v>0.14772727272727271</v>
      </c>
      <c r="P18" s="2">
        <f t="shared" si="0"/>
        <v>0.19886363636363633</v>
      </c>
      <c r="Q18" s="2">
        <f t="shared" si="0"/>
        <v>0.16477272727272727</v>
      </c>
      <c r="R18" s="2">
        <f t="shared" si="0"/>
        <v>7.3863636363636354E-2</v>
      </c>
      <c r="S18" s="2">
        <f t="shared" si="0"/>
        <v>0</v>
      </c>
      <c r="T18" s="2">
        <f t="shared" si="0"/>
        <v>0</v>
      </c>
    </row>
    <row r="19" spans="1:22">
      <c r="A19" s="9">
        <v>4</v>
      </c>
      <c r="B19" s="2">
        <v>9.8743267504488325E-3</v>
      </c>
      <c r="C19" s="2">
        <v>3.5008976660682228E-2</v>
      </c>
      <c r="D19" s="2">
        <v>6.8222621184919216E-2</v>
      </c>
      <c r="E19" s="2">
        <v>6.283662477558348E-2</v>
      </c>
      <c r="F19" s="2">
        <v>4.5780969479353679E-2</v>
      </c>
      <c r="G19" s="2">
        <v>2.7827648114901255E-2</v>
      </c>
      <c r="H19" s="2">
        <v>0</v>
      </c>
      <c r="I19" s="2">
        <v>0</v>
      </c>
      <c r="J19">
        <f t="shared" si="1"/>
        <v>0.24955116696588869</v>
      </c>
      <c r="L19" s="9">
        <v>4</v>
      </c>
      <c r="M19" s="2">
        <f t="shared" si="2"/>
        <v>3.9568345323741004E-2</v>
      </c>
      <c r="N19" s="2">
        <f t="shared" si="0"/>
        <v>0.14028776978417268</v>
      </c>
      <c r="O19" s="2">
        <f t="shared" si="0"/>
        <v>0.2733812949640288</v>
      </c>
      <c r="P19" s="2">
        <f t="shared" si="0"/>
        <v>0.25179856115107913</v>
      </c>
      <c r="Q19" s="2">
        <f t="shared" si="0"/>
        <v>0.18345323741007194</v>
      </c>
      <c r="R19" s="2">
        <f t="shared" si="0"/>
        <v>0.11151079136690646</v>
      </c>
      <c r="S19" s="2">
        <f t="shared" si="0"/>
        <v>0</v>
      </c>
      <c r="T19" s="2">
        <f t="shared" si="0"/>
        <v>0</v>
      </c>
    </row>
    <row r="20" spans="1:22">
      <c r="A20" s="9">
        <v>5</v>
      </c>
      <c r="B20" s="2">
        <v>0</v>
      </c>
      <c r="C20" s="2">
        <v>0</v>
      </c>
      <c r="D20" s="2">
        <v>1.526032315978456E-2</v>
      </c>
      <c r="E20" s="2">
        <v>4.2190305206463198E-2</v>
      </c>
      <c r="F20" s="2">
        <v>6.5529622980251348E-2</v>
      </c>
      <c r="G20" s="2">
        <v>7.4506283662477552E-2</v>
      </c>
      <c r="H20" s="2">
        <v>2.6929982046678635E-2</v>
      </c>
      <c r="I20" s="2">
        <v>5.3859964093357273E-3</v>
      </c>
      <c r="J20">
        <f t="shared" si="1"/>
        <v>0.22980251346499103</v>
      </c>
      <c r="L20" s="9">
        <v>5</v>
      </c>
      <c r="M20" s="2">
        <f t="shared" si="2"/>
        <v>0</v>
      </c>
      <c r="N20" s="2">
        <f t="shared" si="0"/>
        <v>0</v>
      </c>
      <c r="O20" s="2">
        <f t="shared" si="0"/>
        <v>6.640625E-2</v>
      </c>
      <c r="P20" s="2">
        <f t="shared" si="0"/>
        <v>0.18359375</v>
      </c>
      <c r="Q20" s="2">
        <f t="shared" si="0"/>
        <v>0.28515625</v>
      </c>
      <c r="R20" s="2">
        <f t="shared" si="0"/>
        <v>0.32421874999999994</v>
      </c>
      <c r="S20" s="2">
        <f t="shared" si="0"/>
        <v>0.11718749999999999</v>
      </c>
      <c r="T20" s="2">
        <f t="shared" si="0"/>
        <v>2.34375E-2</v>
      </c>
    </row>
    <row r="21" spans="1:22">
      <c r="A21" s="9">
        <v>6</v>
      </c>
      <c r="B21" s="2">
        <v>0</v>
      </c>
      <c r="C21" s="2">
        <v>0</v>
      </c>
      <c r="D21" s="2">
        <v>0</v>
      </c>
      <c r="E21" s="2">
        <v>2.7827648114901255E-2</v>
      </c>
      <c r="F21" s="2">
        <v>3.859964093357271E-2</v>
      </c>
      <c r="G21" s="2">
        <v>3.231597845601436E-2</v>
      </c>
      <c r="H21" s="2">
        <v>5.565529622980251E-2</v>
      </c>
      <c r="I21" s="2">
        <v>1.1669658886894075E-2</v>
      </c>
      <c r="J21">
        <f t="shared" si="1"/>
        <v>0.16606822262118492</v>
      </c>
      <c r="L21" s="9">
        <v>6</v>
      </c>
      <c r="M21" s="2">
        <f t="shared" si="2"/>
        <v>0</v>
      </c>
      <c r="N21" s="2">
        <f t="shared" si="0"/>
        <v>0</v>
      </c>
      <c r="O21" s="2">
        <f t="shared" si="0"/>
        <v>0</v>
      </c>
      <c r="P21" s="2">
        <f t="shared" si="0"/>
        <v>0.16756756756756755</v>
      </c>
      <c r="Q21" s="2">
        <f t="shared" si="0"/>
        <v>0.23243243243243242</v>
      </c>
      <c r="R21" s="2">
        <f t="shared" si="0"/>
        <v>0.19459459459459458</v>
      </c>
      <c r="S21" s="2">
        <f t="shared" si="0"/>
        <v>0.3351351351351351</v>
      </c>
      <c r="T21" s="2">
        <f t="shared" si="0"/>
        <v>7.027027027027026E-2</v>
      </c>
    </row>
    <row r="22" spans="1:22">
      <c r="A22" s="9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1.3464991023339317E-2</v>
      </c>
      <c r="H22" s="2">
        <v>2.244165170556553E-2</v>
      </c>
      <c r="I22" s="2">
        <v>3.3213644524236981E-2</v>
      </c>
      <c r="J22">
        <f t="shared" si="1"/>
        <v>6.9120287253141829E-2</v>
      </c>
      <c r="L22" s="9">
        <v>7</v>
      </c>
      <c r="M22" s="2">
        <f t="shared" si="2"/>
        <v>0</v>
      </c>
      <c r="N22" s="2">
        <f t="shared" si="0"/>
        <v>0</v>
      </c>
      <c r="O22" s="2">
        <f t="shared" si="0"/>
        <v>0</v>
      </c>
      <c r="P22" s="2">
        <f t="shared" si="0"/>
        <v>0</v>
      </c>
      <c r="Q22" s="2">
        <f t="shared" si="0"/>
        <v>0</v>
      </c>
      <c r="R22" s="2">
        <f t="shared" si="0"/>
        <v>0.19480519480519481</v>
      </c>
      <c r="S22" s="2">
        <f t="shared" si="0"/>
        <v>0.32467532467532467</v>
      </c>
      <c r="T22" s="2">
        <f t="shared" si="0"/>
        <v>0.48051948051948051</v>
      </c>
    </row>
    <row r="23" spans="1:22">
      <c r="A23" s="9">
        <v>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1.0771992818671455E-2</v>
      </c>
      <c r="I23" s="2">
        <v>8.0789946140035901E-3</v>
      </c>
      <c r="J23">
        <f t="shared" si="1"/>
        <v>1.8850987432675045E-2</v>
      </c>
      <c r="L23" s="9">
        <v>8</v>
      </c>
      <c r="M23" s="2">
        <f t="shared" si="2"/>
        <v>0</v>
      </c>
      <c r="N23" s="2">
        <f t="shared" si="0"/>
        <v>0</v>
      </c>
      <c r="O23" s="2">
        <f t="shared" si="0"/>
        <v>0</v>
      </c>
      <c r="P23" s="2">
        <f t="shared" si="0"/>
        <v>0</v>
      </c>
      <c r="Q23" s="2">
        <f t="shared" si="0"/>
        <v>0</v>
      </c>
      <c r="R23" s="2">
        <f t="shared" si="0"/>
        <v>0</v>
      </c>
      <c r="S23" s="2">
        <f t="shared" si="0"/>
        <v>0.57142857142857151</v>
      </c>
      <c r="T23" s="2">
        <f t="shared" si="0"/>
        <v>0.42857142857142855</v>
      </c>
    </row>
    <row r="24" spans="1:22">
      <c r="A24" t="s">
        <v>10</v>
      </c>
      <c r="B24">
        <f>SUM(B16:B23)</f>
        <v>7.6301615798922792E-2</v>
      </c>
      <c r="C24">
        <f t="shared" ref="C24:I24" si="3">SUM(C16:C23)</f>
        <v>0.10682226211849191</v>
      </c>
      <c r="D24">
        <f t="shared" si="3"/>
        <v>0.12208258527827648</v>
      </c>
      <c r="E24">
        <f t="shared" si="3"/>
        <v>0.18491921005385997</v>
      </c>
      <c r="F24">
        <f t="shared" si="3"/>
        <v>0.17594254937163376</v>
      </c>
      <c r="G24">
        <f t="shared" si="3"/>
        <v>0.15978456014362655</v>
      </c>
      <c r="H24">
        <f t="shared" si="3"/>
        <v>0.11579892280071813</v>
      </c>
      <c r="I24">
        <f t="shared" si="3"/>
        <v>5.8348294434470371E-2</v>
      </c>
    </row>
    <row r="26" spans="1:22">
      <c r="A26" t="s">
        <v>6</v>
      </c>
      <c r="C26">
        <f>SUM(B16:I23)</f>
        <v>1</v>
      </c>
      <c r="D26" s="10" t="s">
        <v>7</v>
      </c>
      <c r="E26">
        <v>1</v>
      </c>
    </row>
    <row r="28" spans="1:22">
      <c r="A28" t="s">
        <v>8</v>
      </c>
      <c r="L28" t="s">
        <v>15</v>
      </c>
      <c r="T28" t="s">
        <v>17</v>
      </c>
    </row>
    <row r="29" spans="1:22">
      <c r="L29" s="9" t="s">
        <v>4</v>
      </c>
      <c r="M29" s="9">
        <v>1</v>
      </c>
      <c r="N29" s="9">
        <v>2</v>
      </c>
      <c r="O29" s="9">
        <v>3</v>
      </c>
      <c r="P29" s="9">
        <v>4</v>
      </c>
      <c r="Q29" s="9">
        <v>5</v>
      </c>
      <c r="R29" s="9">
        <v>6</v>
      </c>
      <c r="S29" s="9">
        <v>7</v>
      </c>
      <c r="T29" s="9">
        <v>8</v>
      </c>
      <c r="U29" t="s">
        <v>16</v>
      </c>
      <c r="V29" t="s">
        <v>20</v>
      </c>
    </row>
    <row r="30" spans="1:22">
      <c r="L30" s="9">
        <v>1</v>
      </c>
      <c r="M30" s="2">
        <f>M16*LOG(M16,2)</f>
        <v>-0.34673344797874411</v>
      </c>
      <c r="N30" s="2">
        <f t="shared" ref="N30" si="4">N16*LOG(N16,2)</f>
        <v>-0.51638712058788683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>
        <f>SUM(M30:T30)</f>
        <v>-0.863120568566631</v>
      </c>
      <c r="V30">
        <f>J16*U30</f>
        <v>-1.0847116660621934E-2</v>
      </c>
    </row>
    <row r="31" spans="1:22">
      <c r="B31">
        <f>B24*LOG(B24, 2)</f>
        <v>-0.28324247702172178</v>
      </c>
      <c r="C31">
        <f t="shared" ref="C31:I31" si="5">C24*LOG(C24, 2)</f>
        <v>-0.344685076059083</v>
      </c>
      <c r="D31">
        <f t="shared" si="5"/>
        <v>-0.37040719205403788</v>
      </c>
      <c r="E31">
        <f t="shared" si="5"/>
        <v>-0.45028437699488655</v>
      </c>
      <c r="F31">
        <f t="shared" si="5"/>
        <v>-0.44105694789233885</v>
      </c>
      <c r="G31">
        <f t="shared" si="5"/>
        <v>-0.42275800302918032</v>
      </c>
      <c r="H31">
        <f t="shared" si="5"/>
        <v>-0.36017011471029109</v>
      </c>
      <c r="I31">
        <f t="shared" si="5"/>
        <v>-0.23917932745085502</v>
      </c>
      <c r="L31" s="9">
        <v>2</v>
      </c>
      <c r="M31" s="2">
        <f t="shared" ref="M31:P31" si="6">M17*LOG(M17,2)</f>
        <v>-0.52553855189921728</v>
      </c>
      <c r="N31" s="2">
        <f t="shared" si="6"/>
        <v>-0.46920353355892241</v>
      </c>
      <c r="O31" s="2">
        <f t="shared" si="6"/>
        <v>-0.42166420997723114</v>
      </c>
      <c r="P31" s="2">
        <f t="shared" si="6"/>
        <v>-0.47674594110201018</v>
      </c>
      <c r="Q31" s="2">
        <v>0</v>
      </c>
      <c r="R31" s="2">
        <v>0</v>
      </c>
      <c r="S31" s="2">
        <v>0</v>
      </c>
      <c r="T31" s="2">
        <v>0</v>
      </c>
      <c r="U31">
        <f t="shared" ref="U31:U37" si="7">SUM(M31:T31)</f>
        <v>-1.893152236537381</v>
      </c>
      <c r="V31">
        <f t="shared" ref="V31:V37" si="8">J17*U31</f>
        <v>-0.18183778214497284</v>
      </c>
    </row>
    <row r="32" spans="1:22">
      <c r="L32" s="9">
        <v>3</v>
      </c>
      <c r="M32" s="2">
        <f t="shared" ref="M32:R32" si="9">M18*LOG(M18,2)</f>
        <v>-0.34669646590159386</v>
      </c>
      <c r="N32" s="2">
        <f t="shared" si="9"/>
        <v>-0.52298512664537922</v>
      </c>
      <c r="O32" s="2">
        <f t="shared" si="9"/>
        <v>-0.40757834893693939</v>
      </c>
      <c r="P32" s="2">
        <f t="shared" si="9"/>
        <v>-0.46338182420017937</v>
      </c>
      <c r="Q32" s="2">
        <f t="shared" si="9"/>
        <v>-0.42864811410103426</v>
      </c>
      <c r="R32" s="2">
        <f t="shared" si="9"/>
        <v>-0.27765281083210602</v>
      </c>
      <c r="S32" s="2">
        <v>0</v>
      </c>
      <c r="T32" s="2">
        <v>0</v>
      </c>
      <c r="U32">
        <f t="shared" si="7"/>
        <v>-2.4469426906172322</v>
      </c>
      <c r="V32">
        <f t="shared" si="8"/>
        <v>-0.38659058666843171</v>
      </c>
    </row>
    <row r="33" spans="1:22">
      <c r="B33" s="3" t="s">
        <v>9</v>
      </c>
      <c r="C33">
        <f>-SUM(B31:I31)</f>
        <v>2.9117835152123948</v>
      </c>
      <c r="L33" s="9">
        <v>4</v>
      </c>
      <c r="M33" s="2">
        <f t="shared" ref="M33:R33" si="10">M19*LOG(M19,2)</f>
        <v>-0.1843690791185191</v>
      </c>
      <c r="N33" s="2">
        <f t="shared" si="10"/>
        <v>-0.39751084640499679</v>
      </c>
      <c r="O33" s="2">
        <f t="shared" si="10"/>
        <v>-0.51150010973120164</v>
      </c>
      <c r="P33" s="2">
        <f t="shared" si="10"/>
        <v>-0.50099303562769026</v>
      </c>
      <c r="Q33" s="2">
        <f t="shared" si="10"/>
        <v>-0.44882123118112449</v>
      </c>
      <c r="R33" s="2">
        <f t="shared" si="10"/>
        <v>-0.35290319292243022</v>
      </c>
      <c r="S33" s="2">
        <v>0</v>
      </c>
      <c r="T33" s="2">
        <v>0</v>
      </c>
      <c r="U33">
        <f t="shared" si="7"/>
        <v>-2.3960974949859626</v>
      </c>
      <c r="V33">
        <f t="shared" si="8"/>
        <v>-0.5979489260377896</v>
      </c>
    </row>
    <row r="34" spans="1:22">
      <c r="L34" s="9">
        <v>5</v>
      </c>
      <c r="M34" s="2">
        <v>0</v>
      </c>
      <c r="N34" s="2">
        <v>0</v>
      </c>
      <c r="O34" s="2">
        <f t="shared" ref="O34:T34" si="11">O20*LOG(O20,2)</f>
        <v>-0.25981692069821966</v>
      </c>
      <c r="P34" s="2">
        <f t="shared" si="11"/>
        <v>-0.44896220301230882</v>
      </c>
      <c r="Q34" s="2">
        <f t="shared" si="11"/>
        <v>-0.51618284063187014</v>
      </c>
      <c r="R34" s="2">
        <f t="shared" si="11"/>
        <v>-0.5268426843679892</v>
      </c>
      <c r="S34" s="2">
        <f t="shared" si="11"/>
        <v>-0.36247375832712675</v>
      </c>
      <c r="T34" s="2">
        <f t="shared" si="11"/>
        <v>-0.12691494138934789</v>
      </c>
      <c r="U34">
        <f t="shared" si="7"/>
        <v>-2.2411933484268629</v>
      </c>
      <c r="V34">
        <f t="shared" si="8"/>
        <v>-0.51503186462951245</v>
      </c>
    </row>
    <row r="35" spans="1:22">
      <c r="A35" t="s">
        <v>11</v>
      </c>
      <c r="L35" s="9">
        <v>6</v>
      </c>
      <c r="M35" s="2">
        <v>0</v>
      </c>
      <c r="N35" s="2">
        <v>0</v>
      </c>
      <c r="O35" s="2">
        <v>0</v>
      </c>
      <c r="P35" s="2">
        <f t="shared" ref="P35:T35" si="12">P21*LOG(P21,2)</f>
        <v>-0.43185264677844615</v>
      </c>
      <c r="Q35" s="2">
        <f t="shared" si="12"/>
        <v>-0.48929739648654708</v>
      </c>
      <c r="R35" s="2">
        <f t="shared" si="12"/>
        <v>-0.45952666230629186</v>
      </c>
      <c r="S35" s="2">
        <f t="shared" si="12"/>
        <v>-0.52857015842175725</v>
      </c>
      <c r="T35" s="2">
        <f t="shared" si="12"/>
        <v>-0.26920131162636679</v>
      </c>
      <c r="U35">
        <f t="shared" si="7"/>
        <v>-2.1784481756194092</v>
      </c>
      <c r="V35">
        <f t="shared" si="8"/>
        <v>-0.36177101659747818</v>
      </c>
    </row>
    <row r="36" spans="1:22">
      <c r="L36" s="9">
        <v>7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f t="shared" ref="R36:T36" si="13">R22*LOG(R22,2)</f>
        <v>-0.4597199893025421</v>
      </c>
      <c r="S36" s="2">
        <f t="shared" si="13"/>
        <v>-0.52692543861044694</v>
      </c>
      <c r="T36" s="2">
        <f t="shared" si="13"/>
        <v>-0.50806918801870404</v>
      </c>
      <c r="U36">
        <f t="shared" si="7"/>
        <v>-1.4947146159316931</v>
      </c>
      <c r="V36">
        <f t="shared" si="8"/>
        <v>-0.1033151036146682</v>
      </c>
    </row>
    <row r="37" spans="1:22">
      <c r="K37" t="s">
        <v>18</v>
      </c>
      <c r="L37" s="9">
        <v>8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f t="shared" ref="S37:T37" si="14">S23*LOG(S23,2)</f>
        <v>-0.46134566974720231</v>
      </c>
      <c r="T37" s="2">
        <f t="shared" si="14"/>
        <v>-0.52388246628704915</v>
      </c>
      <c r="U37">
        <f t="shared" si="7"/>
        <v>-0.98522813603425141</v>
      </c>
      <c r="V37">
        <f t="shared" si="8"/>
        <v>-1.8572523210699531E-2</v>
      </c>
    </row>
    <row r="43" spans="1:22">
      <c r="B43" t="s">
        <v>12</v>
      </c>
      <c r="C43">
        <f>LOG(8,2)</f>
        <v>3</v>
      </c>
    </row>
    <row r="45" spans="1:22">
      <c r="B45" s="3" t="s">
        <v>0</v>
      </c>
      <c r="C45" s="3">
        <f>(C43-C33)/C43</f>
        <v>2.9405494929201748E-2</v>
      </c>
    </row>
    <row r="47" spans="1:22">
      <c r="A47" t="s">
        <v>13</v>
      </c>
    </row>
    <row r="54" spans="1:3">
      <c r="B54" s="3" t="s">
        <v>21</v>
      </c>
      <c r="C54" s="3">
        <f>-SUM(V30:V37)</f>
        <v>2.1759149195641743</v>
      </c>
    </row>
    <row r="56" spans="1:3">
      <c r="A56" t="s">
        <v>22</v>
      </c>
    </row>
    <row r="62" spans="1:3">
      <c r="B62" s="3" t="s">
        <v>23</v>
      </c>
      <c r="C62" s="3">
        <f>C33/C69</f>
        <v>2329.4268121699156</v>
      </c>
    </row>
    <row r="64" spans="1:3">
      <c r="A64" t="s">
        <v>24</v>
      </c>
    </row>
    <row r="69" spans="2:6">
      <c r="B69" t="s">
        <v>25</v>
      </c>
      <c r="C69">
        <f>0.00125</f>
        <v>1.25E-3</v>
      </c>
      <c r="E69" t="s">
        <v>26</v>
      </c>
      <c r="F69">
        <v>3</v>
      </c>
    </row>
    <row r="71" spans="2:6">
      <c r="B71" s="3" t="s">
        <v>1</v>
      </c>
      <c r="C71" s="3">
        <f>1/C69</f>
        <v>800</v>
      </c>
    </row>
    <row r="72" spans="2:6">
      <c r="B72" s="3"/>
      <c r="C72" s="3"/>
    </row>
    <row r="73" spans="2:6">
      <c r="B73" s="3" t="s">
        <v>27</v>
      </c>
      <c r="C73" s="3">
        <f>C33/(F69*C69)</f>
        <v>776.47560405663864</v>
      </c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legacyDrawing r:id="rId2"/>
  <oleObjects>
    <oleObject progId="Equation.3" shapeId="2049" r:id="rId3"/>
    <oleObject progId="Equation.3" shapeId="2050" r:id="rId4"/>
    <oleObject progId="Equation.3" shapeId="2051" r:id="rId5"/>
    <oleObject progId="Equation.3" shapeId="2052" r:id="rId6"/>
    <oleObject progId="Equation.3" shapeId="2053" r:id="rId7"/>
    <oleObject progId="Equation.3" shapeId="2054" r:id="rId8"/>
    <oleObject progId="Equation.3" shapeId="2055" r:id="rId9"/>
    <oleObject progId="Equation.3" shapeId="2057" r:id="rId10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budnyjj</cp:lastModifiedBy>
  <dcterms:created xsi:type="dcterms:W3CDTF">2011-04-14T06:57:01Z</dcterms:created>
  <dcterms:modified xsi:type="dcterms:W3CDTF">2013-12-02T06:01:47Z</dcterms:modified>
</cp:coreProperties>
</file>