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Volumes/GoogleDrive/My Drive/Buell Center/03_RESEARCH &amp; PROGRAMS/05_Power/Green Reconstruction/Research/Fall 2021/Mapping/"/>
    </mc:Choice>
  </mc:AlternateContent>
  <xr:revisionPtr revIDLastSave="0" documentId="8_{308A024D-4D45-1D47-82C1-CD0F9D85816D}" xr6:coauthVersionLast="47" xr6:coauthVersionMax="47" xr10:uidLastSave="{00000000-0000-0000-0000-000000000000}"/>
  <bookViews>
    <workbookView xWindow="0" yWindow="460" windowWidth="28800" windowHeight="15840" xr2:uid="{00000000-000D-0000-FFFF-FFFF00000000}"/>
  </bookViews>
  <sheets>
    <sheet name="University" sheetId="8" r:id="rId1"/>
    <sheet name="Program" sheetId="1" r:id="rId2"/>
    <sheet name="geo points" sheetId="6" r:id="rId3"/>
  </sheets>
  <definedNames>
    <definedName name="Z_112115D5_4486_4342_95DF_FEBDA6E06A95_.wvu.FilterData" localSheetId="1" hidden="1">Program!$A$886:$Q$1130</definedName>
    <definedName name="Z_112115D5_4486_4342_95DF_FEBDA6E06A95_.wvu.FilterData" localSheetId="0" hidden="1">University!$A$889:$AF$1133</definedName>
    <definedName name="Z_7F97264F_6766_46A0_8078_6477F61FE305_.wvu.FilterData" localSheetId="1" hidden="1">Program!$A$886:$Q$1130</definedName>
    <definedName name="Z_7F97264F_6766_46A0_8078_6477F61FE305_.wvu.FilterData" localSheetId="0" hidden="1">University!$A$889:$AF$1133</definedName>
    <definedName name="Z_AE3A1E92_F3CE_4E67_BE00_99B6BD76BFE9_.wvu.FilterData" localSheetId="1" hidden="1">Program!#REF!</definedName>
    <definedName name="Z_AE3A1E92_F3CE_4E67_BE00_99B6BD76BFE9_.wvu.FilterData" localSheetId="0" hidden="1">University!#REF!</definedName>
  </definedNames>
  <calcPr calcId="191029"/>
  <customWorkbookViews>
    <customWorkbookView name="Filter 1" guid="{112115D5-4486-4342-95DF-FEBDA6E06A95}" maximized="1" windowWidth="0" windowHeight="0" activeSheetId="0"/>
    <customWorkbookView name="Filter 3" guid="{AE3A1E92-F3CE-4E67-BE00-99B6BD76BFE9}" maximized="1" windowWidth="0" windowHeight="0" activeSheetId="0"/>
    <customWorkbookView name="Filter 2" guid="{7F97264F-6766-46A0-8078-6477F61FE305}"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L32" i="8" l="1"/>
  <c r="AL30" i="8"/>
  <c r="AL26" i="8"/>
  <c r="AL25" i="8"/>
  <c r="AL17" i="8"/>
  <c r="AL6" i="8"/>
  <c r="AL5" i="8"/>
  <c r="AL37" i="8"/>
  <c r="AL36" i="8"/>
  <c r="AL35" i="8"/>
  <c r="AL34" i="8"/>
  <c r="AL33" i="8"/>
  <c r="AL31" i="8"/>
  <c r="AL29" i="8"/>
  <c r="AL28" i="8"/>
  <c r="AL27" i="8"/>
  <c r="AL24" i="8"/>
  <c r="AL23" i="8"/>
  <c r="AL22" i="8"/>
  <c r="AL21" i="8"/>
  <c r="AL20" i="8"/>
  <c r="AL19" i="8"/>
  <c r="AL18" i="8"/>
  <c r="AL16" i="8"/>
  <c r="AL15" i="8"/>
  <c r="AL14" i="8"/>
  <c r="AL13" i="8"/>
  <c r="AL12" i="8"/>
  <c r="AL11" i="8"/>
  <c r="AL10" i="8"/>
  <c r="AL9" i="8"/>
  <c r="AL8" i="8"/>
  <c r="AL7" i="8"/>
  <c r="AL4" i="8"/>
  <c r="AL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Z1" authorId="0" shapeId="0" xr:uid="{F4F4A477-AB99-4F23-9E6A-A3C97BFE08EA}">
      <text>
        <r>
          <rPr>
            <sz val="10"/>
            <color rgb="FF000000"/>
            <rFont val="Arial"/>
          </rPr>
          <t>This actually refers to BEA regions. Not sure if changing this might help clarity @jrs2210@columbia.edu
	-Aaron Smolar
@akr2170@columbia.edu do we need to change this now?
	-Jordan R Steingard
I would say yes
	-Abby K. Rinaldi</t>
        </r>
      </text>
    </comment>
  </commentList>
</comments>
</file>

<file path=xl/sharedStrings.xml><?xml version="1.0" encoding="utf-8"?>
<sst xmlns="http://schemas.openxmlformats.org/spreadsheetml/2006/main" count="15197" uniqueCount="3167">
  <si>
    <t>Column1</t>
  </si>
  <si>
    <t>UnitID</t>
  </si>
  <si>
    <t>IPED_BEA_Level</t>
  </si>
  <si>
    <t>IPED_classification_sector</t>
  </si>
  <si>
    <t>IPED_classification_control</t>
  </si>
  <si>
    <t>percent_admitted</t>
  </si>
  <si>
    <t>degree_count</t>
  </si>
  <si>
    <t>university_by_region_count</t>
  </si>
  <si>
    <t>Alabama A &amp; M University</t>
  </si>
  <si>
    <t>4900 Meridian Street</t>
  </si>
  <si>
    <t>Normal</t>
  </si>
  <si>
    <t>AL</t>
  </si>
  <si>
    <t>South</t>
  </si>
  <si>
    <t>East South Central</t>
  </si>
  <si>
    <t>www.aamu.edu/</t>
  </si>
  <si>
    <t>Public</t>
  </si>
  <si>
    <t>College of Agricultural, Life and Natural Sciences</t>
  </si>
  <si>
    <t>Community and Regional Planning</t>
  </si>
  <si>
    <t>M. Urban and Regional Planning</t>
  </si>
  <si>
    <t>PAB</t>
  </si>
  <si>
    <t>https://www.aamu.edu/academics/graduate-studies/master-urban-regional-planning.html</t>
  </si>
  <si>
    <t>B.S. Urban and Regional Planning</t>
  </si>
  <si>
    <t>https://www.aamu.edu/academics/undergraduate-studies/bachelor-science-urban-planning.html</t>
  </si>
  <si>
    <t>Auburn University</t>
  </si>
  <si>
    <t>Auburn</t>
  </si>
  <si>
    <t>www.auburn.edu</t>
  </si>
  <si>
    <t>School of Architecture, Planning, and Landscape Architecture</t>
  </si>
  <si>
    <t>Architecture</t>
  </si>
  <si>
    <t>B. Architecture</t>
  </si>
  <si>
    <t>NAAB</t>
  </si>
  <si>
    <t>https://cadc.auburn.edu/architecture/architecture-degrees-programs/program-of-architecture/</t>
  </si>
  <si>
    <t>Landscape Architecture</t>
  </si>
  <si>
    <t>M. Landscape Architecture</t>
  </si>
  <si>
    <t>LAAB</t>
  </si>
  <si>
    <t>https://cadc.auburn.edu/architecture/architecture-degrees-programs/mla/</t>
  </si>
  <si>
    <t>M.S. Architecture / Option in Public Interest Design</t>
  </si>
  <si>
    <t>None</t>
  </si>
  <si>
    <t>https://cadc.auburn.edu/cadc/academics/graduate-programs/master-of-science-in-architecture-with-option-in-public-interest-design/</t>
  </si>
  <si>
    <t>College of Liberal Arts</t>
  </si>
  <si>
    <t>Political Science</t>
  </si>
  <si>
    <t>M. Community Planning</t>
  </si>
  <si>
    <t>https://cla.auburn.edu/polisci/graduate-programs/master-of-community-planning/</t>
  </si>
  <si>
    <t>Interior Architecture</t>
  </si>
  <si>
    <t>B. Interior Architecture</t>
  </si>
  <si>
    <t>Interior Design</t>
  </si>
  <si>
    <t>https://cadc.auburn.edu/architecture/architecture-degrees-programs/program-of-interior-architecture/</t>
  </si>
  <si>
    <t>Environmental Design</t>
  </si>
  <si>
    <t>B.S. Environmental Design</t>
  </si>
  <si>
    <t>https://cadc.auburn.edu/architecture/program-of-environmental-design/</t>
  </si>
  <si>
    <t>Tuskegee University</t>
  </si>
  <si>
    <t>Kresge Center 3rd Floor</t>
  </si>
  <si>
    <t>Tuskegee</t>
  </si>
  <si>
    <t>36088-1920</t>
  </si>
  <si>
    <t>www.tuskegee.edu</t>
  </si>
  <si>
    <t>Private</t>
  </si>
  <si>
    <t>Robert R. Taylor School of Architecture &amp; Construction Sciences</t>
  </si>
  <si>
    <t>https://www.tuskegee.edu/programs-courses/colleges-schools/tsacs/department-of-architecture</t>
  </si>
  <si>
    <t>University of Arkansas</t>
  </si>
  <si>
    <t>Administration Bldg 425</t>
  </si>
  <si>
    <t>Fayetteville</t>
  </si>
  <si>
    <t>AR</t>
  </si>
  <si>
    <t>West South Central</t>
  </si>
  <si>
    <t>www.uark.edu</t>
  </si>
  <si>
    <t>Fay Jones School of Architecture and Design</t>
  </si>
  <si>
    <t>https://fayjones.uark.edu/academics/architecture/index.php</t>
  </si>
  <si>
    <t>M. Design Studies (M.Des.) with Concentrations in Integrated Wood Design</t>
  </si>
  <si>
    <t>https://fayjones.uark.edu/academics/graduate-program/index.php</t>
  </si>
  <si>
    <t>M. Design Studies (M.Des.) with Concentrations in Resiliency Design</t>
  </si>
  <si>
    <r>
      <rPr>
        <u/>
        <sz val="10"/>
        <color rgb="FF1155CC"/>
        <rFont val="Arial"/>
        <family val="2"/>
      </rPr>
      <t>https://fayjones.uark.edu/academics/graduate-program/resiliency-design.php</t>
    </r>
    <r>
      <rPr>
        <u/>
        <sz val="10"/>
        <color rgb="FF1155CC"/>
        <rFont val="Arial"/>
        <family val="2"/>
      </rPr>
      <t xml:space="preserve"> and https://ua-cdc.squarespace.com/graduate-studies-1</t>
    </r>
  </si>
  <si>
    <t>M. Design Studies (M.Des.) with Concentrations in Retail and Hospitality Design</t>
  </si>
  <si>
    <t>https://fayjones.uark.edu/academics/graduate-program/retail-and-hospitality-design.php</t>
  </si>
  <si>
    <t>B. Interior Design (BID)</t>
  </si>
  <si>
    <t>CIDA</t>
  </si>
  <si>
    <t>https://fayjones.uark.edu/academics/interior-design/</t>
  </si>
  <si>
    <t>B. Landscape Architecture</t>
  </si>
  <si>
    <t>https://fayjones.uark.edu/academics/landscape-architecture/index.php</t>
  </si>
  <si>
    <t>B. Science in Landscape Architectural Studies</t>
  </si>
  <si>
    <t>https://fayjones.uark.edu/academics/landscape-architecture/degrees.php</t>
  </si>
  <si>
    <t>B.S. Architectural Studies</t>
  </si>
  <si>
    <t>https://fayjones.uark.edu/academics/architecture/degrees.php</t>
  </si>
  <si>
    <t>University of Central Arkansas</t>
  </si>
  <si>
    <t>201 Donaghey Ave</t>
  </si>
  <si>
    <t>Conway</t>
  </si>
  <si>
    <t>72035-0001</t>
  </si>
  <si>
    <t>www.uca.edu</t>
  </si>
  <si>
    <t>College of Arts, Humanities, and Social Sciences</t>
  </si>
  <si>
    <t>Art and Design</t>
  </si>
  <si>
    <t>B.A. Interior Design</t>
  </si>
  <si>
    <t>https://uca.edu/ubulletin/colleges-departments/ca/art-design/#sec0304</t>
  </si>
  <si>
    <t>B.S. Interior Design</t>
  </si>
  <si>
    <t>University Drive and Mill Avenue</t>
  </si>
  <si>
    <t>Tempe</t>
  </si>
  <si>
    <t>AZ</t>
  </si>
  <si>
    <t>West</t>
  </si>
  <si>
    <t>Mountain</t>
  </si>
  <si>
    <t>www.asu.edu/</t>
  </si>
  <si>
    <t>Herberger Institute for Design and the Arts</t>
  </si>
  <si>
    <t>The Design School</t>
  </si>
  <si>
    <t>M. Architecture</t>
  </si>
  <si>
    <t>https://design.asu.edu/degree-programs/architecture-march</t>
  </si>
  <si>
    <t>M.S.D Industrial Design</t>
  </si>
  <si>
    <t>https://design.asu.edu/degree-programs/industrial-design-msd</t>
  </si>
  <si>
    <t>M.S. Architecture (Energy Perf/Climate Responsive Arch)</t>
  </si>
  <si>
    <t>https://design.asu.edu/degree-programs/energy-performance-climate-responsive-architecture-ms</t>
  </si>
  <si>
    <t>PhD Design, Environment and the Arts</t>
  </si>
  <si>
    <t>https://design.asu.edu/degree-programs/design-environment-and-arts-design-phd</t>
  </si>
  <si>
    <t>College of Liberal Arts and Sciences</t>
  </si>
  <si>
    <t>School of Geographical Sciences &amp; Urban Planning</t>
  </si>
  <si>
    <t>PhD Urban Planning</t>
  </si>
  <si>
    <t>https://sgsup.asu.edu/degree-programs/graduate-degrees/phd-urban-planning</t>
  </si>
  <si>
    <t>M.S. Urban and Environmental Planning</t>
  </si>
  <si>
    <t>https://sgsup.asu.edu/degree-programs/graduate-degrees/master-urban-environmental-planning</t>
  </si>
  <si>
    <t>https://design.asu.edu/degree-programs/environmental-design?dept=148427&amp;id=1</t>
  </si>
  <si>
    <t>B.S. Planning</t>
  </si>
  <si>
    <t>https://sgsup.asu.edu/degree-programs/undergraduate-degrees/urban-planning</t>
  </si>
  <si>
    <t>B.S. D Industrial Design</t>
  </si>
  <si>
    <t>https://design.asu.edu/degree-programs/industrial-design-bsd</t>
  </si>
  <si>
    <t>B.S. D. Architectural Studies</t>
  </si>
  <si>
    <t>https://design.asu.edu/degree-programs/architectural-studies-bsd</t>
  </si>
  <si>
    <t>B.S. Landscape Architecture</t>
  </si>
  <si>
    <t>https://design.asu.edu/degree-programs/landscape-architecture-bsla</t>
  </si>
  <si>
    <t>https://design.asu.edu/degree-programs/landscape-architecture-mla</t>
  </si>
  <si>
    <t>Northern Arizona University</t>
  </si>
  <si>
    <t>1900 S. Knoles Dr Babbitt Administrative Center Room 200</t>
  </si>
  <si>
    <t>Flagstaff</t>
  </si>
  <si>
    <t>86011-4092</t>
  </si>
  <si>
    <t>nau.edu/</t>
  </si>
  <si>
    <t>College of Social and Behavioral Sciences</t>
  </si>
  <si>
    <t>Geography, Planning and Recreation</t>
  </si>
  <si>
    <t>M.S. Applied Geospatial Sciences</t>
  </si>
  <si>
    <t>https://nau.edu/gpr/ms-applied-geospatial-sciences/</t>
  </si>
  <si>
    <t>B.S. Geographic Science and Community Planning</t>
  </si>
  <si>
    <t>https://nau.edu/gpr/bs-geographic-science-community-planning/</t>
  </si>
  <si>
    <t>University of Arizona</t>
  </si>
  <si>
    <t>1401 E University</t>
  </si>
  <si>
    <t>Tucson</t>
  </si>
  <si>
    <t>85721-0066</t>
  </si>
  <si>
    <t>www.arizona.edu</t>
  </si>
  <si>
    <t>College of Architecture, Planning and Landscape Architecture</t>
  </si>
  <si>
    <t>Landscape Architecture and Planning</t>
  </si>
  <si>
    <t>https://capla.arizona.edu/academics/master-landscape-architecture</t>
  </si>
  <si>
    <t>M. Real Estate Development</t>
  </si>
  <si>
    <t>Real Estate</t>
  </si>
  <si>
    <t>https://capla.arizona.edu/academics/master-real-estate-development</t>
  </si>
  <si>
    <t>M.S. Urban Planning</t>
  </si>
  <si>
    <t>https://capla.arizona.edu/academics/master-science-urban-planning/curriculum-concentrations-courses</t>
  </si>
  <si>
    <t>Certificate Heritage Conservation</t>
  </si>
  <si>
    <t>Historic Preservation</t>
  </si>
  <si>
    <t>https://capla.arizona.edu/academics/certificates/heritage-conservation</t>
  </si>
  <si>
    <t>Certificate Real Estate Development Analysis</t>
  </si>
  <si>
    <t>https://capla.arizona.edu/academics/certificates/real-estate-development</t>
  </si>
  <si>
    <t>Certificate Real Estate Development Finance</t>
  </si>
  <si>
    <t>Certificate Real Estate Development Practice</t>
  </si>
  <si>
    <t>https://capla.arizona.edu/academics/bachelor-landscape-architecture</t>
  </si>
  <si>
    <t>B.S. Sustainable Built Environments</t>
  </si>
  <si>
    <t>https://capla.arizona.edu/academics/bachelor-science-sustainable-built-environments</t>
  </si>
  <si>
    <t>https://capla.arizona.edu/academics/master-architecture</t>
  </si>
  <si>
    <t>https://capla.arizona.edu/academics/bachelor-architecture</t>
  </si>
  <si>
    <t>M.S. Architecture</t>
  </si>
  <si>
    <t>https://capla.arizona.edu/academics/master-science-architecture</t>
  </si>
  <si>
    <t>Academy of Art University</t>
  </si>
  <si>
    <t>79 New Montgomery</t>
  </si>
  <si>
    <t>San Francisco</t>
  </si>
  <si>
    <t>CA</t>
  </si>
  <si>
    <t>Pacific</t>
  </si>
  <si>
    <t>www.academyart.edu</t>
  </si>
  <si>
    <t>NULL_F</t>
  </si>
  <si>
    <t>School of Architecture</t>
  </si>
  <si>
    <t>https://www.academyart.edu/academics/architecture/</t>
  </si>
  <si>
    <t>School of Interior Architecture &amp; Design</t>
  </si>
  <si>
    <t>Interior Architecture and Design</t>
  </si>
  <si>
    <t>A.A. Interior Architecture</t>
  </si>
  <si>
    <t>https://www.academyart.edu/academics/interior-architecture/</t>
  </si>
  <si>
    <t>M.A. Interior Architecture</t>
  </si>
  <si>
    <t>M.F.A. Interior Architecture</t>
  </si>
  <si>
    <t>School of Landscape Architecture</t>
  </si>
  <si>
    <t>A.A. Landscape Architecture</t>
  </si>
  <si>
    <t>https://www.academyart.edu/academics/landscape-architecture/</t>
  </si>
  <si>
    <t>M.A. Landscape Architecture</t>
  </si>
  <si>
    <t>B.A. Architecture</t>
  </si>
  <si>
    <t>B.F.A. Interior Architecture</t>
  </si>
  <si>
    <t>B.F.A. Landscape Architecture</t>
  </si>
  <si>
    <t>California Baptist University</t>
  </si>
  <si>
    <t>8432 Magnolia Ave</t>
  </si>
  <si>
    <t>Riverside</t>
  </si>
  <si>
    <t>92504-3297</t>
  </si>
  <si>
    <t>www.calbaptist.edu</t>
  </si>
  <si>
    <t>College of Architecture, Visual Arts &amp; Design</t>
  </si>
  <si>
    <t>https://cavad.calbaptist.edu/programs/architecture-program#march</t>
  </si>
  <si>
    <t>https://cavad.calbaptist.edu/programs/architecture-program#ba</t>
  </si>
  <si>
    <t>https://cavad.calbaptist.edu/programs/interior-design-program#ba</t>
  </si>
  <si>
    <t>California College of the Arts</t>
  </si>
  <si>
    <t>1111 Eighth Street</t>
  </si>
  <si>
    <t>94107-2247</t>
  </si>
  <si>
    <t>www.cca.edu</t>
  </si>
  <si>
    <t>https://www.cca.edu/architecture/barch/</t>
  </si>
  <si>
    <t>https://www.cca.edu/architecture/march/#section-curriculum</t>
  </si>
  <si>
    <t>Advanced Architectural Design</t>
  </si>
  <si>
    <t>M.A. Advanced Architectural Design</t>
  </si>
  <si>
    <t>https://www.cca.edu/architecture/maad/</t>
  </si>
  <si>
    <t>B.F.A Interior Design</t>
  </si>
  <si>
    <t>https://www.cca.edu/fine-arts/</t>
  </si>
  <si>
    <t>1 Grand Ave.</t>
  </si>
  <si>
    <t>San Luis Obispo</t>
  </si>
  <si>
    <t>calpoly.edu</t>
  </si>
  <si>
    <t>College of Architecture and Environmental Design</t>
  </si>
  <si>
    <t>https://architecture.calpoly.edu/about/undergraduate</t>
  </si>
  <si>
    <t>Architectural Engineering</t>
  </si>
  <si>
    <t>M.S. Architectural Engineering</t>
  </si>
  <si>
    <t>https://arce.calpoly.edu/content/programs/graduate</t>
  </si>
  <si>
    <t>https://architecture.calpoly.edu/prospective/masters</t>
  </si>
  <si>
    <t>City and Regional Planning</t>
  </si>
  <si>
    <t>M. City and Regional Planning</t>
  </si>
  <si>
    <t>https://planning.calpoly.edu/content/programs/mcrp</t>
  </si>
  <si>
    <t>https://landscape.calpoly.edu/content/prospective/index</t>
  </si>
  <si>
    <t>B.S. Architectural Engineering</t>
  </si>
  <si>
    <t>ABET</t>
  </si>
  <si>
    <t>https://arce.calpoly.edu/content/programs/undergraduate</t>
  </si>
  <si>
    <t>Construction Management</t>
  </si>
  <si>
    <t>B.S. Construction Management</t>
  </si>
  <si>
    <t>ACCE</t>
  </si>
  <si>
    <t>http://catalog.calpoly.edu/collegesandprograms/collegeofarchitectureandenvironmentaldesign/constructionmanagement/#undergraduatetext</t>
  </si>
  <si>
    <t>B.S. City and Regional Planning</t>
  </si>
  <si>
    <t>https://planning.calpoly.edu/content/programs/bscrp</t>
  </si>
  <si>
    <t>3801 West Temple Avenue</t>
  </si>
  <si>
    <t>Pomona</t>
  </si>
  <si>
    <t>www.cpp.edu</t>
  </si>
  <si>
    <t>College of Environmental Design</t>
  </si>
  <si>
    <t>Department of Architecture</t>
  </si>
  <si>
    <t>http://env.cpp.edu/arc/degree/bachelor-architecture</t>
  </si>
  <si>
    <t>http://env.cpp.edu/arc/degree/master-architecture</t>
  </si>
  <si>
    <t>M. Interior Architecture</t>
  </si>
  <si>
    <t>http://env.cpp.edu/arc/degree/master-interior-architecture</t>
  </si>
  <si>
    <t>Department of Landscape Architecture</t>
  </si>
  <si>
    <t>http://env.cpp.edu/la/degree/master-landscape-architecture</t>
  </si>
  <si>
    <t>Department of Urban and Regional Planning</t>
  </si>
  <si>
    <t>http://env.cpp.edu/urp/degree/master-urban-and-regional-planning</t>
  </si>
  <si>
    <t>John T. Lyle Center for Regenerative Studies</t>
  </si>
  <si>
    <t>M.S. Regenerative Studies</t>
  </si>
  <si>
    <t>http://env.cpp.edu/rs/degree/master-science-regenerative-studies</t>
  </si>
  <si>
    <t>http://env.cpp.edu/la/degree/bachelor-science-landscape-architecture</t>
  </si>
  <si>
    <t>Urban and Regional Planning</t>
  </si>
  <si>
    <t>http://env.cpp.edu/urp/degree/bachelor-science-urban-and-regional-planning</t>
  </si>
  <si>
    <t>18111 Nordhoff St</t>
  </si>
  <si>
    <t>Northridge</t>
  </si>
  <si>
    <t>www.csun.edu</t>
  </si>
  <si>
    <t>Urban Studies and Planning</t>
  </si>
  <si>
    <t>M. Urban Planning</t>
  </si>
  <si>
    <t>https://catalog.csun.edu/academics/urbs/programs/mup-urban-planning/</t>
  </si>
  <si>
    <t>B.A. Urban Studies and Planning</t>
  </si>
  <si>
    <t>https://catalog.csun.edu/academics/urbs/programs/ba-urban-studies-and-planning/</t>
  </si>
  <si>
    <t>New School of Architecture and Design</t>
  </si>
  <si>
    <t>1249 F St</t>
  </si>
  <si>
    <t>San Diego</t>
  </si>
  <si>
    <t>www.newschoolarch.edu</t>
  </si>
  <si>
    <t>School of Architecture &amp; Construction Management</t>
  </si>
  <si>
    <t>https://newschoolarch.edu/academics/school-of-architecture-and-cm/school-of-architecture/undergraduate-architecture-programs/bachelor-of-architecture/</t>
  </si>
  <si>
    <t>1250 F St</t>
  </si>
  <si>
    <t>B. Science in Construction Management</t>
  </si>
  <si>
    <t>https://newschoolarch.edu/academics/school-of-architecture-and-cm/cm-programs/bachelor-of-science-in-construction-management/</t>
  </si>
  <si>
    <t>1251 F St</t>
  </si>
  <si>
    <t>https://newschoolarch.edu/academics/school-of-architecture-and-cm/school-of-architecture/undergraduate-architecture-programs/bachelor-of-arts-in-architecture/</t>
  </si>
  <si>
    <t>1252 F St</t>
  </si>
  <si>
    <t>Integrated Path to Architectural Licensure</t>
  </si>
  <si>
    <t>https://newschoolarch.edu/academics/school-of-architecture-and-cm/school-of-architecture/graduate-architecture-programs/integrated-path-to-architectural-licensure/</t>
  </si>
  <si>
    <t>1253 F St</t>
  </si>
  <si>
    <t>https://newschoolarch.edu/academics/school-of-architecture-and-cm/school-of-architecture/graduate-architecture-programs/master-of-architecture-i/</t>
  </si>
  <si>
    <t>1254 F St</t>
  </si>
  <si>
    <t>M. Architectural Studies</t>
  </si>
  <si>
    <t>https://newschoolarch.edu/academics/school-of-architecture-and-cm/school-of-architecture/graduate-architecture-programs/master-of-architecture-ii/</t>
  </si>
  <si>
    <t>1255 F St</t>
  </si>
  <si>
    <t>https://newschoolarch.edu/academics/school-of-architecture-and-cm/school-of-architecture/graduate-architecture-programs/master-of-science-in-architecture/</t>
  </si>
  <si>
    <t>1256 F St</t>
  </si>
  <si>
    <t>M. Construction Management</t>
  </si>
  <si>
    <t>https://newschoolarch.edu/academics/school-of-architecture-and-cm/cm-programs/master-of-construction-management/</t>
  </si>
  <si>
    <t>San Diego State University</t>
  </si>
  <si>
    <t>5500 Campanile Dr</t>
  </si>
  <si>
    <t>www.sdsu.edu</t>
  </si>
  <si>
    <t>School of Public Affairs</t>
  </si>
  <si>
    <t>City Planning</t>
  </si>
  <si>
    <t>M. City Planning</t>
  </si>
  <si>
    <t>https://curriculum.sdsu.edu/curriculum-services/graduate-bulletin/19_20_gb/044-city-planning.pdf</t>
  </si>
  <si>
    <t>San Jose State University</t>
  </si>
  <si>
    <t>One Washington Square</t>
  </si>
  <si>
    <t>San Jose</t>
  </si>
  <si>
    <t>95192-0001</t>
  </si>
  <si>
    <t>www.sjsu.edu</t>
  </si>
  <si>
    <t>College of Social Sciences</t>
  </si>
  <si>
    <t>https://www.sjsu.edu/urbanplanning/</t>
  </si>
  <si>
    <t>Sonoma State University</t>
  </si>
  <si>
    <t>1801 E Cotati Ave</t>
  </si>
  <si>
    <t>Rohnert Park</t>
  </si>
  <si>
    <t>94928-3609</t>
  </si>
  <si>
    <t>www.sonoma.edu</t>
  </si>
  <si>
    <t>School of Social Sciences</t>
  </si>
  <si>
    <t>Geography Environment and Planning</t>
  </si>
  <si>
    <t>B.A. Environmental Studies, Geography, and Planning</t>
  </si>
  <si>
    <t>http://gep.sonoma.edu/degree-programs</t>
  </si>
  <si>
    <t>Southern California Institute of Architecture</t>
  </si>
  <si>
    <t>960 E. 3rd Street</t>
  </si>
  <si>
    <t>Los Angeles</t>
  </si>
  <si>
    <t>90013-1822</t>
  </si>
  <si>
    <t>www.sciarc.edu</t>
  </si>
  <si>
    <t>https://www.sciarc.edu/academics/undergraduate</t>
  </si>
  <si>
    <t>https://www.sciarc.edu/academics/graduate/m-arch-1</t>
  </si>
  <si>
    <t>M.S. Architectural Technologies</t>
  </si>
  <si>
    <t>https://www.sciarc.edu/academics/postgraduate/architectural-technologies</t>
  </si>
  <si>
    <t>M.S. Design of Cities</t>
  </si>
  <si>
    <t>https://www.sciarc.edu/academics/postgraduate/design-of-cities</t>
  </si>
  <si>
    <t>M.S. Design Theory and Pedagogy</t>
  </si>
  <si>
    <t>https://www.sciarc.edu/academics/postgraduate/design-theory-and-pedagogy</t>
  </si>
  <si>
    <t>M.S. Synthetic Landscapes</t>
  </si>
  <si>
    <t>https://www.sciarc.edu/academics/postgraduate/ms-synthetic-landscapes</t>
  </si>
  <si>
    <t>200 California Hall</t>
  </si>
  <si>
    <t>Berkeley</t>
  </si>
  <si>
    <t>www.berkeley.edu</t>
  </si>
  <si>
    <t>https://ced.berkeley.edu/academics/architecture/programs/master-of-architecture/</t>
  </si>
  <si>
    <t>M. Advanced Architectural Design</t>
  </si>
  <si>
    <t>https://ced.berkeley.edu/academics/architecture/programs/maad//</t>
  </si>
  <si>
    <t>https://ced.berkeley.edu/academics/architecture/programs/master-of-science-1/</t>
  </si>
  <si>
    <t>PhD Architecture</t>
  </si>
  <si>
    <t>https://ced.berkeley.edu/academics/architecture/programs/ph.d/</t>
  </si>
  <si>
    <t>https://ced.berkeley.edu/academics/city-regional-planning/programs/master-of-city-planning/</t>
  </si>
  <si>
    <t>PhD City Planning</t>
  </si>
  <si>
    <t>https://ced.berkeley.edu/academics/city-regional-planning/programs/phd-in-city-and-regional-planning/</t>
  </si>
  <si>
    <t>Landscape Architecture + Environmental Planning</t>
  </si>
  <si>
    <t>https://ced.berkeley.edu/academics/landscape-architecture-environmental-planning/programs/master-of-landscape-architecture/</t>
  </si>
  <si>
    <t>PhD Landscape Architecture</t>
  </si>
  <si>
    <t>https://ced.berkeley.edu/academics/landscape-architecture-environmental-planning/programs/phd-in-landscape-architecture-and-environmental-planning/</t>
  </si>
  <si>
    <t>Real Estate Development + Design</t>
  </si>
  <si>
    <t>M. Real Estate Development and Design</t>
  </si>
  <si>
    <t>https://ced.berkeley.edu/academics/real-estate/real-estate-programs/curriculum/</t>
  </si>
  <si>
    <t>Urban Design</t>
  </si>
  <si>
    <t>M. Urban Design</t>
  </si>
  <si>
    <t>https://ced.berkeley.edu/academics/urban-design/master-of-urban-design/</t>
  </si>
  <si>
    <t>State only</t>
  </si>
  <si>
    <t>https://ced.berkeley.edu/academics/architecture/programs/bachelor-of-arts-in-architecture/</t>
  </si>
  <si>
    <t>B.A. Landscape Architecture</t>
  </si>
  <si>
    <t>https://ced.berkeley.edu/academics/landscape-architecture-environmental-planning/programs/bachelor-of-arts-in-landscape-architecture/</t>
  </si>
  <si>
    <t>B.A. Urban Studies</t>
  </si>
  <si>
    <t>https://ced.berkeley.edu/academics/city-regional-planning/programs/bachelor-of-arts-in-urban-studies/</t>
  </si>
  <si>
    <t>One Shields Avenue</t>
  </si>
  <si>
    <t>Davis</t>
  </si>
  <si>
    <t>95616-8678</t>
  </si>
  <si>
    <t>www.ucdavis.edu</t>
  </si>
  <si>
    <t>College of Agricultural and Environmental Sciences</t>
  </si>
  <si>
    <t>Human Ecology</t>
  </si>
  <si>
    <t>https://humanecology.ucdavis.edu/landscape-architecture-major</t>
  </si>
  <si>
    <t>501 Aldrich Hall</t>
  </si>
  <si>
    <t>Irvine</t>
  </si>
  <si>
    <t>www.uci.edu/</t>
  </si>
  <si>
    <t>School of Social Ecology</t>
  </si>
  <si>
    <t>Urban Planning and Public Policy</t>
  </si>
  <si>
    <t>https://uppp.soceco.uci.edu/murp/curriculum</t>
  </si>
  <si>
    <t>PhD Urban and Environmental Planning and Policy</t>
  </si>
  <si>
    <t>https://uppp.soceco.uci.edu/pages/phd-program-planning-policy-and-design</t>
  </si>
  <si>
    <t>B. Urban Studies</t>
  </si>
  <si>
    <t>https://uppp.soceco.uci.edu/urban-studies/urban-studies-major</t>
  </si>
  <si>
    <t>405 Hilgard Ave</t>
  </si>
  <si>
    <t>90095-1405</t>
  </si>
  <si>
    <t>www.ucla.edu/</t>
  </si>
  <si>
    <t>School of the Arts and Architecture</t>
  </si>
  <si>
    <t>Architecture and Urban Design</t>
  </si>
  <si>
    <t>B.A. Architectural Studies</t>
  </si>
  <si>
    <t>https://www.aud.ucla.edu/academics/undergraduate</t>
  </si>
  <si>
    <t>https://www.aud.ucla.edu/academics/m-arch-professional-degree</t>
  </si>
  <si>
    <t>M.S. Architecture and Urban Design</t>
  </si>
  <si>
    <t>https://www.aud.ucla.edu/academics/m-s-architecture-and-urban-design</t>
  </si>
  <si>
    <t>M.A. Architecture</t>
  </si>
  <si>
    <t>https://www.aud.ucla.edu/academics/m-a-ph-d-in-architecture#m-a-in-architecture</t>
  </si>
  <si>
    <t>https://www.aud.ucla.edu/academics/m-a-ph-d-in-architecture#ph-d-in-architecture</t>
  </si>
  <si>
    <t>Luskin School of Public Affairs</t>
  </si>
  <si>
    <t>Urban Planning</t>
  </si>
  <si>
    <t>https://luskin.ucla.edu/urban-planning/our-degrees#murp</t>
  </si>
  <si>
    <t>https://luskin.ucla.edu/urban-planning/our-degrees#toggle-id-1</t>
  </si>
  <si>
    <t>B. Public Affairs</t>
  </si>
  <si>
    <t>https://luskin.ucla.edu/undergraduate-program/public-affairs-major-curriculum</t>
  </si>
  <si>
    <t>University of Southern California</t>
  </si>
  <si>
    <t>University Park</t>
  </si>
  <si>
    <t>www.usc.edu/</t>
  </si>
  <si>
    <t>https://arch.usc.edu/bachelor-of-architecture</t>
  </si>
  <si>
    <t>Sol Price School of Public Policy</t>
  </si>
  <si>
    <t>Urban Planning and Spatial Analysis</t>
  </si>
  <si>
    <t>https://priceschool.usc.edu/programs/masters/mup/</t>
  </si>
  <si>
    <t>Heritage Conservation</t>
  </si>
  <si>
    <t>M. Heritage Conservation</t>
  </si>
  <si>
    <t>https://arch.usc.edu/master-of-heritage-conservation</t>
  </si>
  <si>
    <t>Executive M. Urban Planning</t>
  </si>
  <si>
    <t>https://uscpriceonline.usc.edu/urban-planning/</t>
  </si>
  <si>
    <t>https://arch.usc.edu/master-of-architecture</t>
  </si>
  <si>
    <t>M. Advanced Architectural Studies</t>
  </si>
  <si>
    <t>https://arch.usc.edu/master-of-advanced-architectural-studies</t>
  </si>
  <si>
    <t>M. Building Science</t>
  </si>
  <si>
    <t>https://arch.usc.edu/master-of-building-science</t>
  </si>
  <si>
    <t>M. Landscape Architecture and Urbanism</t>
  </si>
  <si>
    <t>https://arch.usc.edu/master-of-landscape-architecture-and-urbanism</t>
  </si>
  <si>
    <t>B. Science in Architectural Studies</t>
  </si>
  <si>
    <t>Woodbury University</t>
  </si>
  <si>
    <t>7500 Glenoaks Blvd</t>
  </si>
  <si>
    <t>Burbank</t>
  </si>
  <si>
    <t>91510-7846</t>
  </si>
  <si>
    <t>woodbury.edu/</t>
  </si>
  <si>
    <t>https://woodbury.edu/program/school-of-architecture/programs/architecture-march-la/</t>
  </si>
  <si>
    <t>M. Interior Design</t>
  </si>
  <si>
    <t>https://woodbury.edu/program/school-of-architecture/programs/interior-architecture-mia-la/</t>
  </si>
  <si>
    <t>https://woodbury.edu/program/school-of-architecture/programs/science-architecture-msarch-la/</t>
  </si>
  <si>
    <t>M.S. Architecture Real Estate Development</t>
  </si>
  <si>
    <t>https://woodbury.edu/program/school-of-architecture/programs/architecture-msarch-red/</t>
  </si>
  <si>
    <t>https://woodbury.edu/program/school-of-architecture/programs/architecture-la/</t>
  </si>
  <si>
    <t>B.F.A. Interior Design</t>
  </si>
  <si>
    <t>https://woodbury.edu/program/school-of-architecture/programs/interior-architecture/</t>
  </si>
  <si>
    <t>102 Administration Building</t>
  </si>
  <si>
    <t>Fort Collins</t>
  </si>
  <si>
    <t>CO</t>
  </si>
  <si>
    <t>80523-0100</t>
  </si>
  <si>
    <t>www.colostate.edu</t>
  </si>
  <si>
    <t>College of Agricultural Sciences</t>
  </si>
  <si>
    <t>Horticulture and Landscape Architecture</t>
  </si>
  <si>
    <t>https://la.agsci.colostate.edu/</t>
  </si>
  <si>
    <t>University of Colorado Boulder</t>
  </si>
  <si>
    <t>Regent Drive at Broadway</t>
  </si>
  <si>
    <t>Boulder</t>
  </si>
  <si>
    <t>80309-0017</t>
  </si>
  <si>
    <t>www.colorado.edu</t>
  </si>
  <si>
    <t>B.EnvD Architecture</t>
  </si>
  <si>
    <t>https://www.colorado.edu/envd/about/majors</t>
  </si>
  <si>
    <t>B.EnvD Landscape Architecture</t>
  </si>
  <si>
    <t>B.EnvD Sustainable Planning and Urban Design</t>
  </si>
  <si>
    <t>1380 Lawrence Street Lawrence Street Center Suite 1400</t>
  </si>
  <si>
    <t>Denver</t>
  </si>
  <si>
    <t>80217-3364</t>
  </si>
  <si>
    <t>www.ucdenver.edu/</t>
  </si>
  <si>
    <t>College of Architecture and Planning</t>
  </si>
  <si>
    <t>https://architectureandplanning.ucdenver.edu/architecture/academics/masters-programs/master-of-architecture</t>
  </si>
  <si>
    <t>https://architectureandplanning.ucdenver.edu/architecture/academics/masters-programs/master-landscape-architecture</t>
  </si>
  <si>
    <t>https://architectureandplanning.ucdenver.edu/architecture/academics/masters-programs/master-of-urban-and-regional-planning</t>
  </si>
  <si>
    <t>https://architectureandplanning.ucdenver.edu/architecture/academics/departments/urban-design/master-of-urban-design</t>
  </si>
  <si>
    <t>M.S. Historic Preservation</t>
  </si>
  <si>
    <t>Association (NALP, ASID, CCIM, NCPE)</t>
  </si>
  <si>
    <t>https://architectureandplanning.ucdenver.edu/architecture/academics/masters-programs/master-of-science-in-historic-preservation</t>
  </si>
  <si>
    <t>PhD Geography, Planning, and Design</t>
  </si>
  <si>
    <t>https://architectureandplanning.ucdenver.edu/architecture/academics/phd/phd-geography-planning-design</t>
  </si>
  <si>
    <t>B.S. Architecture</t>
  </si>
  <si>
    <t>https://architectureandplanning.ucdenver.edu/architecture/academics/bachelor's-programs/bachelor-science-architecture</t>
  </si>
  <si>
    <t>University of Connecticut</t>
  </si>
  <si>
    <t>352 Mansfield Road</t>
  </si>
  <si>
    <t>Storrs</t>
  </si>
  <si>
    <t>CT</t>
  </si>
  <si>
    <t>Northeast</t>
  </si>
  <si>
    <t>New England</t>
  </si>
  <si>
    <t>uconn.edu/</t>
  </si>
  <si>
    <t>College of Agriculture and Natural Resources</t>
  </si>
  <si>
    <t>Plant Science and Landscape Architecture</t>
  </si>
  <si>
    <t>http://plantscience.uconn.edu/Students/Undergrad/Landscape_Architecture.php</t>
  </si>
  <si>
    <t>University of Hartford</t>
  </si>
  <si>
    <t>200 Bloomfield Ave</t>
  </si>
  <si>
    <t>West Hartford</t>
  </si>
  <si>
    <t>06117-1599</t>
  </si>
  <si>
    <t>www.hartford.edu</t>
  </si>
  <si>
    <t>College of Engineering Technology and Architecture</t>
  </si>
  <si>
    <t>https://www.hartford.edu/academics/schools-colleges/ceta/academics/departments/department-of-architecture/master-of-architecture.aspx</t>
  </si>
  <si>
    <t>B.S. Architectural Design and Technology</t>
  </si>
  <si>
    <t>https://www.hartford.edu/academics/schools-colleges/ceta/academics/departments/department-of-architecture/bs-in-architectural-design-and-technology.aspx</t>
  </si>
  <si>
    <t>Yale University</t>
  </si>
  <si>
    <t>Woodbridge Hall</t>
  </si>
  <si>
    <t>New Haven</t>
  </si>
  <si>
    <t>www.yale.edu</t>
  </si>
  <si>
    <t>https://www.architecture.yale.edu/</t>
  </si>
  <si>
    <t>M. Environmental Design</t>
  </si>
  <si>
    <t>Catholic University of America</t>
  </si>
  <si>
    <t>620 Michigan Avenue NE</t>
  </si>
  <si>
    <t>Washington</t>
  </si>
  <si>
    <t>DC</t>
  </si>
  <si>
    <t>South Atlantic</t>
  </si>
  <si>
    <t>www.cua.edu</t>
  </si>
  <si>
    <t>School of Architecture and Planning</t>
  </si>
  <si>
    <t>M.Architecture</t>
  </si>
  <si>
    <t>https://architecture.catholic.edu/academics/graduate-programs/index.html</t>
  </si>
  <si>
    <t>https://architecture.catholic.edu/academics/undergraduate-programs/architecture/index.html</t>
  </si>
  <si>
    <t>https://architecture.catholic.edu/academics/undergraduate-programs/architectural-studies/index.html</t>
  </si>
  <si>
    <t>B.S. Environmental Studies</t>
  </si>
  <si>
    <t>https://architecture.catholic.edu/academics/undergraduate-programs/environmental-studies/index.html</t>
  </si>
  <si>
    <t>https://architecture.catholic.edu/academics/graduate-programs/city-and-regional-planning/index.html</t>
  </si>
  <si>
    <t>M.S. Sustainable Design</t>
  </si>
  <si>
    <t>https://architecture.catholic.edu/academics/graduate-programs/sustainable-design/curriculum.html</t>
  </si>
  <si>
    <t>M.S. Facilities Management</t>
  </si>
  <si>
    <t>https://architecture.catholic.edu/academics/graduate-programs/facilities-management/index.html</t>
  </si>
  <si>
    <t>George Washington University</t>
  </si>
  <si>
    <t>2121 I Street NW</t>
  </si>
  <si>
    <t>www.gwu.edu</t>
  </si>
  <si>
    <t>College of Professional Studies</t>
  </si>
  <si>
    <t>Sustainable Urban Planning M. Professional Studies</t>
  </si>
  <si>
    <t>https://www.cps.gwu.edu/sustainable-urban-planning-master-professional-studies</t>
  </si>
  <si>
    <t>Georgetown University</t>
  </si>
  <si>
    <t>37th and O St NW</t>
  </si>
  <si>
    <t>20057-0001</t>
  </si>
  <si>
    <t>www.georgetown.edu</t>
  </si>
  <si>
    <t>School of Continuing Studies</t>
  </si>
  <si>
    <t>https://scs.georgetown.edu/programs/356/master-of-professional-studies-urban-and-regional-planning/</t>
  </si>
  <si>
    <t>Howard University</t>
  </si>
  <si>
    <t>2400 Sixth St NW</t>
  </si>
  <si>
    <t>20059-0001</t>
  </si>
  <si>
    <t>www.howard.edu</t>
  </si>
  <si>
    <t>College of Engineering and Architecture</t>
  </si>
  <si>
    <t>http://www.arch.cea.howard.edu/march-program</t>
  </si>
  <si>
    <t>University of the District of Columbia</t>
  </si>
  <si>
    <t>4200 Connecticut Ave NW</t>
  </si>
  <si>
    <t>www.udc.edu</t>
  </si>
  <si>
    <t>College of Agriculture, Urban Sustainability &amp; Environmental Sciences</t>
  </si>
  <si>
    <t>Architecture &amp; Community Planning</t>
  </si>
  <si>
    <t>https://www.udc.edu/causes/architecture/</t>
  </si>
  <si>
    <t>Professional Science M. 's Programs (PSM)</t>
  </si>
  <si>
    <t>M. PSM in Urban Sustainability</t>
  </si>
  <si>
    <t>https://www.udc.edu/causes/professional-science-masters-program/#:~:text=PSM%20in%20Urban%20Sustainability&amp;text=The%20Urban%20Sustainability%20program%20prepares,implementation%2C%20maintenance%2C%20and%20assessment.</t>
  </si>
  <si>
    <t>Urban Sustainability</t>
  </si>
  <si>
    <t>B.A. Urban Sustainability</t>
  </si>
  <si>
    <t>https://www.udc.edu/causes/urban-sustainability/</t>
  </si>
  <si>
    <t>University of Delaware</t>
  </si>
  <si>
    <t>104 Hullihen Hall</t>
  </si>
  <si>
    <t>Newark</t>
  </si>
  <si>
    <t>DE</t>
  </si>
  <si>
    <t>www.udel.edu/</t>
  </si>
  <si>
    <t>School of Public Policy &amp; Administration (in Arts &amp; Sciences)</t>
  </si>
  <si>
    <t>Public Policy</t>
  </si>
  <si>
    <t>M.A. Urban Affairs and Public Policy</t>
  </si>
  <si>
    <t>https://www.bidenschool.udel.edu/masters-programs/academic-programs/m-a-in-urban-affairs-public-policy</t>
  </si>
  <si>
    <t>PhD Urban Affairs and Public Policy</t>
  </si>
  <si>
    <t>https://www.bidenschool.udel.edu/doctoral-programs/academic-programs/ph-d-in-urban-affairs-public-policy</t>
  </si>
  <si>
    <t>College of Agriculture &amp; Natural Resources</t>
  </si>
  <si>
    <t>Plant and Soil Sciences (PLSC) Department</t>
  </si>
  <si>
    <t>https://www.udel.edu/academics/colleges/canr/departments/plant-and-soil-sciences/undergraduate-programs/landscape-architecture/</t>
  </si>
  <si>
    <t>1500 S Martin Luther King Jr Blvd</t>
  </si>
  <si>
    <t>Tallahassee</t>
  </si>
  <si>
    <t>FL</t>
  </si>
  <si>
    <t>www.famu.edu</t>
  </si>
  <si>
    <t>School of Architecture and Engineering Technology</t>
  </si>
  <si>
    <t>http://www.famu.edu/index.cfm?Architecture&amp;2018MasterofArchitectureProgramDescription</t>
  </si>
  <si>
    <t>http://www.famu.edu/index.cfm?Architecture&amp;BachelorofArchitecture</t>
  </si>
  <si>
    <t>http://www.famu.edu/index.cfm?Architecture&amp;BachelorScienceArchitecturalStudies</t>
  </si>
  <si>
    <t>M.S. Architecture - Facilities Management</t>
  </si>
  <si>
    <t>http://www.famu.edu/index.cfm?Architecture&amp;ProgramDescription(MSArch)</t>
  </si>
  <si>
    <t>777 Glades Rd</t>
  </si>
  <si>
    <t>Boca Raton</t>
  </si>
  <si>
    <t>33431-0991</t>
  </si>
  <si>
    <t>www.fau.edu/</t>
  </si>
  <si>
    <t>College of Science</t>
  </si>
  <si>
    <t>http://cdsi.fau.edu/surp/murp/</t>
  </si>
  <si>
    <t>B. Urban and Regional Planning</t>
  </si>
  <si>
    <t>http://cdsi.fau.edu/surp/burp/</t>
  </si>
  <si>
    <t>B. Urban Design</t>
  </si>
  <si>
    <t>http://cdsi.fau.edu/surp/bud/</t>
  </si>
  <si>
    <t>College of Arts and Letters</t>
  </si>
  <si>
    <t>http://fausa.fau.edu/barch/</t>
  </si>
  <si>
    <t>Florida International University</t>
  </si>
  <si>
    <t>11200 S. W. 8 Street</t>
  </si>
  <si>
    <t>Miami</t>
  </si>
  <si>
    <t>www.fiu.edu</t>
  </si>
  <si>
    <t>College of Communication, Architecture and the Arts</t>
  </si>
  <si>
    <t>Department of Landscape Architecture + Environmental and Urban Design</t>
  </si>
  <si>
    <t>http://catalog.fiu.edu/2019_2020/graduate/College_of_Communication_Architecture_The_Arts/Graduate_Landscape_Architecture_Environmental_and_Urban_Design.pdf</t>
  </si>
  <si>
    <t>M. Arts in Urban Design</t>
  </si>
  <si>
    <t>http://catalog.fiu.edu/2019_2020/graduate/College_of_Communication_Architecture_The_Arts/Graduate_Architecture.pdf</t>
  </si>
  <si>
    <t>Department of Interior Architecture</t>
  </si>
  <si>
    <t>M.A. Healthcare Design</t>
  </si>
  <si>
    <t>https://carta.fiu.edu/interiors/academics/degrees-and-programs/master-of-arts-in-interior-architecture-mia/</t>
  </si>
  <si>
    <t>https://carta.fiu.edu/interiors/academics/degrees-and-programs/interior-architecture-ma/</t>
  </si>
  <si>
    <t>http://catalog.fiu.edu/2019_2020/undergraduate/College_of_Communication_Architecture_The_Arts/Undergraduate_Interior_Architecture.pdf</t>
  </si>
  <si>
    <t>Florida State University</t>
  </si>
  <si>
    <t>222 S. Copeland Street</t>
  </si>
  <si>
    <t>32306-1037</t>
  </si>
  <si>
    <t>www.fsu.edu</t>
  </si>
  <si>
    <t>College of Social Sciences and Public Policy</t>
  </si>
  <si>
    <t>Department of Urban &amp; Regional Planning</t>
  </si>
  <si>
    <t>https://coss.fsu.edu/durp/masters-Program</t>
  </si>
  <si>
    <t>PhD Urban and Regional Planning</t>
  </si>
  <si>
    <t>https://coss.fsu.edu/durp/Doctoral-Program</t>
  </si>
  <si>
    <t>University of Central Florida</t>
  </si>
  <si>
    <t>4000 Central Florida Blvd</t>
  </si>
  <si>
    <t>Orlando</t>
  </si>
  <si>
    <t>www.ucf.edu/</t>
  </si>
  <si>
    <t>School of Public Administration</t>
  </si>
  <si>
    <t>College of Community Innovation and Education</t>
  </si>
  <si>
    <t>M.S. Urban and Regional Planning</t>
  </si>
  <si>
    <t>https://ccie.ucf.edu/public-administration/urban-regional-planning/master-science-urban-regional-planning/</t>
  </si>
  <si>
    <t>University of Florida</t>
  </si>
  <si>
    <t>Gainesville</t>
  </si>
  <si>
    <t>www.ufl.edu/</t>
  </si>
  <si>
    <t>College of Design, Construction, and Planning</t>
  </si>
  <si>
    <t>B. Design in Architecture</t>
  </si>
  <si>
    <t>https://dcp.ufl.edu/architecture/bachelor-of-design/overview/</t>
  </si>
  <si>
    <t>Department of Interior Design</t>
  </si>
  <si>
    <t>B. Interior Design</t>
  </si>
  <si>
    <t>https://dcp.ufl.edu/interior/academics-pathways/</t>
  </si>
  <si>
    <t>https://dcp.ufl.edu/landscape/academics/bachelor-of-landscape-architecture-program/#:~:text=The%20University%20of%20Florida%20offers,the%20discipline%20of%20landscape%20architecture.</t>
  </si>
  <si>
    <t>https://dcp.ufl.edu/architecture/graduate-school/admissions/how-to-apply/</t>
  </si>
  <si>
    <t>M.S. Architectural Studies</t>
  </si>
  <si>
    <t>https://dcp.ufl.edu/architecture/graduate-school/m-s-in-architectural-studies/</t>
  </si>
  <si>
    <t>https://dcp.ufl.edu/academics/phd8/</t>
  </si>
  <si>
    <t>Rinker School of Construction Management</t>
  </si>
  <si>
    <t>https://dcp.ufl.edu/rinker/academics/masters/construction-management/</t>
  </si>
  <si>
    <t>PhD Construction Management</t>
  </si>
  <si>
    <t>https://dcp.ufl.edu/rinker/academics/doctor-of-philosophy/construction-management/</t>
  </si>
  <si>
    <t>https://dcp.ufl.edu/interior/academics-pathways/#tab-graduatecatalog</t>
  </si>
  <si>
    <t>PhD Interior Design</t>
  </si>
  <si>
    <t>https://dcp.ufl.edu/interior/academics-pathways/#tab-currentphdstudents</t>
  </si>
  <si>
    <t>https://catalog.ufl.edu/graduate/colleges-departments/design-construction-planning/landscape-architecture/</t>
  </si>
  <si>
    <t>Department of Historic Preservation</t>
  </si>
  <si>
    <t>M. Historic Preservation</t>
  </si>
  <si>
    <t>https://dcp.ufl.edu/historic-preservation/academics/</t>
  </si>
  <si>
    <t>PhD Historic Preservation</t>
  </si>
  <si>
    <t>https://catalog.ufl.edu/graduate/colleges-departments/design-construction-planning/urban-regional-planning/</t>
  </si>
  <si>
    <t>https://dcp.ufl.edu/urp/academics/ph-d/</t>
  </si>
  <si>
    <t>https://dcp.ufl.edu/rinker/wp-content/uploads/sites/40/2020/02/2018-19-constr-mgmt-diagram.pdf, https://dcp.ufl.edu/syllabi/</t>
  </si>
  <si>
    <t>Department of Sustainability &amp; the Built Environment</t>
  </si>
  <si>
    <t>B.S. Sustainability and the Built Environment</t>
  </si>
  <si>
    <t>https://catalog.ufl.edu/UGRD/colleges-schools/UGDCP/SUB_BSUB_BSUB01/</t>
  </si>
  <si>
    <t>University of Miami</t>
  </si>
  <si>
    <t>Coral Gables</t>
  </si>
  <si>
    <t>www.miami.edu/</t>
  </si>
  <si>
    <t>https://www.arc.miami.edu/academics/undergraduate/bachelor-of-architecture/index.html</t>
  </si>
  <si>
    <t>https://grad.arc.miami.edu/curriculum/m.arch-curriculum/index.html</t>
  </si>
  <si>
    <t>https://www.arc.miami.edu/academics/graduate/master-of-science-in-architecture/index.html</t>
  </si>
  <si>
    <t>http://bulletin.miami.edu/graduate-academic-programs/architecture/master-urban-design-mud/</t>
  </si>
  <si>
    <t>Real Estate Development and Urbanism</t>
  </si>
  <si>
    <t>M. Real Estate Development and Urbanism</t>
  </si>
  <si>
    <t>http://bulletin.miami.edu/graduate-academic-programs/architecture/real-estate-development-urbanism-mredu/</t>
  </si>
  <si>
    <t>http://bulletin.miami.edu/graduate-academic-programs/architecture/construction-management-master/</t>
  </si>
  <si>
    <t>https://www.arc.miami.edu/academics/graduate/bachelor-of-science-in-architectural-engineering-master-of-science-in-architecture-dual-degree/index.html</t>
  </si>
  <si>
    <t>4202 East Fowler Ave</t>
  </si>
  <si>
    <t>Tampa</t>
  </si>
  <si>
    <t>33620-9951</t>
  </si>
  <si>
    <t>www.usf.edu</t>
  </si>
  <si>
    <t>College of the Arts</t>
  </si>
  <si>
    <t>School of Architecture and Community Design</t>
  </si>
  <si>
    <t>https://www.usf.edu/arts/architecture/academics/architecture-program/</t>
  </si>
  <si>
    <t>M. Urban and Community Design</t>
  </si>
  <si>
    <t>https://www.usf.edu/arts/architecture/academics/urban-community-design-program/</t>
  </si>
  <si>
    <t>College of Arts and Sciences</t>
  </si>
  <si>
    <t>https://www.usf.edu/arts-sciences/departments/public-affairs/</t>
  </si>
  <si>
    <t>225 North Ave</t>
  </si>
  <si>
    <t>Atlanta</t>
  </si>
  <si>
    <t>GA</t>
  </si>
  <si>
    <t>30332-0530</t>
  </si>
  <si>
    <t>www.gatech.edu</t>
  </si>
  <si>
    <t>College of Design</t>
  </si>
  <si>
    <t>School of City &amp; Regional Planning</t>
  </si>
  <si>
    <t>https://planning.gatech.edu/master-city-and-regional-planning</t>
  </si>
  <si>
    <t>PhD City and Regional Planning</t>
  </si>
  <si>
    <t>https://planning.gatech.edu/phd</t>
  </si>
  <si>
    <t>https://arch.gatech.edu/master-architecture</t>
  </si>
  <si>
    <t>https://arch.gatech.edu/master-science-architecture</t>
  </si>
  <si>
    <t>M. S. Urban Design</t>
  </si>
  <si>
    <t>https://arch.gatech.edu/master-science-urban-design</t>
  </si>
  <si>
    <t>School of Building Construction</t>
  </si>
  <si>
    <t>M.S. Building Construction and Facility Management</t>
  </si>
  <si>
    <t>https://bc.gatech.edu/master-science-building-construction-and-facility-management</t>
  </si>
  <si>
    <t>https://bc.gatech.edu/master-real-estate-development</t>
  </si>
  <si>
    <t>P.M. Occupational Safety and Health</t>
  </si>
  <si>
    <t>Other (HVAC, IFSAC)</t>
  </si>
  <si>
    <t>https://pe.gatech.edu/degrees/pmosh</t>
  </si>
  <si>
    <t>M.S. Geographic Information Science and Technology</t>
  </si>
  <si>
    <t>https://planning.gatech.edu/master-science-geographic-information-science-technology</t>
  </si>
  <si>
    <t>School of Industrial Design</t>
  </si>
  <si>
    <t>M. Industrial Design</t>
  </si>
  <si>
    <t>https://id.gatech.edu/academics/mid</t>
  </si>
  <si>
    <t>https://arch.gatech.edu/bachelor-science-architecture</t>
  </si>
  <si>
    <t>B.S. Building Construction</t>
  </si>
  <si>
    <t>https://bc.gatech.edu/bachelor-science-building-construction</t>
  </si>
  <si>
    <t>B.S. Industrial Design</t>
  </si>
  <si>
    <t>https://id.gatech.edu/academics/bsid</t>
  </si>
  <si>
    <t>M.S. Human Centered Interaction</t>
  </si>
  <si>
    <t>http://mshci.gatech.edu/</t>
  </si>
  <si>
    <t>Georgia State University</t>
  </si>
  <si>
    <t>33 gilmer st</t>
  </si>
  <si>
    <t>30303-3083</t>
  </si>
  <si>
    <t>www.gsu.edu</t>
  </si>
  <si>
    <t>Heritage Preservation</t>
  </si>
  <si>
    <t>M. Heritage Preservation Concentration in Historic Preservation</t>
  </si>
  <si>
    <t>https://catalog.gsu.edu/graduate20192020/college-of-arts-and-sciences/#heritage-preservation</t>
  </si>
  <si>
    <t>Kennesaw State University</t>
  </si>
  <si>
    <t>1000 Chastain Rd</t>
  </si>
  <si>
    <t>Kennesaw</t>
  </si>
  <si>
    <t>www.kennesaw.edu</t>
  </si>
  <si>
    <t>College of Architecture and Construction Management</t>
  </si>
  <si>
    <t>https://cacm.kennesaw.edu/architecture/programs/bachelor-architecture.php</t>
  </si>
  <si>
    <t>Savannah College of Art and Design</t>
  </si>
  <si>
    <t>342 Bull St</t>
  </si>
  <si>
    <t>Savannah</t>
  </si>
  <si>
    <t>31402-3146</t>
  </si>
  <si>
    <t>www.scad.edu</t>
  </si>
  <si>
    <t>School of Building Arts</t>
  </si>
  <si>
    <t>B.F.A. Architecture</t>
  </si>
  <si>
    <t>https://www.scad.edu/academics/programs/architecture/degrees/bfa</t>
  </si>
  <si>
    <t>Preservation Design</t>
  </si>
  <si>
    <t>B.F.A. Preservation Design</t>
  </si>
  <si>
    <t>https://www.scad.edu/academics/programs/preservation-design</t>
  </si>
  <si>
    <t>M.A. Preservation Design</t>
  </si>
  <si>
    <t>https://www.scad.edu/academics/programs/preservation-design/degrees/ma</t>
  </si>
  <si>
    <t>M.F.A. Preservation Design</t>
  </si>
  <si>
    <t>https://www.scad.edu/academics/programs/preservation-design/degrees/mfa</t>
  </si>
  <si>
    <t>https://www.scad.edu/academics/programs/architecture/degrees/march</t>
  </si>
  <si>
    <t>https://www.scad.edu/academics/programs/urban-design/degrees/mud</t>
  </si>
  <si>
    <t>5717 White Bluff Rd</t>
  </si>
  <si>
    <t>31405-5594</t>
  </si>
  <si>
    <t>www.savannahtech.edu</t>
  </si>
  <si>
    <t>Industrial Technology</t>
  </si>
  <si>
    <t>A.A.S. Historic Preservation</t>
  </si>
  <si>
    <t>https://www.savannahtech.edu/programs/historic-preservation-and-restoration-associate-degree/</t>
  </si>
  <si>
    <t>Certificate Historic Preservation and Restoration Assistant</t>
  </si>
  <si>
    <t>https://www.savannahtech.edu/programs/historic-preservation-technician/</t>
  </si>
  <si>
    <t>Certificate Historic Preservation Program Assistant</t>
  </si>
  <si>
    <t>https://www.savannahtech.edu/programs/historic-preservation-program-assistant/</t>
  </si>
  <si>
    <t>University of Georgia</t>
  </si>
  <si>
    <t>Administration Building</t>
  </si>
  <si>
    <t>Athens</t>
  </si>
  <si>
    <t>www.uga.edu</t>
  </si>
  <si>
    <t>College of Environment and Design</t>
  </si>
  <si>
    <t>https://ced.uga.edu/programs/bla/</t>
  </si>
  <si>
    <t>M. Urban Planning and Design</t>
  </si>
  <si>
    <t>https://ced.uga.edu/programs/mupd/</t>
  </si>
  <si>
    <t>https://ced.uga.edu/programs/mhp/</t>
  </si>
  <si>
    <t>https://ced.uga.edu/programs/mla/</t>
  </si>
  <si>
    <t>PhD Environmental Design and Planning</t>
  </si>
  <si>
    <t>https://ced.uga.edu/programs/edp/</t>
  </si>
  <si>
    <t>University of Hawaii at Manoa</t>
  </si>
  <si>
    <t>2500 Campus Road</t>
  </si>
  <si>
    <t>Honolulu</t>
  </si>
  <si>
    <t>HI</t>
  </si>
  <si>
    <t>96822-2217</t>
  </si>
  <si>
    <t>www.manoa.hawaii.edu</t>
  </si>
  <si>
    <t>https://manoa.hawaii.edu/durp/admissions/masters-in-urban-and-regional-planning/#1581108983776-fc212498-288d</t>
  </si>
  <si>
    <t>https://manoa.hawaii.edu/durp/admissions/phd-in-urban-and-regional-planning/</t>
  </si>
  <si>
    <t>http://www.arch.hawaii.edu/master-of-landscape-architecture/</t>
  </si>
  <si>
    <t>Iowa State University</t>
  </si>
  <si>
    <t>1750 Beardshear Hall</t>
  </si>
  <si>
    <t>Ames</t>
  </si>
  <si>
    <t>IA</t>
  </si>
  <si>
    <t>50011-2103</t>
  </si>
  <si>
    <t>Midwest</t>
  </si>
  <si>
    <t>West North Central</t>
  </si>
  <si>
    <t>www.iastate.edu</t>
  </si>
  <si>
    <t>https://www.design.iastate.edu/architecture/degrees/bachelor-of-architecture/b-arch-degree-program/</t>
  </si>
  <si>
    <t>https://www.design.iastate.edu/landscape-architecture/degrees/bla/bachelor-of-landscape-architecture/</t>
  </si>
  <si>
    <t>M. Community and Regional Planning</t>
  </si>
  <si>
    <t>https://www.design.iastate.edu/community-and-regional-planning/degrees/master-of-community-and-regional-planning/graduate-planning-degree-program/</t>
  </si>
  <si>
    <t>Debbie and Jerry Ivy College of Business</t>
  </si>
  <si>
    <t>https://www.ivybusiness.iastate.edu/masters/mred/</t>
  </si>
  <si>
    <t>https://www.design.iastate.edu/architecture/degrees/architecture-march/</t>
  </si>
  <si>
    <t>https://www.design.iastate.edu/architecture/degrees/architecture-ms/</t>
  </si>
  <si>
    <t>https://www.design.iastate.edu/landscape-architecture/degrees/master-of-landscape-architecture/</t>
  </si>
  <si>
    <t>https://www.design.iastate.edu/interdisciplinary-programs/urban-design/degree/</t>
  </si>
  <si>
    <t>M.F.A. Interior Design</t>
  </si>
  <si>
    <t>https://www.design.iastate.edu/interior-design/graduate-degrees/mfa-in-interior-design/</t>
  </si>
  <si>
    <t>M.A. Interior Design</t>
  </si>
  <si>
    <t>https://www.design.iastate.edu/interior-design/graduate-degrees/ma-in-art-and-design-interior-design/</t>
  </si>
  <si>
    <t>https://www.design.iastate.edu/interior-design/graduate-degrees/first-professional-ma-in-art-and-design-interior-design/</t>
  </si>
  <si>
    <t>Sustainable Environments</t>
  </si>
  <si>
    <t>M.Des Sustainable Environments</t>
  </si>
  <si>
    <t>https://www.design.iastate.edu/interdisciplinary-programs/sustainable-environments/degree/</t>
  </si>
  <si>
    <t>https://www.design.iastate.edu/interior-design/undergraduate-degree/bachelor-of-fine-arts-in-interior-design/undergraduate-curriculum/</t>
  </si>
  <si>
    <t>B.S. Community and Regional Planning</t>
  </si>
  <si>
    <t>https://www.design.iastate.edu/community-and-regional-planning/degrees/bachelor-of-science-in-community-and-regional-planning/undergraduate-planning-degree-program/</t>
  </si>
  <si>
    <t>University of Iowa</t>
  </si>
  <si>
    <t>101 Jessup Hall</t>
  </si>
  <si>
    <t>Iowa City</t>
  </si>
  <si>
    <t>52242-1316</t>
  </si>
  <si>
    <t>www.uiowa.edu</t>
  </si>
  <si>
    <t>School of Planning and Public Affairs</t>
  </si>
  <si>
    <t>https://www.urban.uiowa.edu/prospective-students/about</t>
  </si>
  <si>
    <t>University of Idaho</t>
  </si>
  <si>
    <t>875 Perimeter Drive MS 2282</t>
  </si>
  <si>
    <t>Moscow</t>
  </si>
  <si>
    <t>ID</t>
  </si>
  <si>
    <t>83844-2282</t>
  </si>
  <si>
    <t>www.uidaho.edu</t>
  </si>
  <si>
    <t>College of Art and Architecture</t>
  </si>
  <si>
    <t>https://www.uidaho.edu/caa/programs/landscape-architecture/academic-programs/graduate/mla-landscape-architecture</t>
  </si>
  <si>
    <t>https://www.uidaho.edu/caa/programs/architecture/m-architecture</t>
  </si>
  <si>
    <t>M.S. Integrated Architecture and Design</t>
  </si>
  <si>
    <t>https://www.uidaho.edu/caa/programs/architecture/ms-integrated-architecture-design</t>
  </si>
  <si>
    <t>Bioregional Planning</t>
  </si>
  <si>
    <t>M.S. Bioregional Planning and Community Design</t>
  </si>
  <si>
    <t>https://www.uidaho.edu/caa/programs/biop/program-and-curriculum/ms-bioregional-planning-and-community-design and, joint with JD, https://www.uidaho.edu/caa/programs/biop/program-and-curriculum/msjd-bioregional-planning-and-community-design</t>
  </si>
  <si>
    <t>https://www.uidaho.edu/caa/programs/architecture/degree-paths</t>
  </si>
  <si>
    <t>https://www.uidaho.edu/caa/programs/landscape-architecture/academic-programs/bsla/bs-landscape-architecture</t>
  </si>
  <si>
    <t>Illinois Institute of Technology</t>
  </si>
  <si>
    <t>10 West 35th Street</t>
  </si>
  <si>
    <t>Chicago</t>
  </si>
  <si>
    <t>IL</t>
  </si>
  <si>
    <t>East North Central</t>
  </si>
  <si>
    <t>www.iit.edu</t>
  </si>
  <si>
    <t>College of Architecture</t>
  </si>
  <si>
    <t>Civil, Architectural, And Environmental Engineering</t>
  </si>
  <si>
    <t>https://www.iit.edu/academics/programs/architecture-barch</t>
  </si>
  <si>
    <t>http://arch.iit.edu/study/m-arch-introduction</t>
  </si>
  <si>
    <t>http://arch.iit.edu/study/mla</t>
  </si>
  <si>
    <t>http://arch.iit.edu/study/ms-arch</t>
  </si>
  <si>
    <t>http://arch.iit.edu/study/phd-introduction</t>
  </si>
  <si>
    <t>Judson University</t>
  </si>
  <si>
    <t>1151 N State St</t>
  </si>
  <si>
    <t>Elgin</t>
  </si>
  <si>
    <t>60123-1498</t>
  </si>
  <si>
    <t>www.judsonu.edu</t>
  </si>
  <si>
    <t>Architecture and Interior Design</t>
  </si>
  <si>
    <t>https://www.judsonu.edu/architecture/</t>
  </si>
  <si>
    <t>https://www.judsonu.edu/ArchMaster/</t>
  </si>
  <si>
    <t>https://www.judsonu.edu/Undergraduate/Architecture/Interior_Design_Major/</t>
  </si>
  <si>
    <t>School of the Art Institute of Chicago</t>
  </si>
  <si>
    <t>36 S Wabash</t>
  </si>
  <si>
    <t>www.saic.edu</t>
  </si>
  <si>
    <t>Architecture, Interior Architecture, and Designed Objects</t>
  </si>
  <si>
    <t>B.F.A. in Studio (Architecture Pathway)</t>
  </si>
  <si>
    <t>https://www.saic.edu/academics/departments/aiado/undergraduate-overview</t>
  </si>
  <si>
    <t>B.F.A. in Studio (Interior Architecture Pathway)</t>
  </si>
  <si>
    <t>https://www.saic.edu/academics/departments/hpres</t>
  </si>
  <si>
    <t>https://www.saic.edu/academics/departments/aiado/master-architecture#ac-0</t>
  </si>
  <si>
    <t>M.F.A. in Studio, Architecture</t>
  </si>
  <si>
    <t>https://www.saic.edu/academics/departments/aiado/master-fine-arts-studio-architecture</t>
  </si>
  <si>
    <t>Lincoln Drive</t>
  </si>
  <si>
    <t>Carbondale</t>
  </si>
  <si>
    <t>62901-4512</t>
  </si>
  <si>
    <t>www.siu.edu</t>
  </si>
  <si>
    <t>Art, Architecture and Design</t>
  </si>
  <si>
    <t>https://architecture.siu.edu/undergraduate/arc-studies/program-description.php</t>
  </si>
  <si>
    <t>https://architecture.siu.edu/graduate/master-of-architecture/</t>
  </si>
  <si>
    <t>Public Policy, Justice and Social Issues</t>
  </si>
  <si>
    <t>Public Safety Management</t>
  </si>
  <si>
    <t>M.S. Public Safety and Homeland Security Management</t>
  </si>
  <si>
    <t>https://architecture.siu.edu/graduate/master-of-public-safety/</t>
  </si>
  <si>
    <t>B.S. Interior Architecture</t>
  </si>
  <si>
    <t>https://architecture.siu.edu/undergraduate/id/</t>
  </si>
  <si>
    <t>B.S. Public Safety Management</t>
  </si>
  <si>
    <t>https://architecture.siu.edu/undergraduate/psm/</t>
  </si>
  <si>
    <t>University of Illinois at Chicago</t>
  </si>
  <si>
    <t>601 S Morgan</t>
  </si>
  <si>
    <t>www.uic.edu</t>
  </si>
  <si>
    <t>College of Architecture, Design and the Arts</t>
  </si>
  <si>
    <t>https://arch.uic.edu/BAArch</t>
  </si>
  <si>
    <t>College of Urban Planning and Public Affairs</t>
  </si>
  <si>
    <t>Department of Urban Planning and Public Policy</t>
  </si>
  <si>
    <t>M. City Design</t>
  </si>
  <si>
    <t>https://cuppa.uic.edu/academics/upp/upp-programs/master-of-city-design/</t>
  </si>
  <si>
    <t>M. Urban Planning and Policy</t>
  </si>
  <si>
    <t>https://cuppa.uic.edu/academics/upp/upp-programs/mupp/</t>
  </si>
  <si>
    <t>PhD Urban Planning and Policy</t>
  </si>
  <si>
    <t>https://cuppa.uic.edu/academics/upp/upp-programs/doctorate-urban-planning-policy/</t>
  </si>
  <si>
    <t>https://arch.uic.edu/MArch</t>
  </si>
  <si>
    <t>https://arch.uic.edu/MSArch</t>
  </si>
  <si>
    <t>M.A. Design Criticism</t>
  </si>
  <si>
    <t>https://arch.uic.edu/MADCrit</t>
  </si>
  <si>
    <t>https://cuppa.uic.edu/academics/upp/upp-programs/ba-urban-studies/</t>
  </si>
  <si>
    <t>https://arch.uic.edu/BSArch</t>
  </si>
  <si>
    <t>University of Illinois at Urbana-Champaign</t>
  </si>
  <si>
    <t>601 E John Street</t>
  </si>
  <si>
    <t>Champaign</t>
  </si>
  <si>
    <t>61820-5711</t>
  </si>
  <si>
    <t>www.illinois.edu/</t>
  </si>
  <si>
    <t>College of Fine and Applied Arts</t>
  </si>
  <si>
    <t>https://landarch.illinois.edu/bachelor-program/</t>
  </si>
  <si>
    <t>https://arch.illinois.edu/degrees/master-architecture</t>
  </si>
  <si>
    <t>https://arch.illinois.edu/degrees/ms-arch-studies#section-0</t>
  </si>
  <si>
    <t>School of Architecture / Department of Landscape Architecture</t>
  </si>
  <si>
    <t>PhD Architecture and Landscape Architecture</t>
  </si>
  <si>
    <r>
      <rPr>
        <sz val="10"/>
        <rFont val="Arial"/>
        <family val="2"/>
      </rPr>
      <t xml:space="preserve">https://arch.illinois.edu/degrees/phd-architecture, </t>
    </r>
    <r>
      <rPr>
        <u/>
        <sz val="10"/>
        <color rgb="FF1155CC"/>
        <rFont val="Arial"/>
        <family val="2"/>
      </rPr>
      <t>http://phd.faa.illinois.edu/</t>
    </r>
  </si>
  <si>
    <t>https://landarch.illinois.edu/mla-program/</t>
  </si>
  <si>
    <t>M. Sustainable Urban Design</t>
  </si>
  <si>
    <t>https://landarch.illinois.edu/msud-program/</t>
  </si>
  <si>
    <t>https://urban.illinois.edu/programs-applying/master-urban-planning/</t>
  </si>
  <si>
    <t>M.S. Sustainable Urban Management</t>
  </si>
  <si>
    <t>https://urban.illinois.edu/programs-applying/master-science-sustainable-urban-management/</t>
  </si>
  <si>
    <t>PhD Regional Planning</t>
  </si>
  <si>
    <t>https://urban.illinois.edu/programs-applying/phd-regional-planning/</t>
  </si>
  <si>
    <t>https://urban.illinois.edu/programs-applying/ba-urban-studies-planning/</t>
  </si>
  <si>
    <t>https://arch.illinois.edu/degrees/bs-arch-studies</t>
  </si>
  <si>
    <t>Western Illinois University</t>
  </si>
  <si>
    <t>1 University Circle</t>
  </si>
  <si>
    <t>Macomb</t>
  </si>
  <si>
    <t>www.wiu.edu</t>
  </si>
  <si>
    <t>School of Graduate Studies</t>
  </si>
  <si>
    <t>Geography</t>
  </si>
  <si>
    <t>M.A. Geography</t>
  </si>
  <si>
    <t>http://www.wiu.edu/cas/eagis/grad.php</t>
  </si>
  <si>
    <t>Ball State University</t>
  </si>
  <si>
    <t>2000 University Ave</t>
  </si>
  <si>
    <t>Muncie</t>
  </si>
  <si>
    <t>IN</t>
  </si>
  <si>
    <t>www.bsu.edu</t>
  </si>
  <si>
    <t>R. Wayne Estopinal College of Architecture and Planning</t>
  </si>
  <si>
    <t>https://www.bsu.edu/academics/collegesanddepartments/architecture/academic-programs</t>
  </si>
  <si>
    <t>https://www.bsu.edu/academics/collegesanddepartments/architecture/academic-programs/masters/architecture</t>
  </si>
  <si>
    <t>https://www.bsu.edu/academics/collegesanddepartments/architecture/academic-programs/masters/historic-preservation</t>
  </si>
  <si>
    <t>https://www.bsu.edu/academics/collegesanddepartments/landscape-architecture/academic-programs/master-landscape-architecture</t>
  </si>
  <si>
    <t>https://www.bsu.edu/academics/collegesanddepartments/landscape-architecture/academic-programs/master-urban-design</t>
  </si>
  <si>
    <t>https://www.bsu.edu/academics/collegesanddepartments/urban-planning/academic-programs</t>
  </si>
  <si>
    <t>Construction Management &amp; Interior Design</t>
  </si>
  <si>
    <t>https://www.bsu.edu/academics/collegesanddepartments/online/academic-programs/masters/msintdesign</t>
  </si>
  <si>
    <t>https://www.bsu.edu/academics/collegesanddepartments/landscape-architecture/academic-programs/bachelors</t>
  </si>
  <si>
    <t>B. Urban Planning</t>
  </si>
  <si>
    <t>B.A. Construction Management</t>
  </si>
  <si>
    <t>https://www.bsu.edu/academics/collegesanddepartments/construction-management-interior-design/academic-programs/construction-management-major</t>
  </si>
  <si>
    <t>B.A. Environmental Design</t>
  </si>
  <si>
    <t>https://www.bsu.edu/academics/collegesanddepartments/architecture/academic-programs/bachelors/environmental-design</t>
  </si>
  <si>
    <t>https://www.bsu.edu/academics/collegesanddepartments/construction-management-interior-design/academic-programs/interior-design-major</t>
  </si>
  <si>
    <t>107 South Indiana Ave.</t>
  </si>
  <si>
    <t>Bloomington</t>
  </si>
  <si>
    <t>47405-7000</t>
  </si>
  <si>
    <t>www.iub.edu</t>
  </si>
  <si>
    <t>Eskenazi School of Art, Architecture + Design</t>
  </si>
  <si>
    <t>https://architecture.indiana.edu/</t>
  </si>
  <si>
    <t>O'Neill School of Public and Environmental Affairs</t>
  </si>
  <si>
    <t>Public Affairs</t>
  </si>
  <si>
    <t>M.P.A. Urban Management</t>
  </si>
  <si>
    <t>https://www.indiana.edu/academics/degrees-majors/degree/urban-management-mpa-iu-bloomington-urbmgmpa</t>
  </si>
  <si>
    <t>https://www.indiana.edu/academics/degrees-majors/degree/interior-design-bs-iu-bloomington-indsbs1</t>
  </si>
  <si>
    <t>Kelley School of Business</t>
  </si>
  <si>
    <t>B.S.B. Real Estate</t>
  </si>
  <si>
    <t>https://www.indiana.edu/academics/degrees-majors/degree/real-estate-bsb-iu-bloomington-rlestbsb</t>
  </si>
  <si>
    <t>Hovde Hall of Administration</t>
  </si>
  <si>
    <t>West Lafayette</t>
  </si>
  <si>
    <t>47907-2040</t>
  </si>
  <si>
    <t>www.purdue.edu</t>
  </si>
  <si>
    <t>College of Agriculture</t>
  </si>
  <si>
    <t>https://ag.purdue.edu/hla/LA/Pages/ProspectiveStudents-LA.aspx</t>
  </si>
  <si>
    <t>University of Notre Dame</t>
  </si>
  <si>
    <t>400 Main Building</t>
  </si>
  <si>
    <t>Notre Dame</t>
  </si>
  <si>
    <t>www.nd.edu</t>
  </si>
  <si>
    <t>https://architecture.nd.edu/academics-programs/undergrad-program/</t>
  </si>
  <si>
    <t>https://architecture.nd.edu/academics-programs/graduate-programs/</t>
  </si>
  <si>
    <t>M. Architectural Design and Urbanism</t>
  </si>
  <si>
    <t>Kansas State University</t>
  </si>
  <si>
    <t>919 Mid-Campus Drive Anderson Hall</t>
  </si>
  <si>
    <t>Manhattan</t>
  </si>
  <si>
    <t>KS</t>
  </si>
  <si>
    <t>www.k-state.edu</t>
  </si>
  <si>
    <t>College of Architecture, Planning and Design</t>
  </si>
  <si>
    <t>Landscape Architecture and Regional and Community Planning</t>
  </si>
  <si>
    <t>https://apdesign.k-state.edu/larcp/la/index.html</t>
  </si>
  <si>
    <t>M. Regional and Community Planning</t>
  </si>
  <si>
    <t>https://apdesign.k-state.edu/larcp/rcp/index.html</t>
  </si>
  <si>
    <t>https://apdesign.k-state.edu/arch/academics/index.html</t>
  </si>
  <si>
    <t>Interior Architecture &amp; Industrial Design</t>
  </si>
  <si>
    <t>M. Interior Architecture and Product Design</t>
  </si>
  <si>
    <t>https://apdesign.k-state.edu/iaid/interior-architecture/</t>
  </si>
  <si>
    <t>University of Kansas</t>
  </si>
  <si>
    <t>Strong Hall 1450 Jayhawk Blvd Room 230</t>
  </si>
  <si>
    <t>Lawrence</t>
  </si>
  <si>
    <t>www.ku.edu</t>
  </si>
  <si>
    <t>School of Public Affairs and Administration</t>
  </si>
  <si>
    <t>Urban Planning Program</t>
  </si>
  <si>
    <t>https://urbanplanning.ku.edu/</t>
  </si>
  <si>
    <t>School of Architecture and Design</t>
  </si>
  <si>
    <t>https://architecture.ku.edu/</t>
  </si>
  <si>
    <t>https://architecture-dev.drupal.ku.edu/interdisciplinary-academic-degrees-iad</t>
  </si>
  <si>
    <t>University of Kentucky</t>
  </si>
  <si>
    <t>South Limestone</t>
  </si>
  <si>
    <t>Lexington</t>
  </si>
  <si>
    <t>KY</t>
  </si>
  <si>
    <t>40506-0032</t>
  </si>
  <si>
    <t>www.uky.edu</t>
  </si>
  <si>
    <t>https://design.uky.edu/historic-preservation/</t>
  </si>
  <si>
    <t>Certificate Historic Preservation</t>
  </si>
  <si>
    <t>https://design.uky.edu/historic-preservation-degrees/</t>
  </si>
  <si>
    <t>Certificate Historic Preservation Undergraduate</t>
  </si>
  <si>
    <t>https://design.uky.edu/architecture/</t>
  </si>
  <si>
    <t>Interiors</t>
  </si>
  <si>
    <t>B.F.A. Interiors: Planning/Strategy Design</t>
  </si>
  <si>
    <t>https://design.uky.edu/interiors/</t>
  </si>
  <si>
    <t>M.A. Interiors: Planning/Strategy/Design</t>
  </si>
  <si>
    <t>Urban and Environmental Design</t>
  </si>
  <si>
    <t>M.S. Urban and Environmental Design</t>
  </si>
  <si>
    <t>https://design.uky.edu/urban-and-environmental-design/</t>
  </si>
  <si>
    <t>College of Agriculture, Food, and the Environment</t>
  </si>
  <si>
    <t>http://ukla.ca.uky.edu/academics-bsla</t>
  </si>
  <si>
    <t>University of Louisville</t>
  </si>
  <si>
    <t>2301 S 3rd St</t>
  </si>
  <si>
    <t>Louisville</t>
  </si>
  <si>
    <t>40292-0001</t>
  </si>
  <si>
    <t>www.louisville.edu</t>
  </si>
  <si>
    <t>College of Arts and Science</t>
  </si>
  <si>
    <t>Department of Urban and Public Affairs &amp; Department of Geography and Geosciences</t>
  </si>
  <si>
    <t>http://louisville.edu/upa/programs/mup</t>
  </si>
  <si>
    <t>Department of Urban and Public Affairs</t>
  </si>
  <si>
    <t>PhD Urban and Public Affairs</t>
  </si>
  <si>
    <t>http://louisville.edu/upa/programs/phd</t>
  </si>
  <si>
    <t>Louisiana State University and Agricultural &amp; Mechanical College</t>
  </si>
  <si>
    <t>156 Thomas Boyd Hall</t>
  </si>
  <si>
    <t>Baton Rouge</t>
  </si>
  <si>
    <t>LA</t>
  </si>
  <si>
    <t>70803-2750</t>
  </si>
  <si>
    <t>www.lsu.edu</t>
  </si>
  <si>
    <t>College of Art and Design</t>
  </si>
  <si>
    <t>https://design.lsu.edu/architecture/admissions/bachelor-of-architecture/</t>
  </si>
  <si>
    <t>School of Interior Design</t>
  </si>
  <si>
    <t>https://design.lsu.edu/interior-design/about/overview/</t>
  </si>
  <si>
    <t>Robert Reich School of Landscape Architecture</t>
  </si>
  <si>
    <t>https://design.lsu.edu/landscape-architecture/admissions/bachelor-of-landscape-architecture/</t>
  </si>
  <si>
    <t>https://design.lsu.edu/architecture/admissions/master-of-architecture/</t>
  </si>
  <si>
    <t>https://design.lsu.edu/landscape-architecture/admissions/master-of-landscape-architecture/</t>
  </si>
  <si>
    <t>PhD Design in Cultural Preservation</t>
  </si>
  <si>
    <t>https://design.lsu.edu/doctor-design-cultural-preservation/about/</t>
  </si>
  <si>
    <t>Louisiana Tech University</t>
  </si>
  <si>
    <t>305 Wisteria</t>
  </si>
  <si>
    <t>Ruston</t>
  </si>
  <si>
    <t>www.latech.edu</t>
  </si>
  <si>
    <t>School of Design</t>
  </si>
  <si>
    <t>B.S. Architecural Studies</t>
  </si>
  <si>
    <t>http://design.latech.edu/architecture/arch_curriculum/</t>
  </si>
  <si>
    <t>http://design.latech.edu/architecture/</t>
  </si>
  <si>
    <t>http://design.latech.edu/interior-design/</t>
  </si>
  <si>
    <t>Tulane University of Louisiana</t>
  </si>
  <si>
    <t>6823 St. Charles Avenue</t>
  </si>
  <si>
    <t>New Orleans</t>
  </si>
  <si>
    <t>70118-5698</t>
  </si>
  <si>
    <t>tulane.edu</t>
  </si>
  <si>
    <t>Preservation Studies</t>
  </si>
  <si>
    <t>M. Preservation Studies</t>
  </si>
  <si>
    <t>https://architecture.tulane.edu/academics/preservation/mps</t>
  </si>
  <si>
    <t>https://architecture.tulane.edu/academics/architecture/barch</t>
  </si>
  <si>
    <t>https://architecture.tulane.edu/academics/architecture/bsa</t>
  </si>
  <si>
    <t>https://architecture.tulane.edu/academics/architecture/m-arch</t>
  </si>
  <si>
    <t>M.S Architecture in Architectural Research and Design</t>
  </si>
  <si>
    <t>https://architecture.tulane.edu/academics/architecture/ms-arc</t>
  </si>
  <si>
    <t>M. Sustainable Real Estate Development</t>
  </si>
  <si>
    <t>https://architecture.tulane.edu/academics/real-estate/msred</t>
  </si>
  <si>
    <t>University of Louisiana at Lafayette</t>
  </si>
  <si>
    <t>104 University Circle</t>
  </si>
  <si>
    <t>Lafayette</t>
  </si>
  <si>
    <t>www.louisiana.edu</t>
  </si>
  <si>
    <t>Architecture and Design</t>
  </si>
  <si>
    <t>https://soad.louisiana.edu/programs/architecture</t>
  </si>
  <si>
    <t>https://soad.louisiana.edu/programs/interior-design</t>
  </si>
  <si>
    <t>B. Industrial Design</t>
  </si>
  <si>
    <t>https://soad.louisiana.edu/programs/industrial-design</t>
  </si>
  <si>
    <t>https://soad.louisiana.edu/programs/master-architecture</t>
  </si>
  <si>
    <t>University of New Orleans</t>
  </si>
  <si>
    <t>uno.edu</t>
  </si>
  <si>
    <t>College of Liberal Arts, Education and Human Development</t>
  </si>
  <si>
    <t>Social Sciences</t>
  </si>
  <si>
    <t>https://www.uno.edu/academics/colaehd/la/planning-and-urban-studies/graduate/murp</t>
  </si>
  <si>
    <t>B.S. Urban Studies and Planning</t>
  </si>
  <si>
    <t>https://www.uno.edu/academics/colaehd/la/planning-and-urban-studies/undergraduate</t>
  </si>
  <si>
    <t>M.S. Urban Studies</t>
  </si>
  <si>
    <t>https://www.uno.edu/academics/colaehd/la/planning-and-urban-studies/graduate/urban-studies-ms</t>
  </si>
  <si>
    <t>M.S. Transportation</t>
  </si>
  <si>
    <t>https://www.uno.edu/academics/colaehd/la/planning-and-urban-studies/graduate/transportation-master</t>
  </si>
  <si>
    <t>Ph.D Urban Studies</t>
  </si>
  <si>
    <t>https://www.uno.edu/academics/colaehd/la/planning-and-urban-studies/graduate/urban-studies-phd</t>
  </si>
  <si>
    <t>Boston Architectural College</t>
  </si>
  <si>
    <t>320 Newbury Street</t>
  </si>
  <si>
    <t>Boston</t>
  </si>
  <si>
    <t>MA</t>
  </si>
  <si>
    <t>02115-2703</t>
  </si>
  <si>
    <t>www.the-bac.edu</t>
  </si>
  <si>
    <t>http://www.the-bac.edu/</t>
  </si>
  <si>
    <t>School of Interior Architecture</t>
  </si>
  <si>
    <t>M.S. Interior Architecture</t>
  </si>
  <si>
    <t>School of Design Studies</t>
  </si>
  <si>
    <t>Design Studies</t>
  </si>
  <si>
    <t>M.Des Design for Human Health</t>
  </si>
  <si>
    <t>https://the-bac.edu/academics/school-of-design-studies/master-of-design-for-human-health</t>
  </si>
  <si>
    <t>M.Des Real Estate Development</t>
  </si>
  <si>
    <t>M.Des Sustainable Design</t>
  </si>
  <si>
    <t>M.Des Historic Preservation</t>
  </si>
  <si>
    <t>B. Design Studies</t>
  </si>
  <si>
    <t>https://the-bac.edu/academics/school-of-design-studies/bachelor-of-design-studies</t>
  </si>
  <si>
    <t>https://the-bac.edu/academics/school-of-architecture</t>
  </si>
  <si>
    <t>Boston University</t>
  </si>
  <si>
    <t>One Silber Way</t>
  </si>
  <si>
    <t>www.bu.edu</t>
  </si>
  <si>
    <t>Metropolitan College</t>
  </si>
  <si>
    <t>City Planning &amp; Urban Affairs</t>
  </si>
  <si>
    <t>https://www.bu.edu/met/programs/graduate/city-planning/</t>
  </si>
  <si>
    <t>Certificate Applied Sustainability</t>
  </si>
  <si>
    <t>https://www.bu.edu/met/programs/graduate/applied-sustainability-certificate/</t>
  </si>
  <si>
    <t>M. Urban Affairs</t>
  </si>
  <si>
    <t>https://www.bu.edu/met/subject/city-planning-urban-affairs/</t>
  </si>
  <si>
    <t>Certificate Urban Policy and Planning</t>
  </si>
  <si>
    <t>https://www.bu.edu/met/programs/graduate/urban-policy-certificate/</t>
  </si>
  <si>
    <t>B. Urban Affairs</t>
  </si>
  <si>
    <t>https://www.bu.edu/met/programs/undergraduate/urban-affairs/</t>
  </si>
  <si>
    <t>Harvard University</t>
  </si>
  <si>
    <t>Massachusetts Hall</t>
  </si>
  <si>
    <t>Cambridge</t>
  </si>
  <si>
    <t>www.harvard.edu</t>
  </si>
  <si>
    <t>Graduate School of Design</t>
  </si>
  <si>
    <t>Urban Planning and Design</t>
  </si>
  <si>
    <t>M. Architecture in Urban Design</t>
  </si>
  <si>
    <t>https://www.gsd.harvard.edu/urban-planning-design/master-of-architecture-in-urban-design/</t>
  </si>
  <si>
    <t>M. Landscape Architecture in Urban Design</t>
  </si>
  <si>
    <t>https://www.gsd.harvard.edu/urban-planning-design/master-of-landscape-architecture-in-urban-design/</t>
  </si>
  <si>
    <t>https://www.gsd.harvard.edu/urban-planning-design/master-in-urban-planning/
 https://cdn1.sph.harvard.edu/wp-content/uploads/sites/2096/2019/07/MUP-MPH-Program-Guide-2019-2020-Updated-8.1.2019.pdf</t>
  </si>
  <si>
    <t>https://www.gsd.harvard.edu/architecture/master-in-architecture-i/</t>
  </si>
  <si>
    <t>https://www.gsd.harvard.edu/landscape-architecture/master-in-landscape-architecture-i/
 https://www.gsd.harvard.edu/landscape-architecture/master-in-landscape-architecture-ii/</t>
  </si>
  <si>
    <t>M. Design Studies</t>
  </si>
  <si>
    <t>https://www.gsd.harvard.edu/design-studies/</t>
  </si>
  <si>
    <t>Graduate School of Design and Harvard John A. Paulson School of Engineering and Applied Sciences</t>
  </si>
  <si>
    <t>Design Engineering</t>
  </si>
  <si>
    <t>M. Design Engineering</t>
  </si>
  <si>
    <t>https://mde.harvard.edu/</t>
  </si>
  <si>
    <t>PhD Design</t>
  </si>
  <si>
    <t>https://www.gsd.harvard.edu/doctoral-programs/doctor-of-design/</t>
  </si>
  <si>
    <t>Graduate School of Design &amp; School of Arts and Sciences</t>
  </si>
  <si>
    <t>https://www.gsd.harvard.edu/doctoral-programs/doctor-of-philosophy/requirements/</t>
  </si>
  <si>
    <t>Massachusetts College of Art and Design</t>
  </si>
  <si>
    <t>621 Huntington Ave</t>
  </si>
  <si>
    <t>02115-5882</t>
  </si>
  <si>
    <t>www.massart.edu</t>
  </si>
  <si>
    <t>https://massart.edu/academics/programs/architectural-design</t>
  </si>
  <si>
    <t>Massachusetts Institute of Technology</t>
  </si>
  <si>
    <t>77 Massachusetts Avenue</t>
  </si>
  <si>
    <t>02139-4307</t>
  </si>
  <si>
    <t>web.mit.edu/student/</t>
  </si>
  <si>
    <t>School of Architecture and Planning + School of Engineering</t>
  </si>
  <si>
    <t>Urban Studies + Planning / Electrical Engineering + Computer Science</t>
  </si>
  <si>
    <t>B. Urban Science and Planning with Computer Science</t>
  </si>
  <si>
    <t>http://dusp.mit.edu/</t>
  </si>
  <si>
    <t>http://architecture.mit.edu/</t>
  </si>
  <si>
    <t>http://architecture.mit.edu/overview/smarchs-degrees</t>
  </si>
  <si>
    <t>M.S. Building Technology</t>
  </si>
  <si>
    <t>http://architecture.mit.edu/building-technology/degree/smbt</t>
  </si>
  <si>
    <t>PhD History, Theory, and Criticism of Art and Architecture</t>
  </si>
  <si>
    <t>PhD Building Technology (Arch)</t>
  </si>
  <si>
    <t>PhD Computation (Arch)</t>
  </si>
  <si>
    <t>Urban Studies + Planning</t>
  </si>
  <si>
    <t>M.S. Urban Studies and Planning</t>
  </si>
  <si>
    <t>PhD Urban Studies and Planning</t>
  </si>
  <si>
    <t>M.S. Real Estate Development</t>
  </si>
  <si>
    <t>https://mitcre.mit.edu/</t>
  </si>
  <si>
    <t>http://dusp.mit.edu/degrees/undergraduate</t>
  </si>
  <si>
    <t>Northeastern University</t>
  </si>
  <si>
    <t>360 Huntington Ave</t>
  </si>
  <si>
    <t>02115-5005</t>
  </si>
  <si>
    <t>www.northeastern.edu</t>
  </si>
  <si>
    <t>College of Arts, Media and Design</t>
  </si>
  <si>
    <t>https://camd.northeastern.edu/program/landscape-architecture/</t>
  </si>
  <si>
    <t>https://camd.northeastern.edu/program/architectural-studies/</t>
  </si>
  <si>
    <t>https://camd.northeastern.edu/program/master-of-architecture/</t>
  </si>
  <si>
    <t>M.Des Sustainable Urban Environments</t>
  </si>
  <si>
    <t>https://camd.northeastern.edu/program/master-of-design-for-sustainable-urban-environments-one/</t>
  </si>
  <si>
    <t>College of Engineering</t>
  </si>
  <si>
    <t>Civil and Environmental Engineering</t>
  </si>
  <si>
    <t>M.S. Sustainable Building Systems</t>
  </si>
  <si>
    <t>https://www.northeastern.edu/graduate/program/master-of-science-in-sustainable-building-systems-5284/</t>
  </si>
  <si>
    <t>College of Social Sciences and Humanities</t>
  </si>
  <si>
    <t>Public Policy and Urban Affairs</t>
  </si>
  <si>
    <t>M.S. Urban Planning and Policy</t>
  </si>
  <si>
    <t>https://camd.northeastern.edu/program/urban-planning-and-policy/</t>
  </si>
  <si>
    <t>https://camd.northeastern.edu/program/architecture/</t>
  </si>
  <si>
    <t>B.S. Civil Engineering and Architectural Studies</t>
  </si>
  <si>
    <t>https://camd.northeastern.edu/program/civil-engineering-and-architectural-studies-bsce/</t>
  </si>
  <si>
    <t>B.S. Environmental Engineering and Landscape Architecture</t>
  </si>
  <si>
    <t>https://camd.northeastern.edu/program/environmental-engineering-and-landscape-architecture-bsenve-2/</t>
  </si>
  <si>
    <t>Marine and Environmental Sciences</t>
  </si>
  <si>
    <t>B.S. Environmental Science and Landscape Architecture</t>
  </si>
  <si>
    <t>https://camd.northeastern.edu/program/environmental-science-and-landscape-architecture-bs/</t>
  </si>
  <si>
    <t>B.S. Graphic and Information Design and Architecture</t>
  </si>
  <si>
    <t>https://camd.northeastern.edu/program/architecture-and-graphic-and-information-design-bs/</t>
  </si>
  <si>
    <t>Tufts University</t>
  </si>
  <si>
    <t>Medford</t>
  </si>
  <si>
    <t>02155-5555</t>
  </si>
  <si>
    <t>www.tufts.edu</t>
  </si>
  <si>
    <t>School of Arts and Sciences</t>
  </si>
  <si>
    <t>Urban and Environmental Policy and Planning</t>
  </si>
  <si>
    <t>M.A. Urban and Environmental Policy and Planning</t>
  </si>
  <si>
    <t>https://tufts.app.box.com/s/7vxocbgl3u7t7in2t2ac19fjpamjk3hx</t>
  </si>
  <si>
    <t>M.S. Environmental Policy and Planning</t>
  </si>
  <si>
    <t>https://as.tufts.edu/uep/current/masters/uep-ms-epp</t>
  </si>
  <si>
    <t>M. Public Policy</t>
  </si>
  <si>
    <t>https://asegrad.tufts.edu/academics/explore-graduate-programs/public-policy#:~:text=The%20Master%20of%20Public%20Policy,as%20programs%20and%20policies%20related</t>
  </si>
  <si>
    <t>M.S. Sustainability</t>
  </si>
  <si>
    <t>https://as.tufts.edu/uep/prospective/masters/sustainability</t>
  </si>
  <si>
    <t>374 Whitmore Building 181 Presidents Drive</t>
  </si>
  <si>
    <t>Amherst</t>
  </si>
  <si>
    <t>www.umass.edu</t>
  </si>
  <si>
    <t>College of Social &amp; Behavioral Sciences</t>
  </si>
  <si>
    <t>Landscape Architecture and Regional Planning</t>
  </si>
  <si>
    <t>https://www.umass.edu/larp/graduate/landscape-architecture-mla</t>
  </si>
  <si>
    <t>M. Regional Planning</t>
  </si>
  <si>
    <t>https://www.umass.edu/larp/graduate/regional-planning-mrp</t>
  </si>
  <si>
    <t>PhD Planning</t>
  </si>
  <si>
    <t>https://www.umass.edu/larp/graduate/phd-planning</t>
  </si>
  <si>
    <t>College of Humanities &amp; Fine Arts</t>
  </si>
  <si>
    <t>https://www.umass.edu/architecture/master-architecture</t>
  </si>
  <si>
    <t>M.S. Design</t>
  </si>
  <si>
    <t>https://www.umass.edu/architecture/ms-design</t>
  </si>
  <si>
    <t>https://www.umass.edu/architecture/ms-design-historic-preservation</t>
  </si>
  <si>
    <t>B.S. Architecture (Concentration in Architecture)</t>
  </si>
  <si>
    <t>https://www.umass.edu/architecture/bfa-architecture</t>
  </si>
  <si>
    <t>B.S. Architecture (Concentration in Design Studies)</t>
  </si>
  <si>
    <t>https://www.umass.edu/larp/undergraduate/landscape-architecture</t>
  </si>
  <si>
    <t>B.S. Sustainable Community Development</t>
  </si>
  <si>
    <t>https://www.umass.edu/larp/undergraduate/sustcomm</t>
  </si>
  <si>
    <t>100 Morrissey Boulevard</t>
  </si>
  <si>
    <t>02125-3393</t>
  </si>
  <si>
    <t>www.umb.edu</t>
  </si>
  <si>
    <t>School for the Environment</t>
  </si>
  <si>
    <t>Urban Planning and Community Development</t>
  </si>
  <si>
    <t>M.S. Urban Planning and Community Development</t>
  </si>
  <si>
    <t>https://environment.umb.edu/graduate-programs/urban-planning-and-community-development-ms</t>
  </si>
  <si>
    <t>Wentworth Institute of Technology</t>
  </si>
  <si>
    <t>550 Huntington Ave</t>
  </si>
  <si>
    <t>WWW.WIT.EDU</t>
  </si>
  <si>
    <t>College of Architecture, Design and Construction Management</t>
  </si>
  <si>
    <t>https://wit.edu/architecture</t>
  </si>
  <si>
    <t>https://wit.edu/learning/school-management/building-construction-management-bs</t>
  </si>
  <si>
    <t>https://wit.edu/interior-design</t>
  </si>
  <si>
    <t>M.S. Construction Management</t>
  </si>
  <si>
    <t>https://wit.edu/learning/school-management/construction-management-ms</t>
  </si>
  <si>
    <t>M.S. Facility Management</t>
  </si>
  <si>
    <t>https://catalog.wit.edu/management/construction-management/facility-management-masters/</t>
  </si>
  <si>
    <t>Westfield State University</t>
  </si>
  <si>
    <t>577 Western Ave</t>
  </si>
  <si>
    <t>Westfield</t>
  </si>
  <si>
    <t>01086-1630</t>
  </si>
  <si>
    <t>www.westfield.ma.edu</t>
  </si>
  <si>
    <t>Geography, Planning, and Sustainability</t>
  </si>
  <si>
    <t>B.S. Regional Planning</t>
  </si>
  <si>
    <t>http://www.westfield.ma.edu/academics/degrees/regional-planning-degree-environmental-planning-concentration</t>
  </si>
  <si>
    <t>Anne Arundel Community College</t>
  </si>
  <si>
    <t>101 College Pky</t>
  </si>
  <si>
    <t>Arnold</t>
  </si>
  <si>
    <t>MD</t>
  </si>
  <si>
    <t>21012-1895</t>
  </si>
  <si>
    <t>www.aacc.edu</t>
  </si>
  <si>
    <t>NULL</t>
  </si>
  <si>
    <t>School of Science, Technology and Education</t>
  </si>
  <si>
    <t>Department of Architecture and Interior Design</t>
  </si>
  <si>
    <t>A.A.S. Architecture</t>
  </si>
  <si>
    <t>https://www.aacc.edu/programs-and-courses/credit-and-degree-seekers/architecture/</t>
  </si>
  <si>
    <t>Certificate Architectural Illustration</t>
  </si>
  <si>
    <t>Certificate Architectural CAD</t>
  </si>
  <si>
    <t>A.A.S. Architecture and Interior Design</t>
  </si>
  <si>
    <t>https://www.aacc.edu/programs-and-courses/credit-and-degree-seekers/interior-design/</t>
  </si>
  <si>
    <t>Certificate Interior Design</t>
  </si>
  <si>
    <t>Certificate Advanced Interior Design</t>
  </si>
  <si>
    <t>A.A.S. Construction Management</t>
  </si>
  <si>
    <t>https://www.aacc.edu/programs-and-courses/credit-and-degree-seekers/construction-management/</t>
  </si>
  <si>
    <t>Certificate Construction Management</t>
  </si>
  <si>
    <t>Certificate Construction Management Entrepreneurship</t>
  </si>
  <si>
    <t>A.A.S. Landscape Design</t>
  </si>
  <si>
    <t>https://www.aacc.edu/programs-and-courses/credit-and-degree-seekers/landscape-design/</t>
  </si>
  <si>
    <t>Certificate Landscape Design</t>
  </si>
  <si>
    <t>Goucher College</t>
  </si>
  <si>
    <t>1021 Dulaney Valley Rd</t>
  </si>
  <si>
    <t>Baltimore</t>
  </si>
  <si>
    <t>21204-2794</t>
  </si>
  <si>
    <t>www.goucher.edu</t>
  </si>
  <si>
    <t>Welch Center for Graduate and Professional Studies</t>
  </si>
  <si>
    <t>History and Historic Preservation</t>
  </si>
  <si>
    <t>M.A. Historic Preservation</t>
  </si>
  <si>
    <t>https://www.goucher.edu/learn/graduate-programs/ma-in-historic-preservation/</t>
  </si>
  <si>
    <t>Maryland Institute College of Art</t>
  </si>
  <si>
    <t>1300 Mount Royal Avenue</t>
  </si>
  <si>
    <t>21217-4134</t>
  </si>
  <si>
    <t>www.mica.edu</t>
  </si>
  <si>
    <t>Architectural Design</t>
  </si>
  <si>
    <t>B.F.A. Architectural Design</t>
  </si>
  <si>
    <t>https://www.mica.edu/undergraduate-majors-minors/architectural-design-major/</t>
  </si>
  <si>
    <t>Morgan State University</t>
  </si>
  <si>
    <t>1700 East Cold Spring Lane</t>
  </si>
  <si>
    <t>21251-0001</t>
  </si>
  <si>
    <t>www.morgan.edu</t>
  </si>
  <si>
    <t>Graduate Built Environment Studies</t>
  </si>
  <si>
    <t>https://www.morgan.edu/school_of_architecture__planning/academic_departments/graduate_built_environment_studies/city_and_regional_planning/curriculum.html</t>
  </si>
  <si>
    <t>https://www.morgan.edu/sap/arch</t>
  </si>
  <si>
    <t>https://www.morgan.edu/sap/laar</t>
  </si>
  <si>
    <t>Salisbury University</t>
  </si>
  <si>
    <t>1101 Camden Ave</t>
  </si>
  <si>
    <t>Salisbury</t>
  </si>
  <si>
    <t>21801-6862</t>
  </si>
  <si>
    <t>www.salisbury.edu</t>
  </si>
  <si>
    <t>Henson School of Science &amp; Technology</t>
  </si>
  <si>
    <t>Geography and Geosciences</t>
  </si>
  <si>
    <t>https://www.salisbury.edu/explore-academics/programs/undergraduate-degree-programs/majors/urban-regional-planning-major.aspx</t>
  </si>
  <si>
    <t>College Park</t>
  </si>
  <si>
    <t>www.umd.edu</t>
  </si>
  <si>
    <t>School of Architecture, Planning and Preservation</t>
  </si>
  <si>
    <t>https://arch.umd.edu/arch/degree/master-architecture</t>
  </si>
  <si>
    <t>https://arch.umd.edu/arch/degree/master-science-architecture</t>
  </si>
  <si>
    <t>School of Agriculture and Natural Resources</t>
  </si>
  <si>
    <t>https://larch.umd.edu/bachelor-landscape-architecture</t>
  </si>
  <si>
    <t>https://larch.umd.edu/graduate/masters-landscape-architecture</t>
  </si>
  <si>
    <t>https://arch.umd.edu/ursp/urban-studies-and-planning</t>
  </si>
  <si>
    <t>https://arch.umd.edu/hisp/historic-preservation</t>
  </si>
  <si>
    <t>Real Estate Development</t>
  </si>
  <si>
    <t>https://arch.umd.edu/rdev/real-estate-development</t>
  </si>
  <si>
    <t>Urban and Regional Planning and Design</t>
  </si>
  <si>
    <t>PhD Urban and Regional Planning and Design</t>
  </si>
  <si>
    <t>https://arch.umd.edu/phd/phd-home</t>
  </si>
  <si>
    <t>University of Maine at Augusta</t>
  </si>
  <si>
    <t>46 University Dr</t>
  </si>
  <si>
    <t>Augusta</t>
  </si>
  <si>
    <t>ME</t>
  </si>
  <si>
    <t>04330-9410</t>
  </si>
  <si>
    <t>www.uma.edu/</t>
  </si>
  <si>
    <t>https://www.uma.edu/academics/programs/architecture</t>
  </si>
  <si>
    <t>Andrews University</t>
  </si>
  <si>
    <t>4150 Administration Drive Room 136</t>
  </si>
  <si>
    <t>Berrien Springs</t>
  </si>
  <si>
    <t>MI</t>
  </si>
  <si>
    <t>www.andrews.edu</t>
  </si>
  <si>
    <t>School of Architecture and Interior Design</t>
  </si>
  <si>
    <t>https://www.andrews.edu/said/architecture</t>
  </si>
  <si>
    <t>https://www.andrews.edu/said/interior-design</t>
  </si>
  <si>
    <t>Eastern Michigan University</t>
  </si>
  <si>
    <t>202 Welch Hall</t>
  </si>
  <si>
    <t>Ypsilanti</t>
  </si>
  <si>
    <t>www.emich.edu</t>
  </si>
  <si>
    <t>Geography and Geology</t>
  </si>
  <si>
    <t>https://catalog.emich.edu/preview_program.php?catoid=33&amp;poid=13905</t>
  </si>
  <si>
    <t>https://catalog.emich.edu/preview_program.php?catoid=32&amp;poid=13494</t>
  </si>
  <si>
    <t>Ferris State University</t>
  </si>
  <si>
    <t>1201 S State St</t>
  </si>
  <si>
    <t>Big Rapids</t>
  </si>
  <si>
    <t>49307-2251</t>
  </si>
  <si>
    <t>www.ferris.edu/</t>
  </si>
  <si>
    <t>Kendall College of Art and Design</t>
  </si>
  <si>
    <t>https://kcad.ferris.edu/programs/graduate/m-arch/</t>
  </si>
  <si>
    <t>https://kcad.ferris.edu/programs/undergraduate/interiordesign/</t>
  </si>
  <si>
    <t>Lawrence Technological University</t>
  </si>
  <si>
    <t>21000 W 10 Mile Rd</t>
  </si>
  <si>
    <t>Southfield</t>
  </si>
  <si>
    <t>ltu.edu</t>
  </si>
  <si>
    <t>College of Architecture and Design</t>
  </si>
  <si>
    <t>https://www.ltu.edu/architecture_and_design/architecture/interior-architecture.asp</t>
  </si>
  <si>
    <t>21001 W 10 Mile Rd</t>
  </si>
  <si>
    <t>https://www.ltu.edu/architecture_and_design/architecture/architecture.asp</t>
  </si>
  <si>
    <t>21002 W 10 Mile Rd</t>
  </si>
  <si>
    <t>21003 W 10 Mile Rd</t>
  </si>
  <si>
    <t>B.S. Construction Engineering Technology and Management</t>
  </si>
  <si>
    <t>https://www.ltu.edu/engineering/technology/construction-engineering-technology-and-management-undergrad.asp</t>
  </si>
  <si>
    <t>21004 W 10 Mile Rd</t>
  </si>
  <si>
    <t>B.S. Civil Engineering</t>
  </si>
  <si>
    <t>https://www.ltu.edu/engineering/civil/civil-engineering-undergrad.asp</t>
  </si>
  <si>
    <t>21005 W 10 Mile Rd</t>
  </si>
  <si>
    <t>B.S. Media Communication</t>
  </si>
  <si>
    <t>https://www.ltu.edu/architecture_and_design/architecture/dual_arch_media_comm.asp</t>
  </si>
  <si>
    <t>Michigan State University</t>
  </si>
  <si>
    <t>East Lansing</t>
  </si>
  <si>
    <t>48824-1046</t>
  </si>
  <si>
    <t>https://www.msu.edu</t>
  </si>
  <si>
    <t>School of Planning, Design and Construction</t>
  </si>
  <si>
    <t>https://www.canr.msu.edu/spdc/programs/urban_and_regional_planning/urp_graduate_degrees</t>
  </si>
  <si>
    <t>PhD Planning Design and Construction</t>
  </si>
  <si>
    <t>https://www.canr.msu.edu/spdc/programs/pdc-doctorate-program/urban-and-regional-planning-concentration</t>
  </si>
  <si>
    <t>https://www.canr.msu.edu/spdc/programs/urban_and_regional_planning/urp_undergraduate_degrees</t>
  </si>
  <si>
    <t>https://www.canr.msu.edu/spdc/programs/landscape_architecture/la-undergraduate-degree</t>
  </si>
  <si>
    <t>https://www.canr.msu.edu/spdc/programs/construction_management/cm_undergraduate_degrees</t>
  </si>
  <si>
    <t>https://www.canr.msu.edu/spdc/programs/interior_design/id_undergraduate_degrees</t>
  </si>
  <si>
    <t>https://www.canr.msu.edu/spdc/programs/construction_management/cm_graduate_degrees</t>
  </si>
  <si>
    <t>M.A. Environmental Design</t>
  </si>
  <si>
    <t>https://www.canr.msu.edu/spdc/student_services/graduate#MED</t>
  </si>
  <si>
    <t>University of Detroit Mercy</t>
  </si>
  <si>
    <t>4001 W McNichols Rd</t>
  </si>
  <si>
    <t>Detroit</t>
  </si>
  <si>
    <t>48221-3038</t>
  </si>
  <si>
    <t>www.udmercy.edu</t>
  </si>
  <si>
    <t>College of Engineering and Computer Science</t>
  </si>
  <si>
    <t>Civil, Architectural &amp; Environmental Engineering</t>
  </si>
  <si>
    <t>B. Architectural Engineering</t>
  </si>
  <si>
    <t>https://architecture.udmercy.edu/programs/arch-eng.php</t>
  </si>
  <si>
    <t>https://architecture.udmercy.edu/programs/5-year.php</t>
  </si>
  <si>
    <t>M. Community Development</t>
  </si>
  <si>
    <t>https://architecture.udmercy.edu/programs/mcd.php</t>
  </si>
  <si>
    <t>503 Thompson Street</t>
  </si>
  <si>
    <t>Ann Arbor</t>
  </si>
  <si>
    <t>www.umich.edu</t>
  </si>
  <si>
    <t>School for Environment and Sustainability</t>
  </si>
  <si>
    <t>M.S. Environment and Sustainability</t>
  </si>
  <si>
    <t>https://seas.umich.edu/academics/ms</t>
  </si>
  <si>
    <t>https://seas.umich.edu/academics/master-landscape-architecture</t>
  </si>
  <si>
    <t>PhD Resource Ecology Management or PhD Resource Policy andBehavior</t>
  </si>
  <si>
    <t>https://seas.umich.edu/academics/phd</t>
  </si>
  <si>
    <t>Taubman College of Architecture and Urban Planning</t>
  </si>
  <si>
    <t>https://taubmancollege.umich.edu/architecture/degrees/master-architecture</t>
  </si>
  <si>
    <t>Taubman College of Architecture and Urban Planning + Ford School of Public Policy</t>
  </si>
  <si>
    <t>Certificate Healthy Cities</t>
  </si>
  <si>
    <t>https://taubmancollege.umich.edu/urbanplanning/degrees/graduate-certificate-healthy-cities</t>
  </si>
  <si>
    <t>https://taubmancollege.umich.edu/architecture/degrees/phd-architecture</t>
  </si>
  <si>
    <t>M.S. Architecture Design and Research</t>
  </si>
  <si>
    <t>https://taubmancollege.umich.edu/architecture/degrees/master-science-architecture</t>
  </si>
  <si>
    <t>https://taubmancollege.umich.edu/architecture/degrees/master-urban-design</t>
  </si>
  <si>
    <t>https://taubmancollege.umich.edu/urbanplanning/degrees/master-urban-and-regional-planning</t>
  </si>
  <si>
    <t>https://taubmancollege.umich.edu/urbanplanning/degrees/phd-urban-and-regional-planning</t>
  </si>
  <si>
    <t>https://taubmancollege.umich.edu/architecture/degrees/bachelor-science</t>
  </si>
  <si>
    <t>Wayne State University</t>
  </si>
  <si>
    <t>656 West Kirby Street</t>
  </si>
  <si>
    <t>www.wayne.edu</t>
  </si>
  <si>
    <t>https://clas.wayne.edu/usp/undergrad/ba</t>
  </si>
  <si>
    <t>https://clas.wayne.edu/usp/grad/mup</t>
  </si>
  <si>
    <t>Western Michigan University</t>
  </si>
  <si>
    <t>1903 West Michigan Avenue</t>
  </si>
  <si>
    <t>Kalamazoo</t>
  </si>
  <si>
    <t>49008-5200</t>
  </si>
  <si>
    <t>https://wmich.edu/</t>
  </si>
  <si>
    <t>Geography, Environment, and Tourism</t>
  </si>
  <si>
    <t>B.A. Community and Regional Planning</t>
  </si>
  <si>
    <t>https://wmich.edu/geography/community-regional-planning</t>
  </si>
  <si>
    <t>M.S. Geography</t>
  </si>
  <si>
    <t>https://wmich.edu/geography/academics/masters</t>
  </si>
  <si>
    <t>Dunwoody College of Technology</t>
  </si>
  <si>
    <t>818 Dunwoody Blvd</t>
  </si>
  <si>
    <t>Minneapolis</t>
  </si>
  <si>
    <t>MN</t>
  </si>
  <si>
    <t>55403-1192</t>
  </si>
  <si>
    <t>www.dunwoody.edu</t>
  </si>
  <si>
    <t>Construction Sciences &amp; Building Technology</t>
  </si>
  <si>
    <t>http://dunwoody.edu/construction/architecture/</t>
  </si>
  <si>
    <t>A.A.S. Architectural Drafting andDesign</t>
  </si>
  <si>
    <t>https://dunwoody.edu/construction/architectural-drafting-design/</t>
  </si>
  <si>
    <t>A.A.S. Construction Project Management</t>
  </si>
  <si>
    <t>https://dunwoody.edu/construction/construction-project-management/</t>
  </si>
  <si>
    <t>A.A.S. Electrical Construction andMaintenance</t>
  </si>
  <si>
    <t>https://dunwoody.edu/construction/electrical-construction-maintenance/</t>
  </si>
  <si>
    <t>A.A.S. Electrical Construction Design andManagement</t>
  </si>
  <si>
    <t>https://dunwoody.edu/construction/electrical-construction-design-management/</t>
  </si>
  <si>
    <t>A.A.S. Facilities Operations andManagement</t>
  </si>
  <si>
    <t>https://dunwoody.edu/construction/facilities-operations-management/</t>
  </si>
  <si>
    <t>A.A.S. HVAC Installation and Residential Services</t>
  </si>
  <si>
    <t>https://dunwoody.edu/construction/hvac-installation-residential-service/</t>
  </si>
  <si>
    <t>A.A.S. HVAC System Servicing</t>
  </si>
  <si>
    <t>https://dunwoody.edu/construction/hvacr-systems-servicing/</t>
  </si>
  <si>
    <t>A.A.S. Surveying andCivil Engineering Technology</t>
  </si>
  <si>
    <t>https://dunwoody.edu/construction/surveying-civil-engineering-technology/</t>
  </si>
  <si>
    <t>https://dunwoody.edu/construction/construction-management/</t>
  </si>
  <si>
    <t>https://dunwoody.edu/construction/interior-design/</t>
  </si>
  <si>
    <t>South Rd and Ellis Ave</t>
  </si>
  <si>
    <t>Mankato</t>
  </si>
  <si>
    <t>www.mnsu.edu</t>
  </si>
  <si>
    <t>Urban and Regional Studies</t>
  </si>
  <si>
    <t>M.A. Urban Planning</t>
  </si>
  <si>
    <t>https://mankato.mnsu.edu/academics/academic-catalog/graduate/urban-and-regional-studies/urban-planning-ma/</t>
  </si>
  <si>
    <t>B.S. Urban and Regional Studies</t>
  </si>
  <si>
    <t>https://sbs.mnsu.edu/academics/urban-and-regional-studies/undergraduate/urban-and-regional-studies-bs#requirements</t>
  </si>
  <si>
    <t>Saint Cloud State University</t>
  </si>
  <si>
    <t>720 Fourth Ave. South</t>
  </si>
  <si>
    <t>Saint Cloud</t>
  </si>
  <si>
    <t>56301-4498</t>
  </si>
  <si>
    <t>www.stcloudstate.edu</t>
  </si>
  <si>
    <t>Geography and Planning</t>
  </si>
  <si>
    <t>B. Planning and Community Development</t>
  </si>
  <si>
    <t>https://www.stcloudstate.edu/programs/community-development/default.aspx</t>
  </si>
  <si>
    <t>100 Church Street SE</t>
  </si>
  <si>
    <t>55455-0213</t>
  </si>
  <si>
    <t>twin-cities.umn.edu/</t>
  </si>
  <si>
    <t>https://arch.design.umn.edu/programs/bda/overview.html</t>
  </si>
  <si>
    <t>https://arch.design.umn.edu/programs/m_arch/</t>
  </si>
  <si>
    <t>M.S. Architecture: Sustainable Design</t>
  </si>
  <si>
    <t>https://arch.design.umn.edu/programs/mssd/</t>
  </si>
  <si>
    <t>M.S. Architecture: Metropolitan Design</t>
  </si>
  <si>
    <t>https://arch.design.umn.edu/programs/msmd/</t>
  </si>
  <si>
    <t>M.S. Architecture: Research Practices</t>
  </si>
  <si>
    <t>https://arch.design.umn.edu/programs/msrp/</t>
  </si>
  <si>
    <t>M.S. Heritage Studies and Public History</t>
  </si>
  <si>
    <t>https://hsph.design.umn.edu/program.html</t>
  </si>
  <si>
    <t>https://interior.design.umn.edu/, https://dha.design.umn.edu/programs/grad/interiordesign.html</t>
  </si>
  <si>
    <t>M.S. Interior Design</t>
  </si>
  <si>
    <t>https://dha.design.umn.edu/programs/grad/</t>
  </si>
  <si>
    <t>Housing Studies</t>
  </si>
  <si>
    <t>PhD Housing Studies</t>
  </si>
  <si>
    <t>https://design.umn.edu/admissions/graduate/grad_housing1.html</t>
  </si>
  <si>
    <t>https://landarch.design.umn.edu/prog/mla/index.html</t>
  </si>
  <si>
    <t>M.S. Landscape Architecture</t>
  </si>
  <si>
    <t>https://landarch.design.umn.edu/prog/msla/index.html</t>
  </si>
  <si>
    <t>School of Nursing, College of Design's Center for Design in Health and the Center for Spirituality &amp; Healing</t>
  </si>
  <si>
    <t>Certificate Healthcare Design and Innovation Post-Baccalaureate</t>
  </si>
  <si>
    <t>https://www.nursing.umn.edu/degrees-programs/certificates/health-care-design-and-innovation-post-baccalaureate-certificate</t>
  </si>
  <si>
    <t>Design</t>
  </si>
  <si>
    <t>M.S. Human Factors and Ergonomics</t>
  </si>
  <si>
    <t>https://design.umn.edu/academics/humanfactors.html</t>
  </si>
  <si>
    <t>PhD Human Factors and Ergonomics</t>
  </si>
  <si>
    <t>https://landarch.design.umn.edu/prog/ldp/index.html</t>
  </si>
  <si>
    <t>https://arch.design.umn.edu/programs/bs/index.html</t>
  </si>
  <si>
    <t>https://interior.design.umn.edu/about/degree_programs.html</t>
  </si>
  <si>
    <t>Drury University</t>
  </si>
  <si>
    <t>900 N.Benton</t>
  </si>
  <si>
    <t>Springfield</t>
  </si>
  <si>
    <t>MO</t>
  </si>
  <si>
    <t>65802-3791</t>
  </si>
  <si>
    <t>www.drury.edu</t>
  </si>
  <si>
    <t>Hammons School of Architecture</t>
  </si>
  <si>
    <t>https://www.drury.edu/architecture/master-of-architecture-degree-requirements</t>
  </si>
  <si>
    <t>https://www.drury.edu/architecture/bachelor-of-science-in-architectural-studies-degree-requirements</t>
  </si>
  <si>
    <t>901 S National Avenue</t>
  </si>
  <si>
    <t>www.missouristate.edu</t>
  </si>
  <si>
    <t>College of Natural and Applied Sciences</t>
  </si>
  <si>
    <t>Geography, Geology and Planning</t>
  </si>
  <si>
    <t>M. Natural and Applied Sciences with Planning Emphasis</t>
  </si>
  <si>
    <t>https://geosciences.missouristate.edu/mnas/</t>
  </si>
  <si>
    <t>https://geosciences.missouristate.edu/planning/</t>
  </si>
  <si>
    <t>Saint Louis University</t>
  </si>
  <si>
    <t>One North Grand Blvd</t>
  </si>
  <si>
    <t>Saint Louis</t>
  </si>
  <si>
    <t>63103-2097</t>
  </si>
  <si>
    <t>www.slu.edu</t>
  </si>
  <si>
    <t>College for Public Health and Social Justice</t>
  </si>
  <si>
    <t>School of Social Work</t>
  </si>
  <si>
    <t>M.S. Urban Planning and Development</t>
  </si>
  <si>
    <t>https://catalog.slu.edu/colleges-schools/public-health-social-justice/social-work/urban-planning-development-ms/</t>
  </si>
  <si>
    <t>Southeast Missouri State University</t>
  </si>
  <si>
    <t>One University Plaza MS4675</t>
  </si>
  <si>
    <t>Cape Girardeau</t>
  </si>
  <si>
    <t>www.semo.edu</t>
  </si>
  <si>
    <t>College of Humanities and Social Sciences</t>
  </si>
  <si>
    <t>Department of History and Anthropology</t>
  </si>
  <si>
    <t>M.A. Public History: Historic Preservation</t>
  </si>
  <si>
    <t>https://semo.edu/study/MA-public-history.html</t>
  </si>
  <si>
    <t>B.S. Historic Preservation</t>
  </si>
  <si>
    <t>https://semo.edu/pdf/degree_map/2019-2020/COHSS-HIAN-HistoricPreservation-DONE-19.pdf</t>
  </si>
  <si>
    <t>5100 Rockhill Rd.</t>
  </si>
  <si>
    <t>Kansas City</t>
  </si>
  <si>
    <t>www.umkc.edu/</t>
  </si>
  <si>
    <t>Department of Architecture, Urban Planning, and Design</t>
  </si>
  <si>
    <t>B.A. Urban Planning and Design</t>
  </si>
  <si>
    <t>https://info.umkc.edu/aupd/academic-programs/urban-planning-design/curriculum/</t>
  </si>
  <si>
    <t>https://info.umkc.edu/aupd/academic-programs/urban-studies/</t>
  </si>
  <si>
    <t>Certificate Preservation</t>
  </si>
  <si>
    <t>https://info.umkc.edu/aupd/academic-programs/historic-preservation/</t>
  </si>
  <si>
    <t>Washington University in St Louis</t>
  </si>
  <si>
    <t>One Brookings Drive</t>
  </si>
  <si>
    <t>63130-4899</t>
  </si>
  <si>
    <t>www.wustl.edu</t>
  </si>
  <si>
    <t>Sam Fox School of Design and Visual Arts</t>
  </si>
  <si>
    <t>samfoxschool.wustl.edu/programs/arch</t>
  </si>
  <si>
    <t>Art &amp; Sciences</t>
  </si>
  <si>
    <t>Urban Studies</t>
  </si>
  <si>
    <t>B.S. Urban Studies</t>
  </si>
  <si>
    <t>https://urbanstudies.wustl.edu/</t>
  </si>
  <si>
    <t>https://samfoxschool.wustl.edu/programs/march</t>
  </si>
  <si>
    <t>https://samfoxschool.wustl.edu/programs/mla</t>
  </si>
  <si>
    <t>https://samfoxschool.wustl.edu/programs/mud</t>
  </si>
  <si>
    <t>M.S. Advanced Architectural Design</t>
  </si>
  <si>
    <t>https://samfoxschool.wustl.edu/programs/msaad</t>
  </si>
  <si>
    <t>https://samfoxschool.wustl.edu/programs/msas</t>
  </si>
  <si>
    <t>PhD Sustainable Urbanism</t>
  </si>
  <si>
    <t>https://samfoxschool.wustl.edu/programs/drsu</t>
  </si>
  <si>
    <t>PhD Urban Studies</t>
  </si>
  <si>
    <t>McKelvey School of Engineering</t>
  </si>
  <si>
    <t>Henry Edwin Sever Institute</t>
  </si>
  <si>
    <t>https://sever.wustl.edu/degreeprograms/construction-management/Pages/Construction-Management-Curriculum.aspx</t>
  </si>
  <si>
    <t>Jackson State University</t>
  </si>
  <si>
    <t>1400 J R Lynch Street</t>
  </si>
  <si>
    <t>Jackson</t>
  </si>
  <si>
    <t>MS</t>
  </si>
  <si>
    <t>www.jsums.edu</t>
  </si>
  <si>
    <t>College of Science, Engineering and Technology</t>
  </si>
  <si>
    <t>M.A. Urban and Regional Planning</t>
  </si>
  <si>
    <t>https://www.jsums.edu/planning/programs/master-of-arts/</t>
  </si>
  <si>
    <t>https://www.jsums.edu/planning/programs/doctor-of-philosophy/</t>
  </si>
  <si>
    <t>Mississippi State University</t>
  </si>
  <si>
    <t>Lee Boulevard</t>
  </si>
  <si>
    <t>Mississippi State</t>
  </si>
  <si>
    <t>www.msstate.edu</t>
  </si>
  <si>
    <t>College of Architecture, Art and Design</t>
  </si>
  <si>
    <t>https://www.caad.msstate.edu/academics/majors/architecture</t>
  </si>
  <si>
    <t>College of Agriculture and Life Science</t>
  </si>
  <si>
    <t>https://www.lalc.msstate.edu/students/la-prospective.php</t>
  </si>
  <si>
    <t>B. Landscape Contracting and Management</t>
  </si>
  <si>
    <t>https://www.lalc.msstate.edu/students/lc-prospective.php</t>
  </si>
  <si>
    <t>https://www.lalc.msstate.edu/students/graduate.php</t>
  </si>
  <si>
    <t>B.S. Building Construction Science</t>
  </si>
  <si>
    <t>http://catalog.msstate.edu/undergraduate/collegesanddegreeprograms/collegeofarchitectureartanddesign/buildingconstructionscience/</t>
  </si>
  <si>
    <t>http://catalog.msstate.edu/undergraduate/collegesanddegreeprograms/collegeofarchitectureartanddesign/interiordesign/#text</t>
  </si>
  <si>
    <t>Montana State University</t>
  </si>
  <si>
    <t>Bozeman</t>
  </si>
  <si>
    <t>MT</t>
  </si>
  <si>
    <t>www.montana.edu/</t>
  </si>
  <si>
    <t>College of Arts and Architecture</t>
  </si>
  <si>
    <t>http://catalog.montana.edu/undergraduate/artsarchitecture/environmental-design/</t>
  </si>
  <si>
    <t>http://www.arch.montana.edu/programs/graduate/index.html</t>
  </si>
  <si>
    <t>Appalachian State University</t>
  </si>
  <si>
    <t>287 Rivers St</t>
  </si>
  <si>
    <t>Boone</t>
  </si>
  <si>
    <t>NC</t>
  </si>
  <si>
    <t>www.appstate.edu/</t>
  </si>
  <si>
    <t>College of Arts &amp; Sciences</t>
  </si>
  <si>
    <t>Department of Geography and Planning</t>
  </si>
  <si>
    <t>https://www.appstate.edu/academics/graduate/id/geography-ma</t>
  </si>
  <si>
    <t>https://geo.appstate.edu/undergraduate-students/academics/bachelor-science-community-regional-planning</t>
  </si>
  <si>
    <t>East Carolina University</t>
  </si>
  <si>
    <t>East 5th Street</t>
  </si>
  <si>
    <t>Greenville</t>
  </si>
  <si>
    <t>27858-4353</t>
  </si>
  <si>
    <t>www.ecu.edu</t>
  </si>
  <si>
    <t>Thomas Harriot College of Arts and Sciences</t>
  </si>
  <si>
    <t>Geography, Planning and Environment</t>
  </si>
  <si>
    <t>Certificate Development and Environmental Planning</t>
  </si>
  <si>
    <t>https://planning.ecu.edu/academic-programs-5/academic-programs-4/</t>
  </si>
  <si>
    <t>M.S. Geography with Concentration in Planning</t>
  </si>
  <si>
    <t>https://www.ecu.edu/degrees/MS/Geography</t>
  </si>
  <si>
    <t>https://planning.ecu.edu/academic-programs/#BS</t>
  </si>
  <si>
    <t>1601 E Market St</t>
  </si>
  <si>
    <t>Greensboro</t>
  </si>
  <si>
    <t>www.ncat.edu</t>
  </si>
  <si>
    <t>College of Agriculture and Environmental Sciences</t>
  </si>
  <si>
    <t>Natural Resources and Environmental Design</t>
  </si>
  <si>
    <t>https://www.ncat.edu/caes/departments/natural-resources-and-environmental-design/bs-landscaping-architecture.php</t>
  </si>
  <si>
    <t>2101 Hillsborough Street</t>
  </si>
  <si>
    <t>Raleigh</t>
  </si>
  <si>
    <t>27695-7001</t>
  </si>
  <si>
    <t>www.ncsu.edu</t>
  </si>
  <si>
    <t>Architecture Department</t>
  </si>
  <si>
    <t>https://design.ncsu.edu/academics/architecture/#undergraduatee</t>
  </si>
  <si>
    <t>B. Environmental Design in Architecture</t>
  </si>
  <si>
    <t>https://design.ncsu.edu/academics/architecture/#undergraduate</t>
  </si>
  <si>
    <t>Graphic Design and Industrial Design Department</t>
  </si>
  <si>
    <t>https://oucc.dasa.ncsu.edu/dn-12idb-nosubplan-2198/</t>
  </si>
  <si>
    <t>Art + Design Department</t>
  </si>
  <si>
    <t>B.A. Design Studies</t>
  </si>
  <si>
    <t>https://design.ncsu.edu/academics/design-studies/#undergraduate</t>
  </si>
  <si>
    <t>https://design.ncsu.edu/academics/architecture/#graduate</t>
  </si>
  <si>
    <t>Architecture and Landscape Architecture Departments</t>
  </si>
  <si>
    <t>Certificate City Design</t>
  </si>
  <si>
    <t>https://design.ncsu.edu/academics/architecture/city-design-certificate/</t>
  </si>
  <si>
    <t>Certificate Energy and Technology in Architecture</t>
  </si>
  <si>
    <t>https://design.ncsu.edu/academics/architecture/energy-technology-certificate/</t>
  </si>
  <si>
    <t>Certificate Public Interest Design</t>
  </si>
  <si>
    <t>https://design.ncsu.edu/academics/architecture/public-interest-design-certificate/</t>
  </si>
  <si>
    <t>https://design.ncsu.edu/academics/industrial-design/#graduate</t>
  </si>
  <si>
    <t>https://design.ncsu.edu/academics/phd-in-design/#overview</t>
  </si>
  <si>
    <t>Landscape Architecture Department</t>
  </si>
  <si>
    <t>https://design.ncsu.edu/academics/landscape-architecture/#graduate</t>
  </si>
  <si>
    <t>Natural Learning Initiative</t>
  </si>
  <si>
    <t>Certificate Designing Early Childhood Outdoor Environments</t>
  </si>
  <si>
    <t>https://naturalearning.org/Designing-Early-Childhood-Outdoor-Environments-Certificate</t>
  </si>
  <si>
    <t>University of North Carolina at Chapel Hill</t>
  </si>
  <si>
    <t>103 South Bldg Cb 9100</t>
  </si>
  <si>
    <t>Chapel Hill</t>
  </si>
  <si>
    <t>www.unc.edu</t>
  </si>
  <si>
    <t>The Graduate School</t>
  </si>
  <si>
    <t>Carolina Planning</t>
  </si>
  <si>
    <t>M.S. City and Regional Planning</t>
  </si>
  <si>
    <t>https://planning.unc.edu/academics/masters/
 https://sph.unc.edu/hpm/dual-degrees/</t>
  </si>
  <si>
    <t>https://planning.unc.edu/academics/phd/</t>
  </si>
  <si>
    <t>University of North Carolina at Charlotte</t>
  </si>
  <si>
    <t>9201 University City Blvd</t>
  </si>
  <si>
    <t>Charlotte</t>
  </si>
  <si>
    <t>28223-0001</t>
  </si>
  <si>
    <t>www.uncc.edu</t>
  </si>
  <si>
    <t>College of Arts + Architecture</t>
  </si>
  <si>
    <t>https://catalog.uncc.edu/preview_program.php?catoid=25&amp;poid=5929&amp;returnto=2031</t>
  </si>
  <si>
    <t>https://catalog.uncc.edu/preview_program.php?catoid=25&amp;poid=5928&amp;returnto=2031</t>
  </si>
  <si>
    <t>https://coaa.uncc.edu/architecture/graduate-programs/graduate-degree-programs/master-architecture-i</t>
  </si>
  <si>
    <t>https://coaa.uncc.edu/architecture/graduate-programs/master-science-architecture-ms</t>
  </si>
  <si>
    <t>https://coaa.uncc.edu/architecture/graduate-programs/master-urban-design</t>
  </si>
  <si>
    <t>University of North Carolina at Greensboro</t>
  </si>
  <si>
    <t>1400 Spring Garden St</t>
  </si>
  <si>
    <t>27402-6170</t>
  </si>
  <si>
    <t>www.uncg.edu</t>
  </si>
  <si>
    <t>Graduate School</t>
  </si>
  <si>
    <t>https://iarc.uncg.edu/post-baccalaureate/</t>
  </si>
  <si>
    <t>1301 12th Avenue North</t>
  </si>
  <si>
    <t>Fargo</t>
  </si>
  <si>
    <t>ND</t>
  </si>
  <si>
    <t>58108-6050</t>
  </si>
  <si>
    <t>https://www.ndsu.edu</t>
  </si>
  <si>
    <t>College of Arts, Humanities and Social Sciences</t>
  </si>
  <si>
    <t>Architecture and Landscape Architecture</t>
  </si>
  <si>
    <t>https://bulletin.ndsu.edu/programs-study/graduate/architecture/</t>
  </si>
  <si>
    <t>https://www.ndsu.edu/ala/landscape-architecture/landscapearchitecturehome.php</t>
  </si>
  <si>
    <t>https://www.ndsu.edu/majors/arch/</t>
  </si>
  <si>
    <t>https://bulletin.ndsu.edu/programs-study/undergraduate/environmental-design/</t>
  </si>
  <si>
    <t>14th and R St</t>
  </si>
  <si>
    <t>Lincoln</t>
  </si>
  <si>
    <t>NE</t>
  </si>
  <si>
    <t>www.unl.edu/</t>
  </si>
  <si>
    <t>https://architecture.unl.edu/degree-programs/landscape-architecture/bachelor-landscape-architecture</t>
  </si>
  <si>
    <t>Interior Design/Architecture</t>
  </si>
  <si>
    <t>https://architecture.unl.edu/degree-programs/interior-design/ms-architecture-specialization-interior-design</t>
  </si>
  <si>
    <t>https://architecture.unl.edu/degree-programs/architecture/masters-architecture</t>
  </si>
  <si>
    <t>Community &amp; Regional Planning</t>
  </si>
  <si>
    <t>https://architecture.unl.edu/degree-programs/community-and-regional-planning</t>
  </si>
  <si>
    <t>B.S. Design: Architecture</t>
  </si>
  <si>
    <t>https://architecture.unl.edu/degree-programs/architecture/bs-design-architecture</t>
  </si>
  <si>
    <t>B.S. Design: Interior Design</t>
  </si>
  <si>
    <t>https://architecture.unl.edu/degree-programs/interior-design</t>
  </si>
  <si>
    <t>Kean University</t>
  </si>
  <si>
    <t>1000 Morris Avenue</t>
  </si>
  <si>
    <t>Union</t>
  </si>
  <si>
    <t>NJ</t>
  </si>
  <si>
    <t>Middle Atlantic</t>
  </si>
  <si>
    <t>www.kean.edu</t>
  </si>
  <si>
    <t>Michael Graves College of Design and Architecture</t>
  </si>
  <si>
    <t>School of Public Architecture</t>
  </si>
  <si>
    <t>https://www.kean.edu/academics/programs/architectural-studies</t>
  </si>
  <si>
    <t>New Jersey Institute of Technology</t>
  </si>
  <si>
    <t>University Heights</t>
  </si>
  <si>
    <t>www.njit.edu/</t>
  </si>
  <si>
    <t>https://design.njit.edu/bachelor-architecture</t>
  </si>
  <si>
    <t>Art + Design</t>
  </si>
  <si>
    <t>https://design.njit.edu/bachelor-arts-interior-design</t>
  </si>
  <si>
    <t>https://design.njit.edu/master-architecture</t>
  </si>
  <si>
    <t>https://design.njit.edu/master-science-architecture</t>
  </si>
  <si>
    <t>M. Infrastructure Planning</t>
  </si>
  <si>
    <t>https://design.njit.edu/master-infrastructure-planning</t>
  </si>
  <si>
    <t>PhD Urban Systems</t>
  </si>
  <si>
    <t>https://design.njit.edu/phd-urban-systems</t>
  </si>
  <si>
    <t>https://design.njit.edu/bachelor-science-architecture</t>
  </si>
  <si>
    <t>Princeton University</t>
  </si>
  <si>
    <t>1 Nassau Hall</t>
  </si>
  <si>
    <t>Princeton</t>
  </si>
  <si>
    <t>08544-0070</t>
  </si>
  <si>
    <t>www.princeton.edu</t>
  </si>
  <si>
    <t>A.B. Architecture</t>
  </si>
  <si>
    <t>https://soa.princeton.edu/content/undergraduate-program-architecture#:~:text=The%20School%20of%20Architecture's%20undergraduate,of%20a%20liberal%20arts%20curriculum.</t>
  </si>
  <si>
    <t>https://soa.princeton.edu/zone/degree#2615</t>
  </si>
  <si>
    <t>https://gradschool.princeton.edu/academics/fields-study/architecture</t>
  </si>
  <si>
    <t>Rowan University</t>
  </si>
  <si>
    <t>201 Mullica Hill Road</t>
  </si>
  <si>
    <t>Glassboro</t>
  </si>
  <si>
    <t>www.rowan.edu</t>
  </si>
  <si>
    <t>School of Earth and Environment</t>
  </si>
  <si>
    <t>Geography, Planning and Sustainability</t>
  </si>
  <si>
    <t>https://global.rowan.edu/programs/ms-in-urban-and-regional-planning.html</t>
  </si>
  <si>
    <t>83 Somerset St</t>
  </si>
  <si>
    <t>New Brunswick</t>
  </si>
  <si>
    <t>08901-1281</t>
  </si>
  <si>
    <t>newbrunswick.rutgers.edu/</t>
  </si>
  <si>
    <t>Bloustein School of Planning and Public Policy</t>
  </si>
  <si>
    <t>B.A. Planning and Public Policy</t>
  </si>
  <si>
    <t>https://bloustein.rutgers.edu/undergraduate/planningandpublicpolicy/</t>
  </si>
  <si>
    <t>School of Environmental and Biological Sciences</t>
  </si>
  <si>
    <t>http://landarch.rutgers.edu/master-landscape-architecture.html</t>
  </si>
  <si>
    <t>https://bloustein.rutgers.edu/graduate/uppd/mcrp/</t>
  </si>
  <si>
    <t>M. City and Regional Studies</t>
  </si>
  <si>
    <t>https://bloustein.rutgers.edu/graduate/uppd/mcrs/</t>
  </si>
  <si>
    <t>PhD Planning and Public Policy</t>
  </si>
  <si>
    <t>https://bloustein.rutgers.edu/graduate/doctoral-studies/</t>
  </si>
  <si>
    <t>B.S. Environmental Planning</t>
  </si>
  <si>
    <t>https://admissions.rutgers.edu/academics/find-your-major/environmental-planning/new-brunswick</t>
  </si>
  <si>
    <t>http://landarch.rutgers.edu/landscape-architecture-program.html</t>
  </si>
  <si>
    <t>B.S. Urban Planning and Design</t>
  </si>
  <si>
    <t>https://bloustein.rutgers.edu/undergraduate/urbanplanninganddesign/</t>
  </si>
  <si>
    <t>1700 Lomas Blvd NE</t>
  </si>
  <si>
    <t>Albuquerque</t>
  </si>
  <si>
    <t>NM</t>
  </si>
  <si>
    <t>www.unm.edu</t>
  </si>
  <si>
    <t>http://architecture.unm.edu/degree-programs/index.html</t>
  </si>
  <si>
    <t>B.A. Environmental Planning and Design</t>
  </si>
  <si>
    <t>http://catalog.unm.edu/catalogs/2019-2020/colleges/architecture/comm-reg-plan/undergraduate-program.html</t>
  </si>
  <si>
    <t>http://architecture.unm.edu/degree-programs/graduate-degree.html</t>
  </si>
  <si>
    <t>http://crp.unm.edu/degree-programs/graduate-degree.html</t>
  </si>
  <si>
    <t>http://landscape.unm.edu/degree-programs/index.html</t>
  </si>
  <si>
    <t>4505 S Maryland Pky</t>
  </si>
  <si>
    <t>Las Vegas</t>
  </si>
  <si>
    <t>NV</t>
  </si>
  <si>
    <t>www.unlv.edu/</t>
  </si>
  <si>
    <t>College of Fine Arts</t>
  </si>
  <si>
    <t>https://www.unlv.edu/degree/bla</t>
  </si>
  <si>
    <t>https://www.unlv.edu/degree/march#subplan5requirements3hospitalityentertainmentdesigntrack</t>
  </si>
  <si>
    <t>M. Healthcare Interior Design</t>
  </si>
  <si>
    <t>https://www.unlv.edu/architecture/m-hid</t>
  </si>
  <si>
    <t>https://www.unlv.edu/architecture/bs-arch</t>
  </si>
  <si>
    <t>B.S. Interior Architecture and Design</t>
  </si>
  <si>
    <t>https://www.unlv.edu/degree/bs-interior-architecture-design</t>
  </si>
  <si>
    <t>Columbia University in the City of New York</t>
  </si>
  <si>
    <t>West 116 St and Broadway</t>
  </si>
  <si>
    <t>New York</t>
  </si>
  <si>
    <t>NY</t>
  </si>
  <si>
    <t>www.columbia.edu</t>
  </si>
  <si>
    <t>Graduate School of Architecture, Planning, and Preservation (GSAPP)</t>
  </si>
  <si>
    <t>https://www.arch.columbia.edu/programs/1-master-of-architecture</t>
  </si>
  <si>
    <t>Urbanism</t>
  </si>
  <si>
    <t>https://www.arch.columbia.edu/programs/10-m-s-urban-planning</t>
  </si>
  <si>
    <t>Preservation</t>
  </si>
  <si>
    <t>https://www.arch.columbia.edu/programs/7-m-s-historic-preservation</t>
  </si>
  <si>
    <t>https://www.arch.columbia.edu/programs/9-m-s-architecture-and-urban-design</t>
  </si>
  <si>
    <t>M.S. Critical, Curatorial, and Conceptual Practices</t>
  </si>
  <si>
    <t>https://www.arch.columbia.edu/programs/4-m-s-critical-curatorial-conceptual-practices</t>
  </si>
  <si>
    <t>https://www.arch.columbia.edu/programs/8-m-s-real-estate-development</t>
  </si>
  <si>
    <t>https://www.arch.columbia.edu/programs/3-m-s-advanced-architectural-design</t>
  </si>
  <si>
    <t>https://www.arch.columbia.edu/programs/5-ph-d-in-architecture</t>
  </si>
  <si>
    <t>https://www.arch.columbia.edu/programs/11-ph-d-in-urban-planning</t>
  </si>
  <si>
    <t>https://www.arch.columbia.edu/programs/14-ph-d-in-historic-preservation</t>
  </si>
  <si>
    <t>Barnard College</t>
  </si>
  <si>
    <t>https://architecture.barnard.edu/</t>
  </si>
  <si>
    <t>Cooper Union for the Advancement of Science and Art</t>
  </si>
  <si>
    <t>7 East 7th Street</t>
  </si>
  <si>
    <t>10003-7120</t>
  </si>
  <si>
    <t>www.cooper.edu</t>
  </si>
  <si>
    <t>Irwin S. Chanin School of Architecture</t>
  </si>
  <si>
    <t>http://cooper.edu/architecture/about</t>
  </si>
  <si>
    <t>http://cooper.edu/architecture/masters-degree</t>
  </si>
  <si>
    <t>Cornell University</t>
  </si>
  <si>
    <t>300 Day Hall</t>
  </si>
  <si>
    <t>Ithaca</t>
  </si>
  <si>
    <t>www.cornell.edu</t>
  </si>
  <si>
    <t>Cornell Architecture Art Planning</t>
  </si>
  <si>
    <t>https://aap.cornell.edu/academics/architecture/undergraduate/barch-curriculum</t>
  </si>
  <si>
    <t>https://aap.cornell.edu/academics/crp/graduate</t>
  </si>
  <si>
    <t>M.A. Regional Science</t>
  </si>
  <si>
    <t>https://aap.cornell.edu/academics/crp/graduate/ms-ma-rs-degree-details</t>
  </si>
  <si>
    <t>M.S. Regional Science</t>
  </si>
  <si>
    <t>PhD Regional Science</t>
  </si>
  <si>
    <t>https://aap.cornell.edu/academics/crp/graduate/rs/phd</t>
  </si>
  <si>
    <t>https://aap.cornell.edu/academics/crp/graduate/planning/phd</t>
  </si>
  <si>
    <t>https://aap.cornell.edu/academics/crp/graduate/hpp</t>
  </si>
  <si>
    <t>College of Agriculture and Life Sciences</t>
  </si>
  <si>
    <t>https://landscape.cals.cornell.edu/undergraduate/</t>
  </si>
  <si>
    <t>https://landscape.cals.cornell.edu/graduate/mla-3-year/</t>
  </si>
  <si>
    <t>M.P.S. Landscape Architecture</t>
  </si>
  <si>
    <t>https://landscape.cals.cornell.edu/graduate/master-professional-studies/</t>
  </si>
  <si>
    <t>https://aap.cornell.edu/academics/architecture/graduate/march</t>
  </si>
  <si>
    <t>https://aap.cornell.edu/academics/architecture/graduate/ms-aad</t>
  </si>
  <si>
    <t>M.S. Matter Design Computation</t>
  </si>
  <si>
    <t>https://aap.cornell.edu/academics/architecture/graduate/mdc</t>
  </si>
  <si>
    <t>PhD History of Architecture and Urban Development</t>
  </si>
  <si>
    <t>https://aap.cornell.edu/academics/architecture/graduate/haud</t>
  </si>
  <si>
    <t>Cornell Architecture Art Planning and SC Johnson College of Business</t>
  </si>
  <si>
    <t>Cornell Baker Program in Real Estate</t>
  </si>
  <si>
    <t>M.P.S. Real Estate</t>
  </si>
  <si>
    <t>https://baker.realestate.cornell.edu/programs/</t>
  </si>
  <si>
    <t>https://aap.cornell.edu/academics/crp/undergraduate/bs-urs-degree-details</t>
  </si>
  <si>
    <t>160 Convent Ave</t>
  </si>
  <si>
    <t>www.ccny.cuny.edu</t>
  </si>
  <si>
    <t>Bernard &amp; Anne Spitzer School of Architecture</t>
  </si>
  <si>
    <t>https://ssa.ccny.cuny.edu/programs-centers/undergraduate-programs/b-arch/</t>
  </si>
  <si>
    <t>https://ssa.ccny.cuny.edu/programs-centers/graduate-programs/m-arch-i/</t>
  </si>
  <si>
    <t>https://ssa.ccny.cuny.edu/programs-centers/graduate-programs/ms-arch/</t>
  </si>
  <si>
    <t>https://ssa.ccny.cuny.edu/programs-centers/graduate-programs/m-land-arch-i/</t>
  </si>
  <si>
    <t>https://ssa.ccny.cuny.edu/programs-centers/graduate-programs/m-urban-planning/</t>
  </si>
  <si>
    <t>Bernard &amp; Anne Spitzer School of Architecture, Grove School of Engineering, the City College Science Division, and the Colin Powell School for Civic and Global Leadership</t>
  </si>
  <si>
    <t>M. Urban Sustainability</t>
  </si>
  <si>
    <t>https://ssa.ccny.cuny.edu/programs-centers/graduate-programs/m-sustainability/</t>
  </si>
  <si>
    <t>695 Park Ave</t>
  </si>
  <si>
    <t>www.hunter.cuny.edu</t>
  </si>
  <si>
    <t>Urban Policy and Planning</t>
  </si>
  <si>
    <t>http://www.hunterurban.org/master-of-urban-planning</t>
  </si>
  <si>
    <t>M. Urban Policy and Leadership</t>
  </si>
  <si>
    <t>http://www.hunterurban.org/master-of-science-in-urban-policy-and-leadership</t>
  </si>
  <si>
    <t>New York Institute of Technology</t>
  </si>
  <si>
    <t>Northern Blvd</t>
  </si>
  <si>
    <t>Old Westbury</t>
  </si>
  <si>
    <t>11568-8000</t>
  </si>
  <si>
    <t>www.nyit.edu</t>
  </si>
  <si>
    <t>https://www.nyit.edu/degrees/architecture_barch/</t>
  </si>
  <si>
    <t>https://www.nyit.edu/degrees/architecture_march/</t>
  </si>
  <si>
    <t>M.S. Architecture, Urban and Regional Design</t>
  </si>
  <si>
    <t>https://www.nyit.edu/degrees/urban_regional_design/</t>
  </si>
  <si>
    <t>https://www.nyit.edu/degrees/interior_design/</t>
  </si>
  <si>
    <t>B.S.A.T.</t>
  </si>
  <si>
    <t>B.S. Architecture Technology</t>
  </si>
  <si>
    <t>https://www.nyit.edu/degrees/architectural_technology_bsat</t>
  </si>
  <si>
    <t>New York University</t>
  </si>
  <si>
    <t>70 Washington Sq South</t>
  </si>
  <si>
    <t>10012-1091</t>
  </si>
  <si>
    <t>www.nyu.edu</t>
  </si>
  <si>
    <t>Wagner School of Public Service</t>
  </si>
  <si>
    <t>https://wagner.nyu.edu/education/degrees/master-urban-planning</t>
  </si>
  <si>
    <t>200 Willoughby Ave</t>
  </si>
  <si>
    <t>Brooklyn</t>
  </si>
  <si>
    <t>www.pratt.edu</t>
  </si>
  <si>
    <t>Undergraduate Architecture</t>
  </si>
  <si>
    <t>https://www.pratt.edu/academics/architecture/ug-dept-architecture/arch-b-arch/</t>
  </si>
  <si>
    <t>https://www.pratt.edu/academics/school-of-design/undergraduate-school-of-design/interior-design/interior-design-bfa/</t>
  </si>
  <si>
    <t>Construction/Facilities Management</t>
  </si>
  <si>
    <t>B.P.S. Construction Management</t>
  </si>
  <si>
    <t>https://www.pratt.edu/academics/architecture/construction-management/construction-degrees/construction-management-b.p.s/</t>
  </si>
  <si>
    <t>Department of Graduate Architecture and Urban Design</t>
  </si>
  <si>
    <t>https://www.pratt.edu/academics/architecture/grad-arch-urban-design/grad-dept-architecture/</t>
  </si>
  <si>
    <t>https://www.pratt.edu/academics/architecture/grad-arch-urban-design/graduate-architecture-m.s.-arch/</t>
  </si>
  <si>
    <t>https://www.pratt.edu/academics/architecture/grad-arch-urban-design/dept-urban-design/</t>
  </si>
  <si>
    <t>Graduate Center for Planning and the Environment</t>
  </si>
  <si>
    <t>https://www.pratt.edu/academics/architecture/city-and-regional-planning/city-and-regional-planning-ms/</t>
  </si>
  <si>
    <t>https://www.pratt.edu/academics/architecture/historic-preservation/</t>
  </si>
  <si>
    <t>M.S. Sustainable Environmental Systems</t>
  </si>
  <si>
    <t>https://www.pratt.edu/academics/architecture/sustainable-environmental-systems/</t>
  </si>
  <si>
    <t>M.S. Urban Placemaking and Management</t>
  </si>
  <si>
    <t>https://www.pratt.edu/academics/architecture/urban-placemaking-and-management/</t>
  </si>
  <si>
    <t>M.S. Real Estate Practice</t>
  </si>
  <si>
    <t>https://www.pratt.edu/academics/architecture/real-estate-practice/</t>
  </si>
  <si>
    <t>https://www.pratt.edu/academics/school-of-design/graduate-school-of-design/interior-design-grad/interior-design-mfa/</t>
  </si>
  <si>
    <t>https://www.pratt.edu/academics/architecture/construction-management/construction-degrees/construction-management-B.S/</t>
  </si>
  <si>
    <t>Rensselaer Polytechnic Institute</t>
  </si>
  <si>
    <t>110 8th St</t>
  </si>
  <si>
    <t>Troy</t>
  </si>
  <si>
    <t>12180-3590</t>
  </si>
  <si>
    <t>www.rpi.edu</t>
  </si>
  <si>
    <t>https://www.arch.rpi.edu/academic/undergraduate-barch/</t>
  </si>
  <si>
    <t>B.S. Building Science</t>
  </si>
  <si>
    <t>https://www.arch.rpi.edu/undergraduate-bldgscience/</t>
  </si>
  <si>
    <t>http://march1.arch.rpi.edu/</t>
  </si>
  <si>
    <t>https://geofutures.arch.rpi.edu/</t>
  </si>
  <si>
    <t>M.S. Architectural Sciences</t>
  </si>
  <si>
    <t>https://www.arch.rpi.edu/academic/graduate/master-of-science-in-architectural-sciences/</t>
  </si>
  <si>
    <t>M.S. Lighting</t>
  </si>
  <si>
    <t>https://www.arch.rpi.edu/academic/graduate/lighting/</t>
  </si>
  <si>
    <t>PhD Architectural Sciences</t>
  </si>
  <si>
    <t>https://www.arch.rpi.edu/academic/graduate/phd-program/</t>
  </si>
  <si>
    <t>Rochester Institute of Technology</t>
  </si>
  <si>
    <t>1 Lomb Memorial Dr</t>
  </si>
  <si>
    <t>Rochester</t>
  </si>
  <si>
    <t>14623-5603</t>
  </si>
  <si>
    <t>www.rit.edu/</t>
  </si>
  <si>
    <t>Art, Design, and Architecture</t>
  </si>
  <si>
    <t>https://www.rit.edu/study/interior-design-bfa</t>
  </si>
  <si>
    <t>Golisano Institute for Sustainability</t>
  </si>
  <si>
    <t>https://www.rit.edu/study/architecture-march</t>
  </si>
  <si>
    <t>1400 Washington Avenue</t>
  </si>
  <si>
    <t>Albany</t>
  </si>
  <si>
    <t>www.albany.edu</t>
  </si>
  <si>
    <t>https://www.albany.edu/geographyplanning/programs/ba-urban-studies-and-planning</t>
  </si>
  <si>
    <t>https://www.albany.edu/geographyplanning/programs/mrp-urban-and-regional-planning</t>
  </si>
  <si>
    <t>One Forestry Dr.</t>
  </si>
  <si>
    <t>Syracuse</t>
  </si>
  <si>
    <t>www.esf.edu</t>
  </si>
  <si>
    <t>College of Environmental Science and Forestry</t>
  </si>
  <si>
    <t>https://www.esf.edu/la/undergraduate/</t>
  </si>
  <si>
    <t>Department of
 Sustainable Resources
 Management</t>
  </si>
  <si>
    <t>https://www.esf.edu/fnrm/cm/</t>
  </si>
  <si>
    <t>https://www.esf.edu/la/graduate/mla.htm</t>
  </si>
  <si>
    <t>https://www.esf.edu/la/graduate/ms.htm</t>
  </si>
  <si>
    <t>Division of Environmental Science</t>
  </si>
  <si>
    <t>M. P. S. Environmental Studies</t>
  </si>
  <si>
    <t>https://www.esf.edu/es/graduate/esgp.htm</t>
  </si>
  <si>
    <t>M.S. Environmental Studies</t>
  </si>
  <si>
    <t>PhD Environmental Science</t>
  </si>
  <si>
    <t>https://www.esf.edu/environmentalscience/graduate/mps.htm</t>
  </si>
  <si>
    <t>Department of Sustainable Resources Management</t>
  </si>
  <si>
    <t>M.P.S. Sustainable Construction Management (SCM)</t>
  </si>
  <si>
    <t>https://www.esf.edu/fnrm/graduate/scm/</t>
  </si>
  <si>
    <t>M.S. Sustainable Construction Management</t>
  </si>
  <si>
    <t>PhD Sustainable Construction Management</t>
  </si>
  <si>
    <t>10 Upper College Drive</t>
  </si>
  <si>
    <t>Alfred</t>
  </si>
  <si>
    <t>www.alfredstate.edu</t>
  </si>
  <si>
    <t>https://www.alfredstate.edu/architecture</t>
  </si>
  <si>
    <t>https://www.alfredstate.edu/architectural-tech</t>
  </si>
  <si>
    <t>A.A.S. Interior Architecture</t>
  </si>
  <si>
    <t>https://www.alfredstate.edu/interior-design</t>
  </si>
  <si>
    <t>12 Capen Hall</t>
  </si>
  <si>
    <t>Buffalo</t>
  </si>
  <si>
    <t>14260-1660</t>
  </si>
  <si>
    <t>www.buffalo.edu</t>
  </si>
  <si>
    <t>http://ap.buffalo.edu/academics/undergraduate-degrees/baed.html</t>
  </si>
  <si>
    <t>http://ap.buffalo.edu/academics/undergraduate-degrees/bs-in-architecture.html</t>
  </si>
  <si>
    <t>http://ap.buffalo.edu/academics/graduate-degrees/march.html</t>
  </si>
  <si>
    <t>http://ap.buffalo.edu/academics/graduate-degrees/ms-architecture.html</t>
  </si>
  <si>
    <t>http://ap.buffalo.edu/academics/graduate-degrees/mup.html</t>
  </si>
  <si>
    <t>http://ap.buffalo.edu/academics/graduate-degrees/ms-real-estate-development.html</t>
  </si>
  <si>
    <t>http://ap.buffalo.edu/academics/graduate-degrees/phd.html</t>
  </si>
  <si>
    <t>Syracuse University</t>
  </si>
  <si>
    <t>900 South Crouse Ave.</t>
  </si>
  <si>
    <t>syr.edu/</t>
  </si>
  <si>
    <t>http://soa.syr.edu/programs/</t>
  </si>
  <si>
    <t>http://soa.syr.edu/programs/post-professional-ms/</t>
  </si>
  <si>
    <t>The New School</t>
  </si>
  <si>
    <t>66 West 12th Street</t>
  </si>
  <si>
    <t>10011-8603</t>
  </si>
  <si>
    <t>www.newschool.edu/</t>
  </si>
  <si>
    <t>Parsons School of Design</t>
  </si>
  <si>
    <t>School of Constructed Environments</t>
  </si>
  <si>
    <t>https://www.newschool.edu/parsons/bfa-architecture-design/</t>
  </si>
  <si>
    <t>https://www.newschool.edu/parsons/bfa-interior-design/</t>
  </si>
  <si>
    <t>https://www.newschool.edu/parsons/masters-architecture/</t>
  </si>
  <si>
    <t>https://www.newschool.edu/parsons/mfa-interior-design/</t>
  </si>
  <si>
    <t>School of Design Strategies</t>
  </si>
  <si>
    <t>M.S. Design and Urban Ecologies</t>
  </si>
  <si>
    <t>https://www.newschool.edu/parsons/ms-design-urban-ecology/</t>
  </si>
  <si>
    <t>M.A. Theories of Urban Practice</t>
  </si>
  <si>
    <t>https://www.newschool.edu/parsons/ma-theories-urban-research/</t>
  </si>
  <si>
    <t>Belmont College</t>
  </si>
  <si>
    <t>68094 Hammond Road</t>
  </si>
  <si>
    <t>Saint Clairsville</t>
  </si>
  <si>
    <t>OH</t>
  </si>
  <si>
    <t>www.belmontcollege.edu</t>
  </si>
  <si>
    <t>Building Preservation/Restoration</t>
  </si>
  <si>
    <t>A.A.S. in Building Preservation/Restoration</t>
  </si>
  <si>
    <t>http://www.belmontcollege.edu/current-students/programs-of-study/building-preservationrestoration/</t>
  </si>
  <si>
    <t>220 McFall Ctr</t>
  </si>
  <si>
    <t>Bowling Green</t>
  </si>
  <si>
    <t>www.bgsu.edu</t>
  </si>
  <si>
    <t>College of Technology, Architecture, and Applied Engineering</t>
  </si>
  <si>
    <t>https://www.bgsu.edu/technology-architecture-and-applied-engineering/graduate-programs/master-of-architecture.html</t>
  </si>
  <si>
    <t>Visual Communications and Technology Education</t>
  </si>
  <si>
    <t>M. Ed. Instructional Design and Technology</t>
  </si>
  <si>
    <t>https://www.bgsu.edu/ecampus/masters-degrees/med-instructional-design.html</t>
  </si>
  <si>
    <t>M. Technology Management</t>
  </si>
  <si>
    <t>https://www.bgsu.edu/technology-architecture-and-applied-engineering/graduate-programs/construction-management.html</t>
  </si>
  <si>
    <t>College of Technology, Architecture, and Applied Engineering/ Indiana State University consortium</t>
  </si>
  <si>
    <t>PhD Technology Management</t>
  </si>
  <si>
    <t>https://www.bgsu.edu/distance-learning/browse-programs/graduate/phd-tech-management.html</t>
  </si>
  <si>
    <t>B.S. Architecture and Environmental Design</t>
  </si>
  <si>
    <t>https://www.bgsu.edu/academics/architecture-and-environmental-design.html</t>
  </si>
  <si>
    <t>Cleveland State University</t>
  </si>
  <si>
    <t>2121 Euclid Avenue</t>
  </si>
  <si>
    <t>Cleveland</t>
  </si>
  <si>
    <t>44115-2214</t>
  </si>
  <si>
    <t>www.csuohio.edu/</t>
  </si>
  <si>
    <t>Maxine Goodman Levin College of Urban Affairs</t>
  </si>
  <si>
    <t>M. Urban Planning and Development</t>
  </si>
  <si>
    <t>https://urban.csuohio.edu/mupd/mupd?_ga=2.202243091.385469338.1591125728-479913795.1591125728</t>
  </si>
  <si>
    <t>https://urban.csuohio.edu/msus/msus?_ga=2.134268914.2023061427.1591898973-479913795.1591125728</t>
  </si>
  <si>
    <t>https://urban.csuohio.edu/undergraduate/bachelor-arts-in-urban-and-regional-studies?_ga=2.96521884.2023061427.1591898973-479913795.1591125728</t>
  </si>
  <si>
    <t>Executive Office 2nd Floor Library</t>
  </si>
  <si>
    <t>Kent</t>
  </si>
  <si>
    <t>44242-0001</t>
  </si>
  <si>
    <t>www.kent.edu</t>
  </si>
  <si>
    <t>College of Architecture &amp; Environmental Design</t>
  </si>
  <si>
    <t>https://www.kent.edu/caed/architectural-studies</t>
  </si>
  <si>
    <t>http://catalog.kent.edu/colleges/ae/architecture-march/</t>
  </si>
  <si>
    <t>https://www.kent.edu/caed/master-landscape-architecture</t>
  </si>
  <si>
    <t>M.S. Architecture and Environmental Design</t>
  </si>
  <si>
    <t>https://www.kent.edu/caed/master-science-architecture-environmental-design</t>
  </si>
  <si>
    <t>https://www.kent.edu/caed/master-science-construction-management</t>
  </si>
  <si>
    <t>M. Healthcare Design</t>
  </si>
  <si>
    <t>https://www.kent.edu/caed/master-healthcare-design</t>
  </si>
  <si>
    <t>https://www.kent.edu/caed/master-urban-design</t>
  </si>
  <si>
    <t>https://www.kent.edu/caed/interior-design</t>
  </si>
  <si>
    <t>https://www.kent.edu/caed/architecture-0</t>
  </si>
  <si>
    <t>https://www.kent.edu/caed/construction-management</t>
  </si>
  <si>
    <t>501 East High St</t>
  </si>
  <si>
    <t>Oxford</t>
  </si>
  <si>
    <t>www.miamioh.edu</t>
  </si>
  <si>
    <t>College of Creative Arts</t>
  </si>
  <si>
    <t>Architecture + Interior Design</t>
  </si>
  <si>
    <t>http://www.miamioh.edu/cca/academics/departments/arch-id/academics/majors/bachelor-of-arts-in-architecture/index.html</t>
  </si>
  <si>
    <t>B.A. Urban and Regional Planning</t>
  </si>
  <si>
    <t>http://www.miamioh.edu/cas/academics/departments/geography/academics/majors/urban-regional-planning-major/index.html</t>
  </si>
  <si>
    <t>http://www.miamioh.edu/cca/academics/departments/arch-id/academics/graduate-studies/degree-programs/index.html</t>
  </si>
  <si>
    <t>http://www.miamioh.edu/cca/academics/departments/arch-id/academics/majors/bachelor-of-fine-arts-in-interior-design/index.html</t>
  </si>
  <si>
    <t>190 N. Oval Mall</t>
  </si>
  <si>
    <t>Columbus</t>
  </si>
  <si>
    <t>www.osu.edu/</t>
  </si>
  <si>
    <t>Knowlton School of Architecture</t>
  </si>
  <si>
    <t>https://knowlton.osu.edu/phd</t>
  </si>
  <si>
    <t>https://knowlton.osu.edu/mcrp</t>
  </si>
  <si>
    <t>https://knowlton.osu.edu/architecture/march</t>
  </si>
  <si>
    <t>https://knowlton.osu.edu/landscape-architecture/mla</t>
  </si>
  <si>
    <t>https://knowlton.osu.edu/bscrp</t>
  </si>
  <si>
    <t>https://knowlton.osu.edu/landscape/bachelor-science-landscape-architecture</t>
  </si>
  <si>
    <t>2624 Clifton Avenue</t>
  </si>
  <si>
    <t>Cincinnati</t>
  </si>
  <si>
    <t>45221-0063</t>
  </si>
  <si>
    <t>www.uc.edu</t>
  </si>
  <si>
    <t>College of Design, Art, Architecture, and Planning</t>
  </si>
  <si>
    <t>https://daap.uc.edu/academics/said/programs/m-arch</t>
  </si>
  <si>
    <t>https://daap.uc.edu/academics/said/programs/ms-arch</t>
  </si>
  <si>
    <t>https://daap.uc.edu/academics/said/programs/phd-architecture</t>
  </si>
  <si>
    <t>https://daap.uc.edu/academics/said/programs/mintd</t>
  </si>
  <si>
    <t>Art</t>
  </si>
  <si>
    <t>M.A. Art Education</t>
  </si>
  <si>
    <t>https://daap.uc.edu/academics/soa/programs/ms-art-education</t>
  </si>
  <si>
    <t>https://www.artsci.uc.edu/undergradprograms/minors/historic-preservation.html</t>
  </si>
  <si>
    <t>Planning</t>
  </si>
  <si>
    <t>https://daap.uc.edu/academics/sop/overview/master-of-community-planning</t>
  </si>
  <si>
    <t>https://daap.uc.edu/academics/sop/overview/master-landscape-arch</t>
  </si>
  <si>
    <t>PhD Regional Development Planning</t>
  </si>
  <si>
    <t>https://daap.uc.edu/academics/sop/overview/phd-in-regional-development-planning</t>
  </si>
  <si>
    <t>https://webapps2.uc.edu/ecurriculum/degreeprograms/program/detail/23BC-URPL-BUP</t>
  </si>
  <si>
    <t>https://daap.uc.edu/academics/said/programs/bs-architecture</t>
  </si>
  <si>
    <t>https://daap.uc.edu/academics/said/programs/bs-interior-design</t>
  </si>
  <si>
    <t>https://webapps2.uc.edu/ecurriculum/degreeprograms/program/detail/23BAC-URST-BS</t>
  </si>
  <si>
    <t>Ursuline College</t>
  </si>
  <si>
    <t>2550 Lander Rd</t>
  </si>
  <si>
    <t>Pepper Pike</t>
  </si>
  <si>
    <t>East West Central</t>
  </si>
  <si>
    <t>www.ursuline.edu</t>
  </si>
  <si>
    <t>B.A. Historic Preservation</t>
  </si>
  <si>
    <t>https://www.ursuline.edu/academics/programs/historic-preservation</t>
  </si>
  <si>
    <t>https://www.ursuline.edu/academics/programs/historic-preservation2</t>
  </si>
  <si>
    <t>107 Whitehurst</t>
  </si>
  <si>
    <t>Stillwater</t>
  </si>
  <si>
    <t>OK</t>
  </si>
  <si>
    <t>74078-1015</t>
  </si>
  <si>
    <t>www.okstate.edu/</t>
  </si>
  <si>
    <t>Division of Agricultural Sciences and Natural Resources</t>
  </si>
  <si>
    <t>http://www.hortla.okstate.edu/academics/landscape-architecture</t>
  </si>
  <si>
    <t>B.S. Landscape Management</t>
  </si>
  <si>
    <t>http://www.hortla.okstate.edu/academics/landscape-management</t>
  </si>
  <si>
    <t>B.S. Public Horticulture</t>
  </si>
  <si>
    <t>http://www.hortla.okstate.edu/academics/public-horticulture</t>
  </si>
  <si>
    <t>https://go.okstate.edu/undergraduate-academics/majors/architecture.html</t>
  </si>
  <si>
    <t>https://arch-ceat.okstate.edu/architectural-engineering-program</t>
  </si>
  <si>
    <t>660 Parrington Oval</t>
  </si>
  <si>
    <t>Norman</t>
  </si>
  <si>
    <t>73019-3072</t>
  </si>
  <si>
    <t>www.ou.edu</t>
  </si>
  <si>
    <t>https://architecture.ou.edu/architecture-degree-requirements/#UNDERGRADUATE</t>
  </si>
  <si>
    <t>Construction Science</t>
  </si>
  <si>
    <t>B. Construction Science</t>
  </si>
  <si>
    <t>https://architecture.ou.edu/construction-science-degree-requirements/#UNDERGRADUATE</t>
  </si>
  <si>
    <t>https://architecture.ou.edu/interior-design-degree-requirements/#UNDERGRADUATE</t>
  </si>
  <si>
    <t>http://ou-public.courseleaf.com/gibbs-architecture/architecture/architecture-three-year-program-bachelor-architectural-studies/</t>
  </si>
  <si>
    <t>https://architecture.ou.edu/architecture-degree-requirements/#GRADUATE</t>
  </si>
  <si>
    <t>https://architecture.ou.edu/construction-science-degree-requirements/#GRADUATE</t>
  </si>
  <si>
    <t>https://architecture.ou.edu/interior-design-degree-requirements/#GRADUATE</t>
  </si>
  <si>
    <t>https://architecture.ou.edu/landscape-architecture-degree-requirements/#MLA</t>
  </si>
  <si>
    <t>M. Landscape Architectural Studies</t>
  </si>
  <si>
    <t>Regional and City Planning</t>
  </si>
  <si>
    <t>M. Regional and City Planning</t>
  </si>
  <si>
    <t>https://architecture.ou.edu/urban-design/</t>
  </si>
  <si>
    <t>https://architecture.ou.edu/planning-design-and-construction/</t>
  </si>
  <si>
    <t>Environmental Design (Program)</t>
  </si>
  <si>
    <t>https://architecture.ou.edu/environmental-design-degree-requirements/</t>
  </si>
  <si>
    <t>Clatsop Community College</t>
  </si>
  <si>
    <t>1651 Lexington Avenue</t>
  </si>
  <si>
    <t>Astoria</t>
  </si>
  <si>
    <t>OR</t>
  </si>
  <si>
    <t>www.clatsopcc.edu</t>
  </si>
  <si>
    <t>A.A.S Historic Preservation and Restoration</t>
  </si>
  <si>
    <t>https://www.clatsopcc.edu/academic-path/academic-programs-a-z/historic-preservation/</t>
  </si>
  <si>
    <t>Certificate Historic Preservation and Restoration</t>
  </si>
  <si>
    <t>Portland State University</t>
  </si>
  <si>
    <t>724 SW Harrison</t>
  </si>
  <si>
    <t>Portland</t>
  </si>
  <si>
    <t>www.pdx.edu</t>
  </si>
  <si>
    <t>College of Urban and Public Affairs</t>
  </si>
  <si>
    <t>Toulan School of Urban Studies and Planning</t>
  </si>
  <si>
    <t>https://www.pdx.edu/urban-studies-planning/murp</t>
  </si>
  <si>
    <t>M. Urban Studies</t>
  </si>
  <si>
    <t>https://www.pdx.edu/urban-studies-planning/mus</t>
  </si>
  <si>
    <t>https://www.pdx.edu/academics/programs/graduate/real-estate-development</t>
  </si>
  <si>
    <t>B.A./B.S. Architecture</t>
  </si>
  <si>
    <t>https://www.pdx.edu/architecture/academics/programs/undergraduate/architecture</t>
  </si>
  <si>
    <t>https://www.pdx.edu/architecture/graduate</t>
  </si>
  <si>
    <t>University of Oregon</t>
  </si>
  <si>
    <t>110 Johnson Hall</t>
  </si>
  <si>
    <t>Eugene</t>
  </si>
  <si>
    <t>www.uoregon.edu</t>
  </si>
  <si>
    <t>School of Architecture and Environment</t>
  </si>
  <si>
    <t>https://archenvironment.uoregon.edu/architecture/undergraduate</t>
  </si>
  <si>
    <t>https://archenvironment.uoregon.edu/landarch/undergraduate</t>
  </si>
  <si>
    <t>School of Planning, Public Policy, and Management</t>
  </si>
  <si>
    <t>B.A. Planning, Public Policy, and Management</t>
  </si>
  <si>
    <t>https://pppm.uoregon.edu/undergrad/ba-bs</t>
  </si>
  <si>
    <t>https://pppm.uoregon.edu/grad/master-of-community-and-regional-planning</t>
  </si>
  <si>
    <t>PhD Planning and Public Affairs</t>
  </si>
  <si>
    <t>https://pppm.uoregon.edu/grad/phd</t>
  </si>
  <si>
    <t>https://archenvironment.uoregon.edu/architecture/grad/march1</t>
  </si>
  <si>
    <t>https://archenvironment.uoregon.edu/architecture/grad/msarch</t>
  </si>
  <si>
    <t>https://archenvironment.uoregon.edu/architecture/grad/phd</t>
  </si>
  <si>
    <t>https://archenvironment.uoregon.edu/hp/grad/ms</t>
  </si>
  <si>
    <t>https://archenvironment.uoregon.edu/landarch/grad/mla</t>
  </si>
  <si>
    <t>https://archenvironment.uoregon.edu/landarch/grad/phd</t>
  </si>
  <si>
    <t>https://archenvironment.uoregon.edu/interior-architecture/graduate/miarch1</t>
  </si>
  <si>
    <t>https://archenvironment.uoregon.edu/interior-architecture/graduate/msiarch</t>
  </si>
  <si>
    <t>Bucks County Community College</t>
  </si>
  <si>
    <t>275 Swamp Rd</t>
  </si>
  <si>
    <t>Newtown</t>
  </si>
  <si>
    <t>PA</t>
  </si>
  <si>
    <t>18940-4106</t>
  </si>
  <si>
    <t>www.bucks.edu/</t>
  </si>
  <si>
    <t>Social and Behavioral Science</t>
  </si>
  <si>
    <t>https://www.bucks.edu/academics/department/social-behavioral/historic/</t>
  </si>
  <si>
    <t>Carnegie Mellon University</t>
  </si>
  <si>
    <t>5000 Forbes Avenue</t>
  </si>
  <si>
    <t>Pittsburgh</t>
  </si>
  <si>
    <t>15213-3890</t>
  </si>
  <si>
    <t>www.cmu.edu/</t>
  </si>
  <si>
    <t>https://soa.cmu.edu/barch</t>
  </si>
  <si>
    <t>https://soa.cmu.edu/march</t>
  </si>
  <si>
    <t>https://soa.cmu.edu/maad</t>
  </si>
  <si>
    <t>https://soa.cmu.edu/mud</t>
  </si>
  <si>
    <t>School of Architecture and Department of Civil and Environmental Engineering</t>
  </si>
  <si>
    <t>M.S. Architecture, Engineering, Construction Management</t>
  </si>
  <si>
    <t>https://soa.cmu.edu/msaecm</t>
  </si>
  <si>
    <t>PhD Architecture, Engineering, Construction Management</t>
  </si>
  <si>
    <t>https://soa.cmu.edu/phdaecm</t>
  </si>
  <si>
    <t>M.S. Building Performance and Diagnostics</t>
  </si>
  <si>
    <t>https://soa.cmu.edu/bpd</t>
  </si>
  <si>
    <t>PhD Building Performance and Diagnostics</t>
  </si>
  <si>
    <t>M.S. Computational Design</t>
  </si>
  <si>
    <t>https://soa.cmu.edu/mscd</t>
  </si>
  <si>
    <t>PhD Computational Design</t>
  </si>
  <si>
    <t>https://soa.cmu.edu/phdcd</t>
  </si>
  <si>
    <t>https://soa.cmu.edu/mssd</t>
  </si>
  <si>
    <t>https://soa.cmu.edu/ddes</t>
  </si>
  <si>
    <t>https://soa.cmu.edu/ba-architecture</t>
  </si>
  <si>
    <t>Delaware Valley University</t>
  </si>
  <si>
    <t>700 E Butler Ave</t>
  </si>
  <si>
    <t>Doylestown</t>
  </si>
  <si>
    <t>18901-2697</t>
  </si>
  <si>
    <t>www.delval.edu</t>
  </si>
  <si>
    <t>School of Agriculture and Environmental Sciences</t>
  </si>
  <si>
    <t>Landscape Architecture and Environmental Sciences</t>
  </si>
  <si>
    <t>https://delval.edu/programs/undergraduate-majors/landscape-architecture-bs</t>
  </si>
  <si>
    <t>B.S. Landscape Design/Build</t>
  </si>
  <si>
    <t>https://delval.edu/programs/undergraduate-majors/landscape-designbuild-bs</t>
  </si>
  <si>
    <t>Drexel University</t>
  </si>
  <si>
    <t>3141 Chestnut St</t>
  </si>
  <si>
    <t>Philadelphia</t>
  </si>
  <si>
    <t>www.drexel.edu</t>
  </si>
  <si>
    <t>Westphal College of Media Arts and Design</t>
  </si>
  <si>
    <t>Department of Architecture, Design &amp; Urbanism</t>
  </si>
  <si>
    <t>https://drexel.edu/westphal/academics/undergraduate/ARCH/Curriculum/#c1</t>
  </si>
  <si>
    <t>M.S. Interior Architecture and Design</t>
  </si>
  <si>
    <t>https://drexel.edu/westphal/academics/graduate/INTR/</t>
  </si>
  <si>
    <t>M.S. Urban Strategy</t>
  </si>
  <si>
    <t>https://drexel.edu/westphal/academics/graduate/URBS/</t>
  </si>
  <si>
    <t>https://drexel.edu/westphal/academics/undergraduate/INTR/Program-Details/</t>
  </si>
  <si>
    <t>1011 South Dr 201 Sutton Hall</t>
  </si>
  <si>
    <t>Indiana</t>
  </si>
  <si>
    <t>15705-1098</t>
  </si>
  <si>
    <t>www.iup.edu</t>
  </si>
  <si>
    <t>Geography and Regional Planning</t>
  </si>
  <si>
    <t>B.S. Community Planning and Development, Regional Planning</t>
  </si>
  <si>
    <t>https://www.iup.edu/georegionalplan/undergrad/regional-planning/community-planning-and-development-bs/</t>
  </si>
  <si>
    <t>B.S. Environmental Planning, Regional Planning</t>
  </si>
  <si>
    <t>https://www.iup.edu/georegionalplan/undergrad/regional-planning/environmental-planning-bs/</t>
  </si>
  <si>
    <t>4201 Henry Avenue</t>
  </si>
  <si>
    <t>19144-5497</t>
  </si>
  <si>
    <t>www.philau.edu</t>
  </si>
  <si>
    <t>College of Architecture and the Built Environment</t>
  </si>
  <si>
    <t>https://www.jefferson.edu/academics/colleges-schools-institutes/architecture-and-the-built-environment/programs/architecture.html</t>
  </si>
  <si>
    <t>B. Landscape Design</t>
  </si>
  <si>
    <t>https://www.jefferson.edu/academics/colleges-schools-institutes/architecture-and-the-built-environment/programs/landscape-architecture.html</t>
  </si>
  <si>
    <t>https://www.jefferson.edu/academics/colleges-schools-institutes/architecture-and-the-built-environment/programs/architectural-studies.html</t>
  </si>
  <si>
    <t>https://www.jefferson.edu/academics/colleges-schools-institutes/architecture-and-the-built-environment/programs/construction-management.html</t>
  </si>
  <si>
    <t>https://www.jefferson.edu/academics/colleges-schools-institutes/architecture-and-the-built-environment/programs/interior-design.html</t>
  </si>
  <si>
    <t>https://www.jefferson.edu/academics/colleges-schools-institutes/architecture-and-the-built-environment/programs/architecture-march.html</t>
  </si>
  <si>
    <t>https://www.jefferson.edu/academics/colleges-schools-institutes/architecture-and-the-built-environment/programs/architecture-ms.html</t>
  </si>
  <si>
    <t>https://www.jefferson.edu/academics/colleges-schools-institutes/architecture-and-the-built-environment/programs/construction-management-ms.html</t>
  </si>
  <si>
    <t>M.S. Geospatial Technology for Geodesign</t>
  </si>
  <si>
    <t>https://www.jefferson.edu/academics/colleges-schools-institutes/architecture-and-the-built-environment/programs/geospatial-technology-ms.html</t>
  </si>
  <si>
    <t>https://www.jefferson.edu/academics/colleges-schools-institutes/architecture-and-the-built-environment/programs/historic-preservation-ms.html</t>
  </si>
  <si>
    <t>https://www.jefferson.edu/academics/colleges-schools-institutes/architecture-and-the-built-environment/programs/interior-architecture-ms.html</t>
  </si>
  <si>
    <t>https://www.jefferson.edu/academics/colleges-schools-institutes/architecture-and-the-built-environment/programs/real-estate-development-ms.html</t>
  </si>
  <si>
    <t>https://www.jefferson.edu/academics/colleges-schools-institutes/architecture-and-the-built-environment/programs/sustainable-design-ms.html</t>
  </si>
  <si>
    <t>Marywood University</t>
  </si>
  <si>
    <t>2300 Adams Ave</t>
  </si>
  <si>
    <t>Scranton</t>
  </si>
  <si>
    <t>18509-1598</t>
  </si>
  <si>
    <t>www.marywood.edu/</t>
  </si>
  <si>
    <t>http://www.marywood.edu/architecture/programs/b-arch/</t>
  </si>
  <si>
    <t>http://www.marywood.edu/architecture/programs/beda/</t>
  </si>
  <si>
    <t>Interior Architecture/Design</t>
  </si>
  <si>
    <t>http://www.marywood.edu/architecture/programs/bia-int-arch/</t>
  </si>
  <si>
    <t>http://www.marywood.edu/progs/grad/interior-architecture</t>
  </si>
  <si>
    <t>201 Old Main</t>
  </si>
  <si>
    <t>16802-1503</t>
  </si>
  <si>
    <t>www.psu.edu/</t>
  </si>
  <si>
    <t>Stuckeman School of Architecture, Landscape Architecture, and Graphic Design</t>
  </si>
  <si>
    <t>https://arts.psu.edu/degrees/bachelor-of-architecture-in-architecture/</t>
  </si>
  <si>
    <t>https://stuckeman.psu.edu/larch/programs/bla</t>
  </si>
  <si>
    <t>https://arts.psu.edu/degrees/master-of-architecture/</t>
  </si>
  <si>
    <t>https://arts.psu.edu/degrees/master-of-science-in-architecture/</t>
  </si>
  <si>
    <t>https://stuckeman.psu.edu/larch/programs/mla</t>
  </si>
  <si>
    <t>https://stuckeman.psu.edu/larch/programs/msla</t>
  </si>
  <si>
    <t>M.P.S. Geodesign</t>
  </si>
  <si>
    <t>http://geodesign.psu.edu/</t>
  </si>
  <si>
    <t>https://arts.psu.edu/degrees/doctor-of-philosophy-in-architecture/</t>
  </si>
  <si>
    <t>https://bulletins.psu.edu/undergraduate/colleges/arts-architecture/architecture-bs/</t>
  </si>
  <si>
    <t>Temple University</t>
  </si>
  <si>
    <t>1801 North Broad Street</t>
  </si>
  <si>
    <t>19122-6096</t>
  </si>
  <si>
    <t>www.temple.edu</t>
  </si>
  <si>
    <t>Tyler School of Art and Architecture</t>
  </si>
  <si>
    <t>https://tyler.temple.edu/programs/architecture/degree</t>
  </si>
  <si>
    <t>B.S. Facilities Management</t>
  </si>
  <si>
    <t>City and Regional Planning and Development</t>
  </si>
  <si>
    <t>https://bulletin.temple.edu/graduate/scd/tyler/city-regional-planning-ms/#programrequirementstext</t>
  </si>
  <si>
    <t>M.S. Facilities Planning</t>
  </si>
  <si>
    <t>Landscape Architecture and Horticulture</t>
  </si>
  <si>
    <t>https://bulletin.temple.edu/graduate/scd/tyler/landscape-architecture-mlarch/#text</t>
  </si>
  <si>
    <t>https://bulletin.temple.edu/undergraduate/tyler/landscape-architecture-horticulture/bs-landscape-architecture/#text</t>
  </si>
  <si>
    <t>University of Pennsylvania</t>
  </si>
  <si>
    <t>34th &amp; Spruce Street</t>
  </si>
  <si>
    <t>19104-6303</t>
  </si>
  <si>
    <t>www.upenn.edu</t>
  </si>
  <si>
    <t>https://architecture.sas.upenn.edu/programs-study/major-architecture</t>
  </si>
  <si>
    <t>B.A. City and Regional Planning</t>
  </si>
  <si>
    <t>https://www.design.upenn.edu/city-regional-planning/undergraduate/about</t>
  </si>
  <si>
    <t>Weitzman School of Design</t>
  </si>
  <si>
    <t>https://www.design.upenn.edu/architecture/graduate/professional-program-march</t>
  </si>
  <si>
    <t>https://www.design.upenn.edu/architecture/graduate/post-professional-program-msd-aad</t>
  </si>
  <si>
    <t>M.S. Environmental Building Design</t>
  </si>
  <si>
    <t>https://www.design.upenn.edu/architecture/graduate/master-environmental-building-design-mebd</t>
  </si>
  <si>
    <t>M.S. Robotics and Autonomous Systems</t>
  </si>
  <si>
    <t>https://www.design.upenn.edu/msd-ras</t>
  </si>
  <si>
    <t>https://www.design.upenn.edu/architecture/phd/about</t>
  </si>
  <si>
    <t>https://www.design.upenn.edu/city-regional-planning/graduate/graduate-city-and-regional-planning-programs</t>
  </si>
  <si>
    <t>M. Urban Spatial Analytics</t>
  </si>
  <si>
    <t>https://www.design.upenn.edu/musa/about</t>
  </si>
  <si>
    <t>https://www.design.upenn.edu/city-regional-planning/phd/about</t>
  </si>
  <si>
    <t>https://www.design.upenn.edu/all-degrees-certificates/degrees-and-certificates</t>
  </si>
  <si>
    <t>https://www.design.upenn.edu/landscape-architecture/landscape-architecture-about</t>
  </si>
  <si>
    <t>4200 Fifth Avenue</t>
  </si>
  <si>
    <t>www.pitt.edu</t>
  </si>
  <si>
    <t>Kenneth P. Dietrich School of Arts &amp; Sciences</t>
  </si>
  <si>
    <t>Henry Clay Frick Department of History of Art and Architecture</t>
  </si>
  <si>
    <t>https://www.arch.pitt.edu/current-incoming-students/ba-architectural-studies</t>
  </si>
  <si>
    <t>https://www.urbanstudies.pitt.edu/program/major-requirements</t>
  </si>
  <si>
    <t>https://www.arch.pitt.edu/current-incoming-students/bs-architecture</t>
  </si>
  <si>
    <t>Graduate School of Public and International Affairs</t>
  </si>
  <si>
    <t>M.P.A. / M. International Development</t>
  </si>
  <si>
    <t>https://gspia.pitt.edu/academics/majors/urban-affairs-and-planning</t>
  </si>
  <si>
    <t>West Chester University of Pennsylvania</t>
  </si>
  <si>
    <t>University Avenue and High Street</t>
  </si>
  <si>
    <t>West Chester</t>
  </si>
  <si>
    <t>www.wcupa.edu</t>
  </si>
  <si>
    <t>College of Business and Public Management</t>
  </si>
  <si>
    <t>B.S. Urban and Environmental Planning</t>
  </si>
  <si>
    <t>https://www.wcupa.edu/business-PublicManagement/geographyPlanning/planningTrack.aspx</t>
  </si>
  <si>
    <t>https://www.wcupa.edu/business-PublicManagement/geographyPlanning/murpProgramOverview.aspx</t>
  </si>
  <si>
    <t>Polytechnic University of Puerto Rico</t>
  </si>
  <si>
    <t>375 Ponce de Leon</t>
  </si>
  <si>
    <t>San Juan</t>
  </si>
  <si>
    <t>PR</t>
  </si>
  <si>
    <t>Puerto Rico</t>
  </si>
  <si>
    <t>www.pupr.edu</t>
  </si>
  <si>
    <t>https://www.pupr.edu/architecture-undergraduate/</t>
  </si>
  <si>
    <t>376 Ponce de Leon</t>
  </si>
  <si>
    <t>M. Architectural Conservation and Rehabilitation</t>
  </si>
  <si>
    <t>https://www.pupr.edu/master-in-architectural-conservation-and-rehabilitation/</t>
  </si>
  <si>
    <t>377 Ponce de Leon</t>
  </si>
  <si>
    <t>https://www.pupr.edu/landscape-architecture/</t>
  </si>
  <si>
    <t>Pontifical Catholic University of Puerto Rico</t>
  </si>
  <si>
    <t>PR-163</t>
  </si>
  <si>
    <t>Ponce</t>
  </si>
  <si>
    <t>https://www.pucpr.edu/</t>
  </si>
  <si>
    <t>Architecture and Urbanism</t>
  </si>
  <si>
    <t>https://arquitectura.pucpr.edu/</t>
  </si>
  <si>
    <t>Universidad Ana G. Mendez</t>
  </si>
  <si>
    <t>Ave. Ana G. Mendez No.1399</t>
  </si>
  <si>
    <t>https://cupey.uagm.edu/</t>
  </si>
  <si>
    <t>International School of Design and Architecture</t>
  </si>
  <si>
    <t>Ave. Ana G. Mendez No.1400</t>
  </si>
  <si>
    <t>https://gurabo.uagm.edu/sites/default/files/uploads/EIDA/pdf/M-Architecture.pdf</t>
  </si>
  <si>
    <t>Ave. Ana G. Mendez No.1401</t>
  </si>
  <si>
    <t>https://gurabo.uagm.edu/en/node/13281</t>
  </si>
  <si>
    <t>Ave. Ana G. Mendez No.1402</t>
  </si>
  <si>
    <t>B. Design with Concentration in Interior Design</t>
  </si>
  <si>
    <t>https://gurabo.uagm.edu/sites/default/files/uploads/Asuntos-Academicos/Catalogos/Subgrad/UAGM-Gurabo-Undergraduate-Programs-Catalog-2019-20.2.11.2020.pdf</t>
  </si>
  <si>
    <t>Ave. Ana G. Mendez No.1403</t>
  </si>
  <si>
    <t>A.A.S. Architectural Technologies</t>
  </si>
  <si>
    <t>https://gurabo.uagm.edu/sites/default/files/uploads/EIDA/pdf/GA-Architectural_Drafting.pdf</t>
  </si>
  <si>
    <t>University of Puerto Rico</t>
  </si>
  <si>
    <t>14, 2534 Av. Universidad Ste. 1401</t>
  </si>
  <si>
    <t>http://www.uprrp.edu/</t>
  </si>
  <si>
    <t>B. Environmental Design (Diseño Ambiental)</t>
  </si>
  <si>
    <t>http://earq.uprrp.edu/programa/b-ed/</t>
  </si>
  <si>
    <t>Graduate School of Planning</t>
  </si>
  <si>
    <t>M. Planning</t>
  </si>
  <si>
    <t>http://planificacion.uprrp.edu/?page_id=445</t>
  </si>
  <si>
    <t>http://earq.uprrp.edu/programa/maestria-en-arquitectura/</t>
  </si>
  <si>
    <t>Rhode Island School of Design</t>
  </si>
  <si>
    <t>2 College St</t>
  </si>
  <si>
    <t>Providence</t>
  </si>
  <si>
    <t>RI</t>
  </si>
  <si>
    <t>02903-2784</t>
  </si>
  <si>
    <t>www.risd.edu</t>
  </si>
  <si>
    <t>https://www.risd.edu/academics/architecture/</t>
  </si>
  <si>
    <t>https://www.risd.edu/academics/interior-architecture/undergraduate/</t>
  </si>
  <si>
    <t>risd.edu/academics/landscape-architecture/
 https://www.risd.edu/academics/landscape-architecture/risd-uri/</t>
  </si>
  <si>
    <t>https://www.risd.edu/academics/interior-architecture/graduate/</t>
  </si>
  <si>
    <t>M.Des Interior Architecture</t>
  </si>
  <si>
    <t>Roger Williams University</t>
  </si>
  <si>
    <t>One Old Ferry Road</t>
  </si>
  <si>
    <t>Bristol</t>
  </si>
  <si>
    <t>02809-2921</t>
  </si>
  <si>
    <t>www.rwu.edu</t>
  </si>
  <si>
    <t>School of Architecture, Art and Historic Preservation</t>
  </si>
  <si>
    <t>B.A. Art and Architectural History</t>
  </si>
  <si>
    <t>https://www.rwu.edu/undergraduate/academics/programs/art-and-architectural-history</t>
  </si>
  <si>
    <t>https://www.rwu.edu/undergraduate/academics/programs/architecture</t>
  </si>
  <si>
    <t>https://www.rwu.edu/graduate/programs/graduate-programs/architecture</t>
  </si>
  <si>
    <t>M.S. Preservation Practices</t>
  </si>
  <si>
    <t>https://www.rwu.edu/graduate/programs/graduate-programs/preservation-practices</t>
  </si>
  <si>
    <t>B.S. Preservation Studies</t>
  </si>
  <si>
    <t>https://www.rwu.edu/undergraduate/academics/programs/preservation-studies</t>
  </si>
  <si>
    <t>Salve Regina University</t>
  </si>
  <si>
    <t>100 Ochre Point Avenue</t>
  </si>
  <si>
    <t>Newport</t>
  </si>
  <si>
    <t>02840-4192</t>
  </si>
  <si>
    <t>www.salve.edu</t>
  </si>
  <si>
    <t>Cultural and Historic Preservation</t>
  </si>
  <si>
    <t>B.A. Cultural and Historic Preservation</t>
  </si>
  <si>
    <t>https://salve.edu/cultural-and-historic-preservation</t>
  </si>
  <si>
    <t>University of Rhode Island</t>
  </si>
  <si>
    <t>Green Hall 35 Campus Avenue</t>
  </si>
  <si>
    <t>Kingston</t>
  </si>
  <si>
    <t>web.uri.edu/</t>
  </si>
  <si>
    <t>https://web.uri.edu/lar/academics/bla/</t>
  </si>
  <si>
    <t>Certificate Community Planning</t>
  </si>
  <si>
    <t>https://web.uri.edu/lar/academics/community-planning-certificate/</t>
  </si>
  <si>
    <t>American College of the Building Arts</t>
  </si>
  <si>
    <t>649 Meeting St</t>
  </si>
  <si>
    <t>Charleston</t>
  </si>
  <si>
    <t>SC</t>
  </si>
  <si>
    <t>acba.edu</t>
  </si>
  <si>
    <t>B. Applied Sciences in Classical Architecture</t>
  </si>
  <si>
    <t>https://acba.edu/files/collegecatalog.pdf</t>
  </si>
  <si>
    <t>Clemson University</t>
  </si>
  <si>
    <t>201 Sikes Hall</t>
  </si>
  <si>
    <t>Clemson</t>
  </si>
  <si>
    <t>www.clemson.edu</t>
  </si>
  <si>
    <t>College of Architecture, Arts and Humanities</t>
  </si>
  <si>
    <t>City Planning &amp; Real Estate Development</t>
  </si>
  <si>
    <t>http://www.clemson.edu/caah/departments/cpred/city-and-regional-planning/academics/mcrp-degree/index.html</t>
  </si>
  <si>
    <t>http://www.clemson.edu/caah/departments/cpred/real-estate-development/about/index.html</t>
  </si>
  <si>
    <t>http://www.clemson.edu/caah/departments/architecture/programs/historic-preservation/academics/index.html</t>
  </si>
  <si>
    <t>M. Resilient Urban Design</t>
  </si>
  <si>
    <t>http://www.clemson.edu/caah/departments/architecture/programs/mrud/index.html</t>
  </si>
  <si>
    <t>http://www.clemson.edu/caah/departments/architecture/programs/la/academics/graduate-programs/index.html</t>
  </si>
  <si>
    <t>http://www.clemson.edu/caah/departments/architecture/programs/graduate/master-of-architecture/index.html</t>
  </si>
  <si>
    <t>http://www.clemson.edu/caah/departments/architecture/programs/graduate/master-of-science/index.html</t>
  </si>
  <si>
    <t>M. Architecture and Health</t>
  </si>
  <si>
    <t>http://www.clemson.edu/caah/departments/architecture/programs/graduate/architecture-and-health/index.html</t>
  </si>
  <si>
    <t>M.S. Architecture and Health</t>
  </si>
  <si>
    <t>http://www.clemson.edu/caah/departments/architecture/programs/graduate/architecture-and-health/ms-curriculum.html</t>
  </si>
  <si>
    <t>PhD Built Environment and Health</t>
  </si>
  <si>
    <t>http://www.clemson.edu/caah/departments/architecture/programs/graduate/architecture-and-health/phd-curriculum.html</t>
  </si>
  <si>
    <t>PhD Planning, Design and Built Environment</t>
  </si>
  <si>
    <t>http://www.clemson.edu/caah/departments/pdbe/students/index.html</t>
  </si>
  <si>
    <t>http://www.clemson.edu/caah/departments/architecture/programs/la/academics/undergraduate/index.html</t>
  </si>
  <si>
    <t>College of Charleston</t>
  </si>
  <si>
    <t>66 George St</t>
  </si>
  <si>
    <t>29424-0001</t>
  </si>
  <si>
    <t>www.cofc.edu</t>
  </si>
  <si>
    <t>Department of Art and Architectural History</t>
  </si>
  <si>
    <t>Historic Preservation and Community Planning / Riley Center for Community Planning</t>
  </si>
  <si>
    <t>M.A. Community Planning, Policy, and Design</t>
  </si>
  <si>
    <t>http://arthistory.cofc.edu/grad-progs/index.php</t>
  </si>
  <si>
    <t>Historic Preservation and Community Planning</t>
  </si>
  <si>
    <t>B.A. Historic Preservation and Community Planning</t>
  </si>
  <si>
    <t>http://arthistory.cofc.edu/undergrad-progs/index.php</t>
  </si>
  <si>
    <t>South Dakota State University</t>
  </si>
  <si>
    <t>Campanile Avenue</t>
  </si>
  <si>
    <t>Brookings</t>
  </si>
  <si>
    <t>SD</t>
  </si>
  <si>
    <t>57007-1898</t>
  </si>
  <si>
    <t>www.sdstate.edu/</t>
  </si>
  <si>
    <t>https://www.sdstate.edu/school-design/landscape-architecture</t>
  </si>
  <si>
    <t>https://www.sdstate.edu/programs/undergraduate/architecture-bfa</t>
  </si>
  <si>
    <t>https://www.sdstate.edu/programs/undergraduate/interior-design-bfa</t>
  </si>
  <si>
    <t>https://catalog.sdstate.edu/preview_program.php?catoid=39&amp;poid=9043&amp;returnto=6227</t>
  </si>
  <si>
    <t>Belmont University</t>
  </si>
  <si>
    <t>1900 Belmont Blvd</t>
  </si>
  <si>
    <t>Nashville</t>
  </si>
  <si>
    <t>TN</t>
  </si>
  <si>
    <t>37212-3757</t>
  </si>
  <si>
    <t>www.belmont.edu</t>
  </si>
  <si>
    <t>O'more College of Architecture and Design</t>
  </si>
  <si>
    <t>https://www.belmont.edu/omore/undergrad/architecture/index.html</t>
  </si>
  <si>
    <t>Middle Tennessee State University</t>
  </si>
  <si>
    <t>1301 East Main Street</t>
  </si>
  <si>
    <t>Murfreesboro</t>
  </si>
  <si>
    <t>www.mtsu.edu</t>
  </si>
  <si>
    <t>College of Graduate Studies</t>
  </si>
  <si>
    <t>Department of History</t>
  </si>
  <si>
    <t>M.A. Public History</t>
  </si>
  <si>
    <t>https://www.mtsu.edu/programs/public-history-ma/index.php</t>
  </si>
  <si>
    <t>PhD Public History</t>
  </si>
  <si>
    <t>https://www.mtsu.edu/programs/public-history-phd/index.php</t>
  </si>
  <si>
    <t>527 Andy Holt Tower</t>
  </si>
  <si>
    <t>Knoxville</t>
  </si>
  <si>
    <t>www.utk.edu</t>
  </si>
  <si>
    <t>College of Architecture + Design</t>
  </si>
  <si>
    <t>https://archdesign.utk.edu/programs/architecture-bachelor-5-years/</t>
  </si>
  <si>
    <t>https://archdesign.utk.edu/programs/interior-architecture-bachelor/</t>
  </si>
  <si>
    <t>https://archdesign.utk.edu/programs/landscape-architecture-master/</t>
  </si>
  <si>
    <t>https://archdesign.utk.edu/programs/architecture-master-3-5-year-2/</t>
  </si>
  <si>
    <t>University of Memphis</t>
  </si>
  <si>
    <t>Southern Avenue</t>
  </si>
  <si>
    <t>Memphis</t>
  </si>
  <si>
    <t>www.memphis.edu</t>
  </si>
  <si>
    <t>School of Urban Affairs and Public Policy</t>
  </si>
  <si>
    <t>https://www.memphis.edu/planning/programs/</t>
  </si>
  <si>
    <t>College of Communication and Fine Arts</t>
  </si>
  <si>
    <t>https://www.memphis.edu/architecture/index.php</t>
  </si>
  <si>
    <t>https://catalog.memphis.edu/preview_program.php?catoid=17&amp;poid=5543</t>
  </si>
  <si>
    <t>Del Mar College</t>
  </si>
  <si>
    <t>101 Baldwin Blvd.</t>
  </si>
  <si>
    <t>Corpus Christi</t>
  </si>
  <si>
    <t>TX</t>
  </si>
  <si>
    <t>78404-3897</t>
  </si>
  <si>
    <t>www.delmar.edu</t>
  </si>
  <si>
    <t>Architecture, Aviation, and Automotive</t>
  </si>
  <si>
    <t>A.A.S. Architectural Drafting</t>
  </si>
  <si>
    <t>https://www.delmar.edu/degrees/architecture/index.html</t>
  </si>
  <si>
    <t>A.S. Architecture</t>
  </si>
  <si>
    <t>FM 1098 Road &amp; University Drive</t>
  </si>
  <si>
    <t>Prairie View</t>
  </si>
  <si>
    <t>www.pvamu.edu</t>
  </si>
  <si>
    <t>Architecture and Art</t>
  </si>
  <si>
    <t>https://www.pvamu.edu/soa/programs/undergraduate/architecture/</t>
  </si>
  <si>
    <t>https://www.pvamu.edu/soa/programs/graduate/architecture/</t>
  </si>
  <si>
    <t>B.S. Construction Science</t>
  </si>
  <si>
    <t>https://www.pvamu.edu/soa/programs/undergraduate/construction-science/</t>
  </si>
  <si>
    <t>https://www.pvamu.edu/soa/programs/graduate/community-development/</t>
  </si>
  <si>
    <t>Rice University</t>
  </si>
  <si>
    <t>6100 S Main St</t>
  </si>
  <si>
    <t>Houston</t>
  </si>
  <si>
    <t>77005-1827</t>
  </si>
  <si>
    <t>www.rice.edu</t>
  </si>
  <si>
    <t>https://arch.rice.edu/academics/undergraduate</t>
  </si>
  <si>
    <t>https://arch.rice.edu/academics/graduate</t>
  </si>
  <si>
    <t>https://arch.rice.edu/facets/present-future</t>
  </si>
  <si>
    <t>JKW Administration Building Suite 100</t>
  </si>
  <si>
    <t>College Station</t>
  </si>
  <si>
    <t>77843-1248</t>
  </si>
  <si>
    <t>www.tamu.edu</t>
  </si>
  <si>
    <t>Landscape Architecture and Urban Planning</t>
  </si>
  <si>
    <t>http://laup.arch.tamu.edu/academics/undergraduate/bla/index.html</t>
  </si>
  <si>
    <t>http://laup.arch.tamu.edu/academics/graduate/mla/</t>
  </si>
  <si>
    <t>http://laup.arch.tamu.edu/academics/graduate/mup/index.html</t>
  </si>
  <si>
    <t>M. Land and Property Development</t>
  </si>
  <si>
    <t>http://laup.arch.tamu.edu/academics/graduate/mlpd/index.html</t>
  </si>
  <si>
    <t>PhD Urban and Regional Science</t>
  </si>
  <si>
    <t>http://laup.arch.tamu.edu/academics/graduate/ursc/</t>
  </si>
  <si>
    <t>http://laup.arch.tamu.edu/academics/undergraduate/bs-urpn/index.html</t>
  </si>
  <si>
    <t>http://cosc.arch.tamu.edu/undergraduate/index.html</t>
  </si>
  <si>
    <t>http://cosc.arch.tamu.edu/graduate/index.html</t>
  </si>
  <si>
    <t>B. Environmental Design</t>
  </si>
  <si>
    <t>http://dept.arch.tamu.edu/undergraduate/index.html</t>
  </si>
  <si>
    <t>http://dept.arch.tamu.edu/graduate/master-architecture/index.html</t>
  </si>
  <si>
    <t>http://dept.arch.tamu.edu/graduate/master-science-architecture/index.html</t>
  </si>
  <si>
    <t>http://dept.arch.tamu.edu/graduate/phd/index.html</t>
  </si>
  <si>
    <t>Texas Southern University</t>
  </si>
  <si>
    <t>3100 Cleburne St</t>
  </si>
  <si>
    <t>www.tsu.edu</t>
  </si>
  <si>
    <t>Urban Planning and Environmental Policy</t>
  </si>
  <si>
    <t>M. Urban Planning and Environmental Policy</t>
  </si>
  <si>
    <t>http://www.tsu.edu/academics/colleges-and-schools/bjml-school-public-affairs/departments/urban-planning-and-environmental-policy/index.html</t>
  </si>
  <si>
    <t>PhD Urban Planning and Environmental Policy</t>
  </si>
  <si>
    <t>http://bjmlspa.tsu.edu/urban-planning-and-environmental-policy/courses/</t>
  </si>
  <si>
    <t>Texas Tech University</t>
  </si>
  <si>
    <t>Broadway and University Avenue</t>
  </si>
  <si>
    <t>Lubbock</t>
  </si>
  <si>
    <t>79409-5005</t>
  </si>
  <si>
    <t>www.ttu.edu</t>
  </si>
  <si>
    <t>College of Architectural Sciences and Natural Resources</t>
  </si>
  <si>
    <t>http://www.depts.ttu.edu/larc/programs_and_degrees/bla/index.php</t>
  </si>
  <si>
    <t>https://www.depts.ttu.edu/architecture/acad-admissions/undergraduate-degrees.php</t>
  </si>
  <si>
    <t>http://www.depts.ttu.edu/larc/programs_and_degrees/mla/Archive/MLA_Old.php</t>
  </si>
  <si>
    <t>https://www.depts.ttu.edu/architecture/acad-admissions/graduate-degrees-march.php</t>
  </si>
  <si>
    <t>The University of Texas at Arlington</t>
  </si>
  <si>
    <t>701 S. Nedderman Dr.</t>
  </si>
  <si>
    <t>Arlington</t>
  </si>
  <si>
    <t>WWW.UTA.EDU</t>
  </si>
  <si>
    <t>College of Architecture, Planning and Public Affairs</t>
  </si>
  <si>
    <t>https://www.uta.edu/cappa/academics/architecture/architecture/bs-architecture.php</t>
  </si>
  <si>
    <t>https://www.uta.edu/cappa/academics/architecture/architecture/m-architecture.php</t>
  </si>
  <si>
    <t>Public Affairs and Planning</t>
  </si>
  <si>
    <t>https://www.uta.edu/cappa/academics/planning-publicaffairs/planning/master-city-regional-planning.php</t>
  </si>
  <si>
    <t>PhD Urban Planning and Public Policy</t>
  </si>
  <si>
    <t>https://www.uta.edu/cappa/academics/planning-publicaffairs/planning/phd-urban-planning-public-policy.php</t>
  </si>
  <si>
    <t>PhD Public and Urban Administration</t>
  </si>
  <si>
    <t>https://www.uta.edu/cappa/academics/planning-publicaffairs/public-affairs/phd-puad.php</t>
  </si>
  <si>
    <t>https://www.uta.edu/cappa/academics/landscape-architecture/master-landscape.php</t>
  </si>
  <si>
    <t>https://www.uta.edu/cappa/academics/architecture/interior-design/index.php</t>
  </si>
  <si>
    <t>The University of Texas at Austin</t>
  </si>
  <si>
    <t>110 Inner Campus Drive</t>
  </si>
  <si>
    <t>Austin</t>
  </si>
  <si>
    <t>www.utexas.edu</t>
  </si>
  <si>
    <t>https://soa.utexas.edu/programs/architecture/architecture-undergraduate-degrees</t>
  </si>
  <si>
    <t>https://soa.utexas.edu/programs/community-and-regional-planning/master-science-community-and-regional-planning-mscrp</t>
  </si>
  <si>
    <t>https://soa.utexas.edu/node/7500</t>
  </si>
  <si>
    <t>Certificate Latin American Architecture</t>
  </si>
  <si>
    <t>https://soa.utexas.edu/life-work/student-affairs/graduate-office/certificate-latin-american-architecture</t>
  </si>
  <si>
    <t>https://soa.utexas.edu/node/6391</t>
  </si>
  <si>
    <t>M. Advanced Architectural Design, Design and Theory</t>
  </si>
  <si>
    <t>https://soa.utexas.edu/node/6779</t>
  </si>
  <si>
    <t>M. Advanced Architectural Design, Historic Preservation</t>
  </si>
  <si>
    <t>M. Advanced Architectural Design, Sustainable Design</t>
  </si>
  <si>
    <t>M. Advanced Architectural Design, Interdisciplinary Studies</t>
  </si>
  <si>
    <t>M.A. Architectural History</t>
  </si>
  <si>
    <t>https://soa.utexas.edu/programs/architectural-history/graduate-study-history-architecture-ma-phd</t>
  </si>
  <si>
    <t>PhD History of Architecture and Landscape Architecture</t>
  </si>
  <si>
    <t>https://soa.utexas.edu/programs/architecture/graduate-degrees/doctor-philosophy</t>
  </si>
  <si>
    <t>PhD Sustainability</t>
  </si>
  <si>
    <t>The University of Texas at San Antonio</t>
  </si>
  <si>
    <t>One UTSA Circle</t>
  </si>
  <si>
    <t>San Antonio</t>
  </si>
  <si>
    <t>78249-1644</t>
  </si>
  <si>
    <t>www.utsa.edu/</t>
  </si>
  <si>
    <t>College of Architecture, Construction, and Planning</t>
  </si>
  <si>
    <t>http://cacp.utsa.edu/academic-programs/department-of-architecture/category/undergraduate-programs/</t>
  </si>
  <si>
    <t>http://cacp.utsa.edu/academic-programs/interior-design/</t>
  </si>
  <si>
    <t>http://cacp.utsa.edu/academic-programs/department-of-architecture/m.arch.-3/</t>
  </si>
  <si>
    <t>http://cacp.utsa.edu/academic-programs/department-of-architecture/m.s.-in-architecture/</t>
  </si>
  <si>
    <t>http://cacp.utsa.edu/academic-programs/urban-and-regional-planning/m.s.-in-urban-and-regional-planning/</t>
  </si>
  <si>
    <t>PhD Civil Engineering and Building Performance</t>
  </si>
  <si>
    <t>http://cacp.utsa.edu/academic-programs/department-of-architecture/ph.d.-in-civil-engineering-building-performance-track/</t>
  </si>
  <si>
    <t>Construction</t>
  </si>
  <si>
    <t>PhD Civil Engineering: Construction Science and Management</t>
  </si>
  <si>
    <t>http://cacp.utsa.edu/academic-programs/construction-science/ph.d.-in-civil-engineering-construction-science-and-management-track/</t>
  </si>
  <si>
    <t>B.S. Construction Science and Management</t>
  </si>
  <si>
    <t>http://cacp.utsa.edu/academic-programs/construction-science/b.s.-in-construction-science-and-management/</t>
  </si>
  <si>
    <t>University of Houston</t>
  </si>
  <si>
    <t>212 E. Cullen Building</t>
  </si>
  <si>
    <t>77204-2018</t>
  </si>
  <si>
    <t>www.uh.edu/</t>
  </si>
  <si>
    <t>Gerald D. Hines College of Architecture</t>
  </si>
  <si>
    <t>https://uh.edu/architecture/programs/undergraduate-programs/architecture/</t>
  </si>
  <si>
    <t>https://uh.edu/architecture/programs/undergraduate-programs/interior-architecture/</t>
  </si>
  <si>
    <t>https://uh.edu/architecture/programs/undergraduate-programs/industrial-design/</t>
  </si>
  <si>
    <t>https://uh.edu/architecture/programs/undergraduate-programs/environmental-design/</t>
  </si>
  <si>
    <t>https://uh.edu/architecture/programs/graduate-programs/architecture-level1/</t>
  </si>
  <si>
    <t>https://uh.edu/architecture/programs/graduate-programs/architecture/</t>
  </si>
  <si>
    <t>M.A. Architectural Studies</t>
  </si>
  <si>
    <t>https://uh.edu/architecture/programs/graduate-programs/architectural-studies/</t>
  </si>
  <si>
    <t>M.S. Industrial Design</t>
  </si>
  <si>
    <t>https://uh.edu/architecture/programs/graduate-programs/industrial-design/</t>
  </si>
  <si>
    <t>University of North Texas</t>
  </si>
  <si>
    <t>1155 Union Circle #311277</t>
  </si>
  <si>
    <t>Denton</t>
  </si>
  <si>
    <t>76203-5017</t>
  </si>
  <si>
    <t>www.unt.edu</t>
  </si>
  <si>
    <t>College of Health and Public Service</t>
  </si>
  <si>
    <t>Department of Public Administration</t>
  </si>
  <si>
    <t>B.A. Urban Policy and Planning</t>
  </si>
  <si>
    <t>https://hps.unt.edu/urban-policy-and-planning-ba</t>
  </si>
  <si>
    <t>University of Utah</t>
  </si>
  <si>
    <t>201 Presidents Circle ROOM 201</t>
  </si>
  <si>
    <t>Salt Lake City</t>
  </si>
  <si>
    <t>UT</t>
  </si>
  <si>
    <t>84112-9008</t>
  </si>
  <si>
    <t>www.utah.edu</t>
  </si>
  <si>
    <t>http://soa.cap.utah.edu/degrees/undergraduate/</t>
  </si>
  <si>
    <t>Department of City and Metropolitan Planning</t>
  </si>
  <si>
    <t>M. City and Metropolitan Planning</t>
  </si>
  <si>
    <t>http://plan.cap.utah.edu/master-of-city-and-metropolitan-planning/#corecurriculum</t>
  </si>
  <si>
    <t>David Eccles School of Business</t>
  </si>
  <si>
    <t>https://eccles.utah.edu/programs/master-of-real-estate-development/</t>
  </si>
  <si>
    <t>http://soa.cap.utah.edu/degrees/graduate/march-3/</t>
  </si>
  <si>
    <t>http://soa.cap.utah.edu/degrees/graduate/msas/</t>
  </si>
  <si>
    <t>Utah State University</t>
  </si>
  <si>
    <t>Old Main Hill</t>
  </si>
  <si>
    <t>Logan</t>
  </si>
  <si>
    <t>84322-1400</t>
  </si>
  <si>
    <t>Mountain West</t>
  </si>
  <si>
    <t>www.usu.edu</t>
  </si>
  <si>
    <t>College of Agriculture and Applied Sciences</t>
  </si>
  <si>
    <t>Department of Landscape Architecture and Environmental Planning</t>
  </si>
  <si>
    <t>https://laep.usu.edu/degrees/bachelors</t>
  </si>
  <si>
    <t>https://laep.usu.edu/degrees/mla-fp-1</t>
  </si>
  <si>
    <t>M.S. Bioregional Planning</t>
  </si>
  <si>
    <t>https://qcnr.usu.edu/graduates/degrees/bioregional_planning</t>
  </si>
  <si>
    <t>https://laep.usu.edu/degrees/doctorate</t>
  </si>
  <si>
    <t>Hampton University</t>
  </si>
  <si>
    <t>100 E. Queen Street</t>
  </si>
  <si>
    <t>Hampton</t>
  </si>
  <si>
    <t>VA</t>
  </si>
  <si>
    <t>23668-0099</t>
  </si>
  <si>
    <t>www.hamptonu.edu</t>
  </si>
  <si>
    <t>School of Engineering and Technology</t>
  </si>
  <si>
    <t>http://architecture.set.hamptonu.edu/</t>
  </si>
  <si>
    <t>James Madison University</t>
  </si>
  <si>
    <t>800 South Main Street</t>
  </si>
  <si>
    <t>Harrisonburg</t>
  </si>
  <si>
    <t>www.jmu.edu/</t>
  </si>
  <si>
    <t>School of Art, Design &amp; Art History</t>
  </si>
  <si>
    <t>https://www.jmu.edu/artandarthistory/programs/architectural-design-bfa.shtml</t>
  </si>
  <si>
    <t>1827 University Avenue</t>
  </si>
  <si>
    <t>Charlottesville</t>
  </si>
  <si>
    <t>22903-2628</t>
  </si>
  <si>
    <t>www.virginia.edu/</t>
  </si>
  <si>
    <t>Architectural History</t>
  </si>
  <si>
    <t>B. Architectural History</t>
  </si>
  <si>
    <t>https://www.arch.virginia.edu/programs/architectural-history/undergraduate</t>
  </si>
  <si>
    <t>Urban and Environmental Planning</t>
  </si>
  <si>
    <t>B. Urban and Environmental Planning</t>
  </si>
  <si>
    <t>https://www.arch.virginia.edu/programs/urban-environmental-planning/undergraduate</t>
  </si>
  <si>
    <t>https://www.arch.virginia.edu/programs/architecture/undergraduate</t>
  </si>
  <si>
    <t>https://www.arch.virginia.edu/programs/landscape-architecture/graduate</t>
  </si>
  <si>
    <t>https://www.arch.virginia.edu/programs/architecture/graduate</t>
  </si>
  <si>
    <t>M. Urban and Environmental Planning</t>
  </si>
  <si>
    <t>https://www.arch.virginia.edu/programs/urban-environmental-planning/graduate</t>
  </si>
  <si>
    <t>PhD the Constructed Environment</t>
  </si>
  <si>
    <t>https://www.arch.virginia.edu/programs/phd-in-the-constructed-environment</t>
  </si>
  <si>
    <t>M. Architectural History</t>
  </si>
  <si>
    <t>https://www.arch.virginia.edu/programs/architectural-history/graduate</t>
  </si>
  <si>
    <t>Virginia Commonwealth University</t>
  </si>
  <si>
    <t>910 W Franklin St</t>
  </si>
  <si>
    <t>Richmond</t>
  </si>
  <si>
    <t>23284-2512</t>
  </si>
  <si>
    <t>www.vcu.edu/</t>
  </si>
  <si>
    <t>School of the Arts</t>
  </si>
  <si>
    <t>http://bulletin.vcu.edu/undergraduate/arts/interior-design/interior-design-bfa/</t>
  </si>
  <si>
    <t>School of Business</t>
  </si>
  <si>
    <t>Finance, Insurance, and Real Estate</t>
  </si>
  <si>
    <t>B.S. Real Estate</t>
  </si>
  <si>
    <t>http://bulletin.vcu.edu/undergraduate/business/finance-insurance-real-estate/real-estate-bs/</t>
  </si>
  <si>
    <t>L. Douglas Wilder School of Government and Public Affairs</t>
  </si>
  <si>
    <t>http://bulletin.vcu.edu/graduate/school-government-public-affairs/urban-regional-planning-murp/</t>
  </si>
  <si>
    <t>http://bulletin.vcu.edu/undergraduate/government-public-affairs/urban-regional-studies-bs/#text</t>
  </si>
  <si>
    <t>Virginia Polytechnic Institute and State University</t>
  </si>
  <si>
    <t>210 Burruss Hall 800 Drillfield Dr.</t>
  </si>
  <si>
    <t>Blacksburg</t>
  </si>
  <si>
    <t>24061-0131</t>
  </si>
  <si>
    <t>WWW.VT.EDU</t>
  </si>
  <si>
    <t>College of Architecture and Urban Studies</t>
  </si>
  <si>
    <t>School of Architecture + Design</t>
  </si>
  <si>
    <t>https://archdesign.caus.vt.edu/degrees/bachelor-of-architecture/</t>
  </si>
  <si>
    <t>https://archdesign.caus.vt.edu/degrees/bachelor-of-landscape-architecture/</t>
  </si>
  <si>
    <t>https://archdesign.caus.vt.edu/degrees/bachelor-of-science-in-interior-design/</t>
  </si>
  <si>
    <t>School of Public And International Affairs</t>
  </si>
  <si>
    <t>Urban Affairs and Planning</t>
  </si>
  <si>
    <t>https://spia.vt.edu/academics/graduate/murp.html</t>
  </si>
  <si>
    <t>https://archdesign.caus.vt.edu/degrees/master-of-landscape-architecture/</t>
  </si>
  <si>
    <t>https://archdesign.caus.vt.edu/degrees/master-of-architecture/</t>
  </si>
  <si>
    <t>M.S. Architecture, Building Science</t>
  </si>
  <si>
    <t>https://archdesign.caus.vt.edu/degrees/master-of-science-in-architecture/</t>
  </si>
  <si>
    <t>M.S. Architecture, Interior Design</t>
  </si>
  <si>
    <t>https://archdesign.caus.vt.edu/degrees/master-of-science-in-architecture-emphasis-in-interior-design/</t>
  </si>
  <si>
    <t>M.S. Architecture, Urban Design</t>
  </si>
  <si>
    <t>https://archdesign.caus.vt.edu/degrees/urban-design/</t>
  </si>
  <si>
    <t>PhD Planning, Governance, and Globalization</t>
  </si>
  <si>
    <t>https://spia.vt.edu/academics/graduate/pgg.html</t>
  </si>
  <si>
    <t>PhD Architecture and Design Research</t>
  </si>
  <si>
    <t>https://archdesign.caus.vt.edu/degrees/ph-d-in-architecture-and-design-research/</t>
  </si>
  <si>
    <t>Norwich University</t>
  </si>
  <si>
    <t>158 Harmon Drive</t>
  </si>
  <si>
    <t>Northfield</t>
  </si>
  <si>
    <t>VT</t>
  </si>
  <si>
    <t>05663-1035</t>
  </si>
  <si>
    <t>www.norwich.edu</t>
  </si>
  <si>
    <t>College of Professional Schools</t>
  </si>
  <si>
    <t>School of Architecture and Art</t>
  </si>
  <si>
    <t>https://www.norwich.edu/programs/architecture-and-art</t>
  </si>
  <si>
    <t>University of Vermont</t>
  </si>
  <si>
    <t>85 S Prospect St</t>
  </si>
  <si>
    <t>Burlington</t>
  </si>
  <si>
    <t>05405-0160</t>
  </si>
  <si>
    <t>www.uvm.edu</t>
  </si>
  <si>
    <t>https://www.uvm.edu/cas/historicpreservation/ms-historic-preservation</t>
  </si>
  <si>
    <t>Eastern Washington University</t>
  </si>
  <si>
    <t>526 5th Street</t>
  </si>
  <si>
    <t>Cheney</t>
  </si>
  <si>
    <t>WA</t>
  </si>
  <si>
    <t>99004-2496</t>
  </si>
  <si>
    <t>www.ewu.edu</t>
  </si>
  <si>
    <t>Geography and Anthropology</t>
  </si>
  <si>
    <t>https://www.ewu.edu/css/geography-anthropology/urban-regional-planning/murp/</t>
  </si>
  <si>
    <t>https://www.ewu.edu/css/geography-anthropology/urban-regional-planning/ba/</t>
  </si>
  <si>
    <t>1400 NE Campus Parkway</t>
  </si>
  <si>
    <t>Seattle</t>
  </si>
  <si>
    <t>98195-4550</t>
  </si>
  <si>
    <t>www.washington.edu</t>
  </si>
  <si>
    <t>College of Built Environments</t>
  </si>
  <si>
    <t>http://larch.be.uw.edu/programs/undergraduate/</t>
  </si>
  <si>
    <t>http://larch.be.uw.edu/programs/graduate/</t>
  </si>
  <si>
    <t>http://arch.be.washington.edu/programs-and-courses/ba-arch-2/ba-arch/</t>
  </si>
  <si>
    <t>B.A. Architectural Design</t>
  </si>
  <si>
    <t>http://arch.be.washington.edu/admissions/undergraduate-admissions/ba-arch-design/</t>
  </si>
  <si>
    <t>http://cm.be.uw.edu/degrees-certificates/bs-cm/</t>
  </si>
  <si>
    <t>Community and Environmental Planning</t>
  </si>
  <si>
    <t>B.A. Community, Environment, and Planning</t>
  </si>
  <si>
    <t>http://cep.be.washington.edu/about/structure/</t>
  </si>
  <si>
    <t>http://arch.be.washington.edu/admissions/m-arch/</t>
  </si>
  <si>
    <t>M.S. Architecture - Design Computing</t>
  </si>
  <si>
    <t>https://arch.be.uw.edu/programs-and-courses/ms-arch/design-technology/</t>
  </si>
  <si>
    <t>M.S. Architecture - History and Theory</t>
  </si>
  <si>
    <t>http://arch.be.uw.edu/programs-and-courses/ms-arch/theory/</t>
  </si>
  <si>
    <t>http://cm.be.uw.edu/degrees-certificates/graduate-degrees/</t>
  </si>
  <si>
    <t>M.S. Real Estate</t>
  </si>
  <si>
    <t>http://realestate.washington.edu/programs/masters-of-real-estate/</t>
  </si>
  <si>
    <t>Urban Design and Planning</t>
  </si>
  <si>
    <t>http://urbdp.be.washington.edu/programs/mup-graduate-degree/</t>
  </si>
  <si>
    <t>M. Infrastructure Planning and Management</t>
  </si>
  <si>
    <t>https://www.infrastructure-management.uw.edu/</t>
  </si>
  <si>
    <t>1900 Commerce St</t>
  </si>
  <si>
    <t>Tacoma</t>
  </si>
  <si>
    <t>98402-3100</t>
  </si>
  <si>
    <t>www.tacoma.uw.edu/</t>
  </si>
  <si>
    <t>School of Urban Studies</t>
  </si>
  <si>
    <t>Sustainable Urban Development</t>
  </si>
  <si>
    <t>B.A. Sustainable Urban Development</t>
  </si>
  <si>
    <t>https://www.tacoma.uw.edu/uwt/urban-studies/ba-sustainable-urban-development</t>
  </si>
  <si>
    <t>https://www.tacoma.uw.edu/node/20965#gsc.tab=0</t>
  </si>
  <si>
    <t>M.A. Community Planning</t>
  </si>
  <si>
    <t>https://www.tacoma.uw.edu/urban-studies/prospective-ma-students-1#gsc.tab=0</t>
  </si>
  <si>
    <t>Geospatial Technologies</t>
  </si>
  <si>
    <t>M.S. Geospatial Technologies</t>
  </si>
  <si>
    <t>https://www.tacoma.uw.edu/urban-studies/ms-program-overview#gsc.tab=0</t>
  </si>
  <si>
    <t>B.S. Urban Design</t>
  </si>
  <si>
    <t>https://www.tacoma.uw.edu/urban-studies/bs-urban-design#gsc.tab=0</t>
  </si>
  <si>
    <t>Washington State University</t>
  </si>
  <si>
    <t>French Administration Building</t>
  </si>
  <si>
    <t>Pullman</t>
  </si>
  <si>
    <t>99164-5910</t>
  </si>
  <si>
    <t>wsu.edu/</t>
  </si>
  <si>
    <t>Voiland College of Engineering and Architecture</t>
  </si>
  <si>
    <t>School of Design and Construction</t>
  </si>
  <si>
    <t>https://sdc.wsu.edu/landscape-architecture/</t>
  </si>
  <si>
    <t>https://sdc.wsu.edu/interior-design/</t>
  </si>
  <si>
    <t>https://sdc.wsu.edu/architectural-studies/</t>
  </si>
  <si>
    <t>B.S. Construction Engineering</t>
  </si>
  <si>
    <t>https://sdc.wsu.edu/construction-engineering/</t>
  </si>
  <si>
    <t>https://sdc.wsu.edu/construction-management/</t>
  </si>
  <si>
    <t>https://sdc.wsu.edu/architectural-studies/master-of-architecture/</t>
  </si>
  <si>
    <t>https://sdc.wsu.edu/interior-design/master-of-arts/</t>
  </si>
  <si>
    <t>Western Washington University</t>
  </si>
  <si>
    <t>516 High Street</t>
  </si>
  <si>
    <t>Bellingham</t>
  </si>
  <si>
    <t>98225-9008</t>
  </si>
  <si>
    <t>www.wwu.edu</t>
  </si>
  <si>
    <t>Huxley College of the Environment</t>
  </si>
  <si>
    <t>Urban and Environmental Planning and Policy</t>
  </si>
  <si>
    <t>B.A. Urban Planning and Sustainable Development</t>
  </si>
  <si>
    <t>https://huxley.wwu.edu/urban-planning-and-sustainable-development-program</t>
  </si>
  <si>
    <t>University of Wisconsin Colleges</t>
  </si>
  <si>
    <t>780 Regent St</t>
  </si>
  <si>
    <t>Madison</t>
  </si>
  <si>
    <t>WI</t>
  </si>
  <si>
    <t>53708-8680</t>
  </si>
  <si>
    <t>www.uwc.edu</t>
  </si>
  <si>
    <t>College of Letters and Science</t>
  </si>
  <si>
    <t>Planning and Landscape Architecture</t>
  </si>
  <si>
    <t>https://dpla.wisc.edu/bsla-professional-degree/</t>
  </si>
  <si>
    <t>https://dpla.wisc.edu/academics/graduate-programs/ms-landscape-architecture/</t>
  </si>
  <si>
    <t>https://dpla.wisc.edu/academics/graduate-programs/ms-urban-and-regional-planning-2/</t>
  </si>
  <si>
    <t>https://dpla.wisc.edu/academics/graduate-programs/phd-urban-and-regional-planning/</t>
  </si>
  <si>
    <t>University of Wisconsin-Milwaukee</t>
  </si>
  <si>
    <t>2200 E Kenwood Blvd</t>
  </si>
  <si>
    <t>Milwaukee</t>
  </si>
  <si>
    <t>53201-0413</t>
  </si>
  <si>
    <t>www.uwm.edu</t>
  </si>
  <si>
    <t>School of Architecture and Urban Planning</t>
  </si>
  <si>
    <t>https://uwm.edu/sarup/architecture/bsas/</t>
  </si>
  <si>
    <t>https://uwm.edu/sarup/architecture/march/</t>
  </si>
  <si>
    <t>https://uwm.edu/sarup/architecture/msarch/</t>
  </si>
  <si>
    <t>https://uwm.edu/sarup/architecture/phd/</t>
  </si>
  <si>
    <t>https://uwm.edu/sarup/urban-planning/</t>
  </si>
  <si>
    <t>Fairmont State University</t>
  </si>
  <si>
    <t>1201 Locust Ave</t>
  </si>
  <si>
    <t>Fairmont</t>
  </si>
  <si>
    <t>WV</t>
  </si>
  <si>
    <t>26554-2470</t>
  </si>
  <si>
    <t>www.fairmontstate.edu/</t>
  </si>
  <si>
    <t>College of Science and Technology</t>
  </si>
  <si>
    <t>Architecture, Art, and Design</t>
  </si>
  <si>
    <t>A.A.E.</t>
  </si>
  <si>
    <t>https://www.fairmontstate.edu/collegeofscitech/academics/architecture-program</t>
  </si>
  <si>
    <t>West Virginia University</t>
  </si>
  <si>
    <t>PO Box 6201</t>
  </si>
  <si>
    <t>Morgantown</t>
  </si>
  <si>
    <t>www.wvu.edu</t>
  </si>
  <si>
    <t>Davis College of Agriculture, Natural Resources and Design</t>
  </si>
  <si>
    <t>School of Design and Community Development</t>
  </si>
  <si>
    <t>B.S. Agriculture</t>
  </si>
  <si>
    <t>https://designcomm.wvu.edu/undergraduate/majors/agricultural-extension-education</t>
  </si>
  <si>
    <t>https://designcomm.wvu.edu/undergraduate/majors/interior-architecture</t>
  </si>
  <si>
    <t>https://designcomm.wvu.edu/undergraduate/majors/landscape-architecture</t>
  </si>
  <si>
    <t>https://designcomm.wvu.edu/graduate/landscape-architecture</t>
  </si>
  <si>
    <t>M. Agricultural and Extension Education</t>
  </si>
  <si>
    <t>https://designcomm.wvu.edu/graduate/agricultural-and-extension-education</t>
  </si>
  <si>
    <t>PhD Agricultural and Extension Education</t>
  </si>
  <si>
    <t>PhD Human and Community Development</t>
  </si>
  <si>
    <t>https://designcomm.wvu.edu/graduate/human-and-community-development</t>
  </si>
  <si>
    <t>Savannah Technical College</t>
  </si>
  <si>
    <t>geo</t>
  </si>
  <si>
    <t>(-86.568502,34.7833679999999)</t>
  </si>
  <si>
    <t>(-85.488258,32.599378)</t>
  </si>
  <si>
    <t>(-85.708492,32.4309)</t>
  </si>
  <si>
    <t>(-94.176981,36.070009)</t>
  </si>
  <si>
    <t>(-92.457672,35.077945)</t>
  </si>
  <si>
    <t>(-111.934383,33.417721)</t>
  </si>
  <si>
    <t>(-111.653724,35.188449)</t>
  </si>
  <si>
    <t>(-110.950814999999,32.2326719999999)</t>
  </si>
  <si>
    <t>(-122.400686,37.787748)</t>
  </si>
  <si>
    <t>(-117.425869999999,33.928569)</t>
  </si>
  <si>
    <t>(-122.399451,37.767485)</t>
  </si>
  <si>
    <t>(-120.657311,35.299513)</t>
  </si>
  <si>
    <t>(-117.819019,34.0542729999999)</t>
  </si>
  <si>
    <t>(-118.526817,34.2367099999999)</t>
  </si>
  <si>
    <t>(-117.153457199999,32.7133678)</t>
  </si>
  <si>
    <t>(-117.071228,32.77525)</t>
  </si>
  <si>
    <t>(-121.880620999999,37.336569)</t>
  </si>
  <si>
    <t>(-122.673261,38.341023)</t>
  </si>
  <si>
    <t>(-118.232703,34.04365)</t>
  </si>
  <si>
    <t>(-122.260462999999,37.871918)</t>
  </si>
  <si>
    <t>(-121.751958,38.539895)</t>
  </si>
  <si>
    <t>(-117.841248,33.648434)</t>
  </si>
  <si>
    <t>(-118.443901,34.068892)</t>
  </si>
  <si>
    <t>(-118.284168999999,34.021281)</t>
  </si>
  <si>
    <t>(-118.341146999999,34.208011)</t>
  </si>
  <si>
    <t>(-105.080732,40.574805)</t>
  </si>
  <si>
    <t>(-105.270823,40.008781)</t>
  </si>
  <si>
    <t>(-104.837722,39.745149)</t>
  </si>
  <si>
    <t>(-72.249948,41.809098)</t>
  </si>
  <si>
    <t>(-72.714965,41.796485)</t>
  </si>
  <si>
    <t>(-72.926688,41.311158)</t>
  </si>
  <si>
    <t>(-76.998961,38.935796)</t>
  </si>
  <si>
    <t>(-77.047871,38.89865)</t>
  </si>
  <si>
    <t>(-77.073463,38.908809)</t>
  </si>
  <si>
    <t>(-77.019478,38.920739)</t>
  </si>
  <si>
    <t>(-77.066247,38.943819)</t>
  </si>
  <si>
    <t>(-75.752822,39.679577)</t>
  </si>
  <si>
    <t>(-84.290226,30.4285039999999)</t>
  </si>
  <si>
    <t>(-80.102978,26.372421)</t>
  </si>
  <si>
    <t>(-80.377591,25.757111)</t>
  </si>
  <si>
    <t>(-84.291921,30.440756)</t>
  </si>
  <si>
    <t>(-81.198805,28.6010599999999)</t>
  </si>
  <si>
    <t>(-82.347911,29.64629)</t>
  </si>
  <si>
    <t>(-80.278662,25.72126)</t>
  </si>
  <si>
    <t>(-82.413232,28.061458)</t>
  </si>
  <si>
    <t>(-84.394832,33.77242)</t>
  </si>
  <si>
    <t>(-84.38667,33.7527)</t>
  </si>
  <si>
    <t>(-84.583052,34.038807)</t>
  </si>
  <si>
    <t>(-81.093849,32.072963)</t>
  </si>
  <si>
    <t>(-81.114753,32.0232109999999)</t>
  </si>
  <si>
    <t>(-83.374039,33.956262)</t>
  </si>
  <si>
    <t>(-157.818979,21.298598)</t>
  </si>
  <si>
    <t>(-93.648504,42.026212)</t>
  </si>
  <si>
    <t>(-91.536425,41.661935)</t>
  </si>
  <si>
    <t>(-117.024295999999,46.726894)</t>
  </si>
  <si>
    <t>(-87.627321,41.8313)</t>
  </si>
  <si>
    <t>(-88.2897079999999,42.05896)</t>
  </si>
  <si>
    <t>(-87.621411,41.879646)</t>
  </si>
  <si>
    <t>(-89.2172729999999,37.714193)</t>
  </si>
  <si>
    <t>(-87.651145,41.872651)</t>
  </si>
  <si>
    <t>(-88.2303089999999,40.108864)</t>
  </si>
  <si>
    <t>(-90.6852349999999,40.465621)</t>
  </si>
  <si>
    <t>(-85.409043,40.203431)</t>
  </si>
  <si>
    <t>(-86.526904,39.166383)</t>
  </si>
  <si>
    <t>(-86.914435,40.428206)</t>
  </si>
  <si>
    <t>(-86.238959,41.703058)</t>
  </si>
  <si>
    <t>(-96.581077,39.188648)</t>
  </si>
  <si>
    <t>(-95.247567,38.958549)</t>
  </si>
  <si>
    <t>(-84.504747,38.038911)</t>
  </si>
  <si>
    <t>(-85.758843,38.215752)</t>
  </si>
  <si>
    <t>(-91.178921,30.414986)</t>
  </si>
  <si>
    <t>(-92.649963,32.5282969999999)</t>
  </si>
  <si>
    <t>(-90.120409,29.939696)</t>
  </si>
  <si>
    <t>(-92.01941,30.215283)</t>
  </si>
  <si>
    <t>(-71.085851,42.34867)</t>
  </si>
  <si>
    <t>(-71.09984,42.349581)</t>
  </si>
  <si>
    <t>(-71.118313,42.374471)</t>
  </si>
  <si>
    <t>(-71.099275,42.3368619999999)</t>
  </si>
  <si>
    <t>(-71.092115,42.360095)</t>
  </si>
  <si>
    <t>(-71.088782,42.3399919999999)</t>
  </si>
  <si>
    <t>(-71.120316,42.408465)</t>
  </si>
  <si>
    <t>(-72.526728,42.385999)</t>
  </si>
  <si>
    <t>(-71.036865,42.312881)</t>
  </si>
  <si>
    <t>(-71.094983,42.336632)</t>
  </si>
  <si>
    <t>(-72.795673,42.131589)</t>
  </si>
  <si>
    <t>(-76.5122229999999,39.049813)</t>
  </si>
  <si>
    <t>(-76.594843,39.410175)</t>
  </si>
  <si>
    <t>(-76.621033,39.308792)</t>
  </si>
  <si>
    <t>(-76.584238,39.344235)</t>
  </si>
  <si>
    <t>(-75.605705,38.345447)</t>
  </si>
  <si>
    <t>(-76.944721,38.988178)</t>
  </si>
  <si>
    <t>(-69.796396,44.337746)</t>
  </si>
  <si>
    <t>(-86.355815,41.963859)</t>
  </si>
  <si>
    <t>(-83.742769,42.275921)</t>
  </si>
  <si>
    <t>(-85.483509,43.687464)</t>
  </si>
  <si>
    <t>(-83.2497967,42.4755011)</t>
  </si>
  <si>
    <t>(-84.476111,42.73212)</t>
  </si>
  <si>
    <t>(-83.138369,42.417168)</t>
  </si>
  <si>
    <t>(-85.6151199999999,42.282589)</t>
  </si>
  <si>
    <t>(-93.2900689999999,44.973081)</t>
  </si>
  <si>
    <t>(-93.99945,44.146712)</t>
  </si>
  <si>
    <t>(-94.1529999999999,45.5524179999999)</t>
  </si>
  <si>
    <t>(-93.235352,44.977886)</t>
  </si>
  <si>
    <t>(-93.2857729999999,37.219757)</t>
  </si>
  <si>
    <t>(-93.276821,37.197983)</t>
  </si>
  <si>
    <t>(-90.23343,38.636516)</t>
  </si>
  <si>
    <t>(-89.529119,37.31575)</t>
  </si>
  <si>
    <t>(-94.578039,39.0353659999999)</t>
  </si>
  <si>
    <t>(-90.310604,38.647929)</t>
  </si>
  <si>
    <t>(-90.20663,32.296781)</t>
  </si>
  <si>
    <t>(-88.790139,33.454852)</t>
  </si>
  <si>
    <t>(-111.048812,45.666726)</t>
  </si>
  <si>
    <t>(-81.680234,36.214844)</t>
  </si>
  <si>
    <t>(-77.368291,35.607186)</t>
  </si>
  <si>
    <t>(-79.770152,36.076737)</t>
  </si>
  <si>
    <t>(-78.674517,35.785111)</t>
  </si>
  <si>
    <t>(-79.050969,35.911769)</t>
  </si>
  <si>
    <t>(-80.730919,35.306022)</t>
  </si>
  <si>
    <t>(-79.809844,36.067503)</t>
  </si>
  <si>
    <t>(-96.800838,46.893127)</t>
  </si>
  <si>
    <t>(-96.700508,40.817598)</t>
  </si>
  <si>
    <t>(-71.691164,43.757386)</t>
  </si>
  <si>
    <t>(-74.234668,40.679429)</t>
  </si>
  <si>
    <t>(-74.177113,40.741997)</t>
  </si>
  <si>
    <t>(-74.659365,40.348732)</t>
  </si>
  <si>
    <t>(-75.117974,39.709768)</t>
  </si>
  <si>
    <t>(-74.446251,40.498769)</t>
  </si>
  <si>
    <t>(-106.620155,35.083868)</t>
  </si>
  <si>
    <t>(-115.141153,36.106994)</t>
  </si>
  <si>
    <t>(-73.961885,40.8082859999999)</t>
  </si>
  <si>
    <t>(-73.990516,40.72938)</t>
  </si>
  <si>
    <t>(-76.4830839999999,42.4472)</t>
  </si>
  <si>
    <t>(-73.95055,40.819794)</t>
  </si>
  <si>
    <t>(-73.964795,40.768669)</t>
  </si>
  <si>
    <t>(-73.6078,40.812447)</t>
  </si>
  <si>
    <t>(-73.997264,40.729452)</t>
  </si>
  <si>
    <t>(-73.962149,40.691154)</t>
  </si>
  <si>
    <t>(-73.678768,42.728983)</t>
  </si>
  <si>
    <t>(-77.6738599999999,43.084188)</t>
  </si>
  <si>
    <t>(-73.825014,42.686917)</t>
  </si>
  <si>
    <t>(-76.138724,43.034765)</t>
  </si>
  <si>
    <t>(-77.794632,42.255262)</t>
  </si>
  <si>
    <t>(-78.789458,43.0009419999999)</t>
  </si>
  <si>
    <t>(-76.136975,43.040176)</t>
  </si>
  <si>
    <t>(-73.994636,40.735275)</t>
  </si>
  <si>
    <t>(-80.964901,40.07695)</t>
  </si>
  <si>
    <t>(-83.640896,41.375513)</t>
  </si>
  <si>
    <t>(-81.673052,41.502918)</t>
  </si>
  <si>
    <t>(-81.3425329999999,41.146653)</t>
  </si>
  <si>
    <t>(-84.731821,39.509642)</t>
  </si>
  <si>
    <t>(-83.009001,39.998389)</t>
  </si>
  <si>
    <t>(-84.51428,39.131159)</t>
  </si>
  <si>
    <t>(-81.466716,41.494971)</t>
  </si>
  <si>
    <t>(-97.069743,36.1230849999999)</t>
  </si>
  <si>
    <t>(-97.445692,35.208152)</t>
  </si>
  <si>
    <t>(-123.823338999999,46.183107)</t>
  </si>
  <si>
    <t>(-122.683553,45.511229)</t>
  </si>
  <si>
    <t>(-123.075791999999,44.045146)</t>
  </si>
  <si>
    <t>(-74.965841,40.239102)</t>
  </si>
  <si>
    <t>(-79.942914,40.4446159999999)</t>
  </si>
  <si>
    <t>(-75.158202,40.29757)</t>
  </si>
  <si>
    <t>(-75.188745,39.954855)</t>
  </si>
  <si>
    <t>(-79.159869,40.615589)</t>
  </si>
  <si>
    <t>(-75.192645,40.022882)</t>
  </si>
  <si>
    <t>(-75.633996,41.434978)</t>
  </si>
  <si>
    <t>(-77.861644,40.800732)</t>
  </si>
  <si>
    <t>(-75.158267,39.9809429999999)</t>
  </si>
  <si>
    <t>(-75.19391,39.9509289999999)</t>
  </si>
  <si>
    <t>(-79.954692,40.444502)</t>
  </si>
  <si>
    <t>(-75.59812,39.953398)</t>
  </si>
  <si>
    <t>(-66.0559137,18.4223343)</t>
  </si>
  <si>
    <t>(-66.6186800999999,18.0007601)</t>
  </si>
  <si>
    <t>(-66.0614433,18.3870373)</t>
  </si>
  <si>
    <t>(-66.0500407,18.4028091)</t>
  </si>
  <si>
    <t>(-71.407692,41.825935)</t>
  </si>
  <si>
    <t>(-71.260374,41.650214)</t>
  </si>
  <si>
    <t>(-71.301125,41.471445)</t>
  </si>
  <si>
    <t>(-71.527356,41.484691)</t>
  </si>
  <si>
    <t>(-79.9469442,32.8050545)</t>
  </si>
  <si>
    <t>(-82.835114,34.679381)</t>
  </si>
  <si>
    <t>(-79.937251,32.783142)</t>
  </si>
  <si>
    <t>(-96.782139,44.317485)</t>
  </si>
  <si>
    <t>(-86.794715,36.133866)</t>
  </si>
  <si>
    <t>(-86.360618,35.848005)</t>
  </si>
  <si>
    <t>(-83.925852,35.952082)</t>
  </si>
  <si>
    <t>(-89.938068,35.118878)</t>
  </si>
  <si>
    <t>(-97.407627,27.763623)</t>
  </si>
  <si>
    <t>(-95.989475,30.092425)</t>
  </si>
  <si>
    <t>(-95.402035,29.7178969999999)</t>
  </si>
  <si>
    <t>(-96.336475,30.618726)</t>
  </si>
  <si>
    <t>(-95.361961,29.722468)</t>
  </si>
  <si>
    <t>(-101.874783,33.583448)</t>
  </si>
  <si>
    <t>(-97.115087,32.728437)</t>
  </si>
  <si>
    <t>(-97.739291,30.28609)</t>
  </si>
  <si>
    <t>(-98.621386,29.582418)</t>
  </si>
  <si>
    <t>(-95.343537,29.7203929999999)</t>
  </si>
  <si>
    <t>(-97.148422,33.211178)</t>
  </si>
  <si>
    <t>(-111.846043999999,40.762484)</t>
  </si>
  <si>
    <t>(-111.81391,41.7407479999999)</t>
  </si>
  <si>
    <t>(-76.339161,37.019944)</t>
  </si>
  <si>
    <t>(-78.8704839999999,38.4363109999999)</t>
  </si>
  <si>
    <t>(-78.503428,38.035665)</t>
  </si>
  <si>
    <t>(-77.453597,37.547631)</t>
  </si>
  <si>
    <t>(-80.423675,37.229012)</t>
  </si>
  <si>
    <t>(-72.660129,44.139402)</t>
  </si>
  <si>
    <t>(-73.198128,44.479262)</t>
  </si>
  <si>
    <t>(-117.583808,47.4906669999999)</t>
  </si>
  <si>
    <t>(-122.313115,47.656213)</t>
  </si>
  <si>
    <t>(-122.438540999999,47.244594)</t>
  </si>
  <si>
    <t>(-117.158167999999,46.7304479999999)</t>
  </si>
  <si>
    <t>(-122.484873,48.7372359999999)</t>
  </si>
  <si>
    <t>(-89.39859,43.068214)</t>
  </si>
  <si>
    <t>(-87.880488,43.076848)</t>
  </si>
  <si>
    <t>(-80.1618439999999,39.485925)</t>
  </si>
  <si>
    <t>(-79.954391,39.634371)</t>
  </si>
  <si>
    <t>1600 SW Archer Rd</t>
  </si>
  <si>
    <t>2000 Lakeshore Dr</t>
  </si>
  <si>
    <t>419 Boston Avenue</t>
  </si>
  <si>
    <t>3501 University Blvd E</t>
  </si>
  <si>
    <t>426 Auditorium Road</t>
  </si>
  <si>
    <t>182 S College St</t>
  </si>
  <si>
    <t>NA</t>
  </si>
  <si>
    <t>beep</t>
  </si>
  <si>
    <t>boop</t>
  </si>
  <si>
    <t>CONCATENATE(TRANSPOSE(C2:C218)&amp;",")</t>
  </si>
  <si>
    <t>Alabama A&amp;M University</t>
  </si>
  <si>
    <t>Arizona State University Tempe</t>
  </si>
  <si>
    <t>Bowling Green State University</t>
  </si>
  <si>
    <t>California Polytechnic State University, San Luis Obispo</t>
  </si>
  <si>
    <t>California State Polytechnic University, Pomona</t>
  </si>
  <si>
    <t>California State University, Northridge</t>
  </si>
  <si>
    <t>Colorado State University, Fort Collins</t>
  </si>
  <si>
    <t>The City College of the City University of New York</t>
  </si>
  <si>
    <t xml:space="preserve">Hunter College, City University of New York </t>
  </si>
  <si>
    <t>Florida Atlantic University, Boca Raton</t>
  </si>
  <si>
    <t>Indiana University of Pennsylvania</t>
  </si>
  <si>
    <t>Jefferson (Philadelphia University and Thomas Jefferson University)</t>
  </si>
  <si>
    <t>Miami University</t>
  </si>
  <si>
    <t>Minnesota State University, Mankato</t>
  </si>
  <si>
    <t>North Carolina A&amp;T State University</t>
  </si>
  <si>
    <t>Prairie View A&amp;M University</t>
  </si>
  <si>
    <t>Rutgers University–New Brunswick</t>
  </si>
  <si>
    <t>Southern Illinois University Carbondale</t>
  </si>
  <si>
    <t>Texas A&amp;M University</t>
  </si>
  <si>
    <t>The University of Tennessee, Knoxville</t>
  </si>
  <si>
    <t>University of California, Berkeley</t>
  </si>
  <si>
    <t>University of California, Davis</t>
  </si>
  <si>
    <t>University of California, Irvine</t>
  </si>
  <si>
    <t>University of California, Los Angeles</t>
  </si>
  <si>
    <t>University of Colorado Denver, Anschutz Medical Campus</t>
  </si>
  <si>
    <t>University of Massachusetts Amherst</t>
  </si>
  <si>
    <t>University of Massachusetts Boston</t>
  </si>
  <si>
    <t>University of Minnesota, Twin Cities</t>
  </si>
  <si>
    <t>University of Michigan Ann Arbor</t>
  </si>
  <si>
    <t>University of Missouri–Kansas City</t>
  </si>
  <si>
    <t>University of Nebraska–Lincoln</t>
  </si>
  <si>
    <t>University of Nevada, Las Vegas</t>
  </si>
  <si>
    <t>University of Pittsburgh</t>
  </si>
  <si>
    <t>University of South Florida, main campus</t>
  </si>
  <si>
    <t>University of Virginia, main campus</t>
  </si>
  <si>
    <t>University of Washington, Seattle</t>
  </si>
  <si>
    <t>University of Washington, Tacoma</t>
  </si>
  <si>
    <t>Florida A&amp;M University</t>
  </si>
  <si>
    <t>Georgia Institute of Technology, main campus</t>
  </si>
  <si>
    <t>Indiana University Bloomington</t>
  </si>
  <si>
    <t>Kent State University</t>
  </si>
  <si>
    <t>Missouri State University</t>
  </si>
  <si>
    <t>North Carolina State University</t>
  </si>
  <si>
    <t>North Dakota State University, main campus</t>
  </si>
  <si>
    <t>Ohio State University, main campus</t>
  </si>
  <si>
    <t>Oklahoma State University, main campus</t>
  </si>
  <si>
    <t>Pennsylvania State University, main campus</t>
  </si>
  <si>
    <t>Pratt Institute, main campus</t>
  </si>
  <si>
    <t>Purdue University, main campus</t>
  </si>
  <si>
    <t>State University of New York at Albany</t>
  </si>
  <si>
    <t>State University of New York College of Environmental Science and Forestry</t>
  </si>
  <si>
    <t>State University of New York, Alfred State College of Technology</t>
  </si>
  <si>
    <t>State University of New York at Buffalo</t>
  </si>
  <si>
    <t>University of Cincinnati, main campus</t>
  </si>
  <si>
    <t>University of Maryland, College Park</t>
  </si>
  <si>
    <t>University of New Mexico, main campus</t>
  </si>
  <si>
    <t>University of Oklahoma, Norman campus</t>
  </si>
  <si>
    <t xml:space="preserve">University of Washington, Tacoma </t>
  </si>
  <si>
    <t>Street Address</t>
  </si>
  <si>
    <t>City</t>
  </si>
  <si>
    <t>State</t>
  </si>
  <si>
    <t>Zip Code</t>
  </si>
  <si>
    <t>Census Region</t>
  </si>
  <si>
    <t>Census Division</t>
  </si>
  <si>
    <t>Main URL</t>
  </si>
  <si>
    <t>Latitude</t>
  </si>
  <si>
    <t>Out-of-state Tuition: Living on Campus</t>
  </si>
  <si>
    <t>In-state Tuition and Fees</t>
  </si>
  <si>
    <t>In-state Tuition: Living on Campus</t>
  </si>
  <si>
    <t>In-state Tuition: Living off Campus</t>
  </si>
  <si>
    <t>Out-of-state Tuition: Living off Campus</t>
  </si>
  <si>
    <t>In-state Tuition: Living with Family</t>
  </si>
  <si>
    <t xml:space="preserve">Out-of-state Tuition: Living with Family </t>
  </si>
  <si>
    <t>HBCU</t>
  </si>
  <si>
    <t>Tribal College</t>
  </si>
  <si>
    <t>Number of Undergraduate Students</t>
  </si>
  <si>
    <t>Public or Private</t>
  </si>
  <si>
    <t>Land Grant University</t>
  </si>
  <si>
    <t>Degree School</t>
  </si>
  <si>
    <t>Degree Department</t>
  </si>
  <si>
    <t>Degree Name</t>
  </si>
  <si>
    <t>Accreditation</t>
  </si>
  <si>
    <t>Stem Certification</t>
  </si>
  <si>
    <t>Degree URL</t>
  </si>
  <si>
    <t>Longitude</t>
  </si>
  <si>
    <t>Graduate In-state Tuition</t>
  </si>
  <si>
    <t>Graduate In-state Fees</t>
  </si>
  <si>
    <t>Graduate Out-of-state Tuition</t>
  </si>
  <si>
    <t>Graduate Out-of-state Fees</t>
  </si>
  <si>
    <t>Accredidation</t>
  </si>
  <si>
    <t>HBCU?</t>
  </si>
  <si>
    <t>Tribal College?</t>
  </si>
  <si>
    <t>Percent Admitted</t>
  </si>
  <si>
    <t>Land Grant University?</t>
  </si>
  <si>
    <t>Stem Certification?</t>
  </si>
  <si>
    <t>Institution URL</t>
  </si>
  <si>
    <t>Institution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</si>
</sst>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color rgb="FF000000"/>
      <name val="Arial"/>
    </font>
    <font>
      <sz val="10"/>
      <color theme="1"/>
      <name val="Arial"/>
      <family val="2"/>
    </font>
    <font>
      <sz val="11"/>
      <color rgb="FF006100"/>
      <name val="Calibri"/>
      <family val="2"/>
    </font>
    <font>
      <sz val="11"/>
      <color rgb="FF9C5700"/>
      <name val="Calibri"/>
      <family val="2"/>
    </font>
    <font>
      <sz val="11"/>
      <color rgb="FFFFFFFF"/>
      <name val="Calibri"/>
      <family val="2"/>
    </font>
    <font>
      <sz val="11"/>
      <color theme="0"/>
      <name val="Calibri"/>
      <family val="2"/>
    </font>
    <font>
      <u/>
      <sz val="10"/>
      <color rgb="FF0000FF"/>
      <name val="Arial"/>
      <family val="2"/>
    </font>
    <font>
      <sz val="10"/>
      <color theme="1"/>
      <name val="Arial"/>
      <family val="2"/>
    </font>
    <font>
      <u/>
      <sz val="10"/>
      <color rgb="FF1155CC"/>
      <name val="Arial"/>
      <family val="2"/>
    </font>
    <font>
      <sz val="10"/>
      <color rgb="FF000000"/>
      <name val="Arial"/>
      <family val="2"/>
    </font>
    <font>
      <u/>
      <sz val="10"/>
      <color rgb="FF1155CC"/>
      <name val="Arial"/>
      <family val="2"/>
    </font>
    <font>
      <sz val="10"/>
      <color theme="1"/>
      <name val="Calibri"/>
      <family val="2"/>
    </font>
    <font>
      <sz val="10"/>
      <color rgb="FF1155CC"/>
      <name val="Arial"/>
      <family val="2"/>
    </font>
    <font>
      <sz val="10"/>
      <color rgb="FF000000"/>
      <name val="Roboto"/>
    </font>
    <font>
      <u/>
      <sz val="10"/>
      <color rgb="FF1155CC"/>
      <name val="Arial"/>
      <family val="2"/>
    </font>
    <font>
      <sz val="10"/>
      <color rgb="FF222222"/>
      <name val="Arial"/>
      <family val="2"/>
    </font>
    <font>
      <u/>
      <sz val="10"/>
      <color rgb="FF0000FF"/>
      <name val="Arial"/>
      <family val="2"/>
    </font>
    <font>
      <u/>
      <sz val="10"/>
      <color rgb="FF0000FF"/>
      <name val="Arial"/>
      <family val="2"/>
    </font>
    <font>
      <u/>
      <sz val="10"/>
      <color rgb="FF1155CC"/>
      <name val="Arial"/>
      <family val="2"/>
    </font>
    <font>
      <sz val="10"/>
      <name val="Arial"/>
      <family val="2"/>
    </font>
    <font>
      <sz val="8"/>
      <name val="Arial"/>
      <family val="2"/>
    </font>
  </fonts>
  <fills count="11">
    <fill>
      <patternFill patternType="none"/>
    </fill>
    <fill>
      <patternFill patternType="gray125"/>
    </fill>
    <fill>
      <patternFill patternType="solid">
        <fgColor rgb="FFC6EFCE"/>
        <bgColor rgb="FFC6EFCE"/>
      </patternFill>
    </fill>
    <fill>
      <patternFill patternType="solid">
        <fgColor rgb="FFFFEB9C"/>
        <bgColor rgb="FFFFEB9C"/>
      </patternFill>
    </fill>
    <fill>
      <patternFill patternType="solid">
        <fgColor theme="8"/>
        <bgColor theme="8"/>
      </patternFill>
    </fill>
    <fill>
      <patternFill patternType="solid">
        <fgColor theme="7"/>
        <bgColor theme="7"/>
      </patternFill>
    </fill>
    <fill>
      <patternFill patternType="solid">
        <fgColor rgb="FFFFFFFF"/>
        <bgColor rgb="FFFFFFFF"/>
      </patternFill>
    </fill>
    <fill>
      <patternFill patternType="solid">
        <fgColor rgb="FFD9EAD3"/>
        <bgColor rgb="FFD9EAD3"/>
      </patternFill>
    </fill>
    <fill>
      <patternFill patternType="solid">
        <fgColor rgb="FFFFFF00"/>
        <bgColor rgb="FFFFFF00"/>
      </patternFill>
    </fill>
    <fill>
      <patternFill patternType="solid">
        <fgColor rgb="FF00FFFF"/>
        <bgColor rgb="FF00FFFF"/>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44">
    <xf numFmtId="0" fontId="0" fillId="0" borderId="0" xfId="0" applyFont="1" applyAlignment="1"/>
    <xf numFmtId="0" fontId="1" fillId="0" borderId="0" xfId="0" applyFont="1"/>
    <xf numFmtId="0" fontId="2" fillId="2" borderId="1" xfId="0" applyFont="1" applyFill="1" applyBorder="1"/>
    <xf numFmtId="0" fontId="3" fillId="3" borderId="1" xfId="0" applyFont="1" applyFill="1" applyBorder="1"/>
    <xf numFmtId="0" fontId="4" fillId="4" borderId="1" xfId="0" applyFont="1" applyFill="1" applyBorder="1" applyAlignment="1"/>
    <xf numFmtId="0" fontId="5" fillId="4" borderId="1" xfId="0" applyFont="1" applyFill="1" applyBorder="1"/>
    <xf numFmtId="0" fontId="5" fillId="5" borderId="1" xfId="0" applyFont="1" applyFill="1" applyBorder="1"/>
    <xf numFmtId="0" fontId="6" fillId="0" borderId="0" xfId="0" applyFont="1"/>
    <xf numFmtId="0" fontId="7" fillId="0" borderId="0" xfId="0" applyFont="1" applyAlignment="1"/>
    <xf numFmtId="0" fontId="8" fillId="0" borderId="0" xfId="0" applyFont="1"/>
    <xf numFmtId="0" fontId="0" fillId="6" borderId="0" xfId="0" applyFont="1" applyFill="1" applyAlignment="1"/>
    <xf numFmtId="0" fontId="1" fillId="0" borderId="0" xfId="0" applyFont="1" applyAlignment="1"/>
    <xf numFmtId="0" fontId="9" fillId="6" borderId="0" xfId="0" applyFont="1" applyFill="1" applyAlignment="1">
      <alignment horizontal="left"/>
    </xf>
    <xf numFmtId="0" fontId="10" fillId="0" borderId="0" xfId="0" applyFont="1" applyAlignment="1"/>
    <xf numFmtId="0" fontId="11" fillId="0" borderId="0" xfId="0" applyFont="1"/>
    <xf numFmtId="0" fontId="12" fillId="0" borderId="0" xfId="0" applyFont="1"/>
    <xf numFmtId="0" fontId="14" fillId="0" borderId="0" xfId="0" applyFont="1" applyAlignment="1"/>
    <xf numFmtId="0" fontId="9" fillId="0" borderId="0" xfId="0" applyFont="1" applyAlignment="1">
      <alignment horizontal="left"/>
    </xf>
    <xf numFmtId="0" fontId="15" fillId="0" borderId="0" xfId="0" applyFont="1" applyAlignment="1">
      <alignment horizontal="left"/>
    </xf>
    <xf numFmtId="0" fontId="16" fillId="0" borderId="0" xfId="0" applyFont="1" applyAlignment="1"/>
    <xf numFmtId="0" fontId="7" fillId="0" borderId="0" xfId="0" applyFont="1" applyAlignment="1"/>
    <xf numFmtId="0" fontId="0" fillId="0" borderId="0" xfId="0" applyFont="1" applyAlignment="1"/>
    <xf numFmtId="0" fontId="11" fillId="0" borderId="0" xfId="0" applyFont="1" applyAlignment="1"/>
    <xf numFmtId="0" fontId="7" fillId="0" borderId="0" xfId="0" applyFont="1" applyAlignment="1">
      <alignment horizontal="right"/>
    </xf>
    <xf numFmtId="0" fontId="9" fillId="6" borderId="0" xfId="0" applyFont="1" applyFill="1" applyAlignment="1">
      <alignment wrapText="1"/>
    </xf>
    <xf numFmtId="0" fontId="9" fillId="0" borderId="0" xfId="0" applyFont="1" applyAlignment="1"/>
    <xf numFmtId="0" fontId="13" fillId="6" borderId="0" xfId="0" applyFont="1" applyFill="1" applyAlignment="1"/>
    <xf numFmtId="0" fontId="7" fillId="0" borderId="0" xfId="0" applyFont="1" applyAlignment="1"/>
    <xf numFmtId="0" fontId="1" fillId="0" borderId="0" xfId="0" applyFont="1" applyAlignment="1">
      <alignment horizontal="right"/>
    </xf>
    <xf numFmtId="0" fontId="19" fillId="0" borderId="0" xfId="0" applyFont="1" applyAlignment="1"/>
    <xf numFmtId="0" fontId="1" fillId="10" borderId="0" xfId="0" applyFont="1" applyFill="1"/>
    <xf numFmtId="0" fontId="1" fillId="10" borderId="0" xfId="0" applyFont="1" applyFill="1" applyAlignment="1"/>
    <xf numFmtId="3" fontId="1" fillId="0" borderId="1" xfId="0" applyNumberFormat="1" applyFont="1" applyBorder="1" applyAlignment="1">
      <alignment horizontal="right"/>
    </xf>
    <xf numFmtId="0" fontId="1" fillId="0" borderId="1" xfId="0" applyFont="1" applyBorder="1" applyAlignment="1">
      <alignment horizontal="right"/>
    </xf>
    <xf numFmtId="3" fontId="1" fillId="0" borderId="0" xfId="0" applyNumberFormat="1" applyFont="1" applyAlignment="1">
      <alignment horizontal="right"/>
    </xf>
    <xf numFmtId="0" fontId="1" fillId="9" borderId="0" xfId="0" applyFont="1" applyFill="1" applyAlignment="1">
      <alignment horizontal="right"/>
    </xf>
    <xf numFmtId="0" fontId="1" fillId="0" borderId="1" xfId="0" applyFont="1" applyBorder="1"/>
    <xf numFmtId="0" fontId="1" fillId="8" borderId="0" xfId="0" applyFont="1" applyFill="1" applyBorder="1"/>
    <xf numFmtId="0" fontId="17" fillId="8" borderId="0" xfId="0" applyFont="1" applyFill="1" applyBorder="1"/>
    <xf numFmtId="0" fontId="6" fillId="0" borderId="1" xfId="0" applyFont="1" applyBorder="1"/>
    <xf numFmtId="0" fontId="12" fillId="7" borderId="0" xfId="0" applyFont="1" applyFill="1" applyBorder="1"/>
    <xf numFmtId="0" fontId="8" fillId="0" borderId="1" xfId="0" applyFont="1" applyBorder="1"/>
    <xf numFmtId="0" fontId="18" fillId="8" borderId="0" xfId="0" applyFont="1" applyFill="1" applyBorder="1"/>
    <xf numFmtId="0" fontId="9" fillId="0" borderId="1" xfId="0" applyFont="1" applyBorder="1" applyAlignment="1"/>
  </cellXfs>
  <cellStyles count="1">
    <cellStyle name="Normal" xfId="0" builtinId="0"/>
  </cellStyles>
  <dxfs count="83">
    <dxf>
      <fill>
        <patternFill patternType="solid">
          <fgColor rgb="FFFF0000"/>
          <bgColor rgb="FFFF00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none"/>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B7E1CD"/>
          <bgColor rgb="FFB7E1CD"/>
        </patternFill>
      </fill>
    </dxf>
    <dxf>
      <fill>
        <patternFill patternType="solid">
          <fgColor rgb="FFFF0000"/>
          <bgColor rgb="FFFF0000"/>
        </patternFill>
      </fill>
    </dxf>
    <dxf>
      <fill>
        <patternFill patternType="none"/>
      </fill>
    </dxf>
    <dxf>
      <fill>
        <patternFill patternType="solid">
          <fgColor rgb="FFFF0000"/>
          <bgColor rgb="FFFF0000"/>
        </patternFill>
      </fill>
    </dxf>
    <dxf>
      <fill>
        <patternFill patternType="none"/>
      </fill>
    </dxf>
    <dxf>
      <fill>
        <patternFill patternType="solid">
          <fgColor rgb="FFFF0000"/>
          <bgColor rgb="FFFF0000"/>
        </patternFill>
      </fill>
    </dxf>
    <dxf>
      <fill>
        <patternFill patternType="none"/>
      </fill>
    </dxf>
    <dxf>
      <fill>
        <patternFill patternType="solid">
          <fgColor rgb="FFFF0000"/>
          <bgColor rgb="FFFF0000"/>
        </patternFill>
      </fill>
    </dxf>
    <dxf>
      <fill>
        <patternFill patternType="none"/>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none"/>
      </fill>
    </dxf>
    <dxf>
      <fill>
        <patternFill patternType="solid">
          <fgColor rgb="FFFF0000"/>
          <bgColor rgb="FFFF0000"/>
        </patternFill>
      </fill>
    </dxf>
    <dxf>
      <fill>
        <patternFill patternType="none"/>
      </fill>
    </dxf>
    <dxf>
      <fill>
        <patternFill patternType="solid">
          <fgColor rgb="FFFF0000"/>
          <bgColor rgb="FFFF0000"/>
        </patternFill>
      </fill>
    </dxf>
    <dxf>
      <fill>
        <patternFill patternType="none"/>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none"/>
      </fill>
    </dxf>
    <dxf>
      <fill>
        <patternFill patternType="solid">
          <fgColor rgb="FFFF0000"/>
          <bgColor rgb="FFFF0000"/>
        </patternFill>
      </fill>
    </dxf>
    <dxf>
      <fill>
        <patternFill patternType="none"/>
      </fill>
    </dxf>
    <dxf>
      <fill>
        <patternFill patternType="solid">
          <fgColor rgb="FFFF0000"/>
          <bgColor rgb="FFFF0000"/>
        </patternFill>
      </fill>
    </dxf>
    <dxf>
      <fill>
        <patternFill patternType="none"/>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none"/>
      </fill>
    </dxf>
    <dxf>
      <font>
        <color rgb="FF9C0006"/>
      </font>
      <fill>
        <patternFill patternType="solid">
          <fgColor rgb="FFFFC7CE"/>
          <bgColor rgb="FFFFC7CE"/>
        </patternFill>
      </fill>
    </dxf>
    <dxf>
      <font>
        <color rgb="FF006100"/>
      </font>
      <fill>
        <patternFill patternType="solid">
          <fgColor rgb="FFC6EFCE"/>
          <bgColor rgb="FFC6EFCE"/>
        </patternFill>
      </fill>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ertAlign val="baseline"/>
        <sz val="10"/>
        <color rgb="FF0000FF"/>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A018D0-EA98-4E9F-8DE0-09C5077C64F9}" name="Table1" displayName="Table1" ref="A1:AJ218" totalsRowShown="0" dataDxfId="82">
  <autoFilter ref="A1:AJ218" xr:uid="{5AA018D0-EA98-4E9F-8DE0-09C5077C64F9}"/>
  <sortState xmlns:xlrd2="http://schemas.microsoft.com/office/spreadsheetml/2017/richdata2" ref="A2:AJ218">
    <sortCondition ref="C1:C218"/>
  </sortState>
  <tableColumns count="36">
    <tableColumn id="2" xr3:uid="{BBC6B1F0-D2FA-485C-9FAC-001C19592AA1}" name="Column1" dataDxfId="81"/>
    <tableColumn id="3" xr3:uid="{2C9EA156-1012-40BB-B7F4-DC81D45329F1}" name="UnitID" dataDxfId="80"/>
    <tableColumn id="4" xr3:uid="{91AF8676-8705-46C5-8BD2-87AB7065F9DF}" name="Institution" dataDxfId="79"/>
    <tableColumn id="5" xr3:uid="{2A8D4720-8D82-461E-B882-D1F6DC8C6BBE}" name="Street Address" dataDxfId="78"/>
    <tableColumn id="6" xr3:uid="{0F7B6AF6-CD2C-4A4A-A003-13C9EDA53DD0}" name="City" dataDxfId="77"/>
    <tableColumn id="7" xr3:uid="{6D84D2BB-B53E-43AD-8C91-FED57DE36900}" name="State" dataDxfId="76"/>
    <tableColumn id="8" xr3:uid="{CE85131C-B30C-4286-89F9-C06625EC94BB}" name="Zip Code" dataDxfId="75"/>
    <tableColumn id="9" xr3:uid="{D5E9A4EF-2579-4B92-8A88-FC9918D5902D}" name="Census Region" dataDxfId="74"/>
    <tableColumn id="10" xr3:uid="{7044BB5B-A061-4EC7-B22A-D7D744DD1261}" name="Census Division" dataDxfId="73"/>
    <tableColumn id="11" xr3:uid="{49A19AD9-DE3D-4606-8979-73EA13092A18}" name="Main URL" dataDxfId="72"/>
    <tableColumn id="12" xr3:uid="{CEA11BCE-2284-4C2F-9D40-2521249B5543}" name="Longitude" dataDxfId="71"/>
    <tableColumn id="13" xr3:uid="{3380AE08-CC83-44CE-93CA-76206483DA45}" name="Latitude" dataDxfId="70"/>
    <tableColumn id="16" xr3:uid="{A784EAC4-FAAB-4ECB-9D3B-D9824DB94754}" name="In-state Tuition and Fees" dataDxfId="69"/>
    <tableColumn id="17" xr3:uid="{B6F4234F-F0AF-4BC9-9977-4590A883406F}" name="In-state Tuition: Living on Campus" dataDxfId="68"/>
    <tableColumn id="18" xr3:uid="{40D6C2A1-1E20-4E0F-951E-1FD60B7E1E3B}" name="Out-of-state Tuition: Living on Campus" dataDxfId="67"/>
    <tableColumn id="19" xr3:uid="{3EBF7D21-7DB3-4569-A7D6-F5AD7F0942E0}" name="In-state Tuition: Living off Campus" dataDxfId="66"/>
    <tableColumn id="20" xr3:uid="{1A980033-B609-4D79-A356-915E635C90FC}" name="Out-of-state Tuition: Living off Campus" dataDxfId="65"/>
    <tableColumn id="21" xr3:uid="{36E8FE17-A4F5-4077-A786-D6F6442F55C6}" name="In-state Tuition: Living with Family" dataDxfId="64"/>
    <tableColumn id="22" xr3:uid="{2C537BD7-E029-4BA3-A9E9-0CB4EC85398A}" name="Out-of-state Tuition: Living with Family " dataDxfId="63"/>
    <tableColumn id="69" xr3:uid="{6B462F26-11F1-4A78-B90D-4F5F4F4CB75D}" name="Graduate In-state Tuition" dataDxfId="62"/>
    <tableColumn id="71" xr3:uid="{8730C313-0899-4296-B120-E13C14CD63F6}" name="Graduate In-state Fees" dataDxfId="61"/>
    <tableColumn id="73" xr3:uid="{0AA36748-3409-454F-BE10-E2288929357C}" name="Graduate Out-of-state Tuition" dataDxfId="60"/>
    <tableColumn id="72" xr3:uid="{9E640F5C-DB8E-4302-AC58-5E26B0434E3C}" name="Graduate Out-of-state Fees" dataDxfId="59"/>
    <tableColumn id="23" xr3:uid="{4FF39783-39E8-4E59-914D-851B67E1EC6C}" name="HBCU" dataDxfId="58"/>
    <tableColumn id="24" xr3:uid="{596E7096-EFB7-4103-84DF-86E1D2235B7D}" name="Tribal College" dataDxfId="57"/>
    <tableColumn id="25" xr3:uid="{87EAB9D6-58F0-4E4E-9F80-1A209B112147}" name="IPED_BEA_Level" dataDxfId="56"/>
    <tableColumn id="26" xr3:uid="{480EED43-0270-420E-A84F-1FA0EB72051A}" name="IPED_classification_sector" dataDxfId="55"/>
    <tableColumn id="27" xr3:uid="{84CBC105-C219-442C-B09C-8B9F62F7D81F}" name="IPED_classification_control" dataDxfId="54"/>
    <tableColumn id="28" xr3:uid="{C9704D5E-FC51-4C11-A8FD-E773FE477DE8}" name="percent_admitted" dataDxfId="53"/>
    <tableColumn id="29" xr3:uid="{EB1D0B1B-C082-4BDF-9DB0-48DB519D0567}" name="Number of Undergraduate Students" dataDxfId="52"/>
    <tableColumn id="30" xr3:uid="{4E4B8F76-F5AC-4A73-999C-28E2B4278C3E}" name="Public or Private" dataDxfId="51"/>
    <tableColumn id="31" xr3:uid="{3D6E717D-3F6D-4D69-B5F3-A4113AFAFD48}" name="Land Grant University" dataDxfId="50"/>
    <tableColumn id="40" xr3:uid="{ECB63D0D-2B19-4085-AAA4-DFCD615DED0D}" name="Stem Certification" dataDxfId="49"/>
    <tableColumn id="60" xr3:uid="{F80D6433-6137-4500-90EC-5EDB41C40B5D}" name="Accredidation" dataDxfId="48"/>
    <tableColumn id="62" xr3:uid="{2CB5C979-7B48-414B-AD77-4121E6FDB19F}" name="degree_count" dataDxfId="47"/>
    <tableColumn id="65" xr3:uid="{450E6D1C-B85F-4F73-80F2-E4EED958D34A}" name="university_by_region_count" dataDxfId="46"/>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ecu.edu/" TargetMode="External"/><Relationship Id="rId21" Type="http://schemas.openxmlformats.org/officeDocument/2006/relationships/hyperlink" Target="http://www.ucdavis.edu/" TargetMode="External"/><Relationship Id="rId42" Type="http://schemas.openxmlformats.org/officeDocument/2006/relationships/hyperlink" Target="http://www.ucf.edu/" TargetMode="External"/><Relationship Id="rId63" Type="http://schemas.openxmlformats.org/officeDocument/2006/relationships/hyperlink" Target="http://www.bsu.edu/" TargetMode="External"/><Relationship Id="rId84" Type="http://schemas.openxmlformats.org/officeDocument/2006/relationships/hyperlink" Target="http://www.umb.edu/" TargetMode="External"/><Relationship Id="rId138" Type="http://schemas.openxmlformats.org/officeDocument/2006/relationships/hyperlink" Target="http://www.nyu.edu/" TargetMode="External"/><Relationship Id="rId159" Type="http://schemas.openxmlformats.org/officeDocument/2006/relationships/hyperlink" Target="http://www.pdx.edu/" TargetMode="External"/><Relationship Id="rId170" Type="http://schemas.openxmlformats.org/officeDocument/2006/relationships/hyperlink" Target="http://www.upenn.edu/" TargetMode="External"/><Relationship Id="rId191" Type="http://schemas.openxmlformats.org/officeDocument/2006/relationships/hyperlink" Target="http://www.rice.edu/" TargetMode="External"/><Relationship Id="rId205" Type="http://schemas.openxmlformats.org/officeDocument/2006/relationships/hyperlink" Target="http://www.vcu.edu/" TargetMode="External"/><Relationship Id="rId107" Type="http://schemas.openxmlformats.org/officeDocument/2006/relationships/hyperlink" Target="http://www.drury.edu/" TargetMode="External"/><Relationship Id="rId11" Type="http://schemas.openxmlformats.org/officeDocument/2006/relationships/hyperlink" Target="http://www.cca.edu/" TargetMode="External"/><Relationship Id="rId32" Type="http://schemas.openxmlformats.org/officeDocument/2006/relationships/hyperlink" Target="http://www.cua.edu/" TargetMode="External"/><Relationship Id="rId53" Type="http://schemas.openxmlformats.org/officeDocument/2006/relationships/hyperlink" Target="http://www.iastate.edu/" TargetMode="External"/><Relationship Id="rId74" Type="http://schemas.openxmlformats.org/officeDocument/2006/relationships/hyperlink" Target="http://www.louisiana.edu/" TargetMode="External"/><Relationship Id="rId128" Type="http://schemas.openxmlformats.org/officeDocument/2006/relationships/hyperlink" Target="http://www.rowan.edu/" TargetMode="External"/><Relationship Id="rId149" Type="http://schemas.openxmlformats.org/officeDocument/2006/relationships/hyperlink" Target="http://www.bgsu.edu/" TargetMode="External"/><Relationship Id="rId5" Type="http://schemas.openxmlformats.org/officeDocument/2006/relationships/hyperlink" Target="http://www.uca.edu/" TargetMode="External"/><Relationship Id="rId95" Type="http://schemas.openxmlformats.org/officeDocument/2006/relationships/hyperlink" Target="http://www.emich.edu/" TargetMode="External"/><Relationship Id="rId160" Type="http://schemas.openxmlformats.org/officeDocument/2006/relationships/hyperlink" Target="http://www.uoregon.edu/" TargetMode="External"/><Relationship Id="rId181" Type="http://schemas.openxmlformats.org/officeDocument/2006/relationships/hyperlink" Target="http://acba.edu/" TargetMode="External"/><Relationship Id="rId216" Type="http://schemas.openxmlformats.org/officeDocument/2006/relationships/hyperlink" Target="http://www.fairmontstate.edu/" TargetMode="External"/><Relationship Id="rId22" Type="http://schemas.openxmlformats.org/officeDocument/2006/relationships/hyperlink" Target="http://www.uci.edu/" TargetMode="External"/><Relationship Id="rId43" Type="http://schemas.openxmlformats.org/officeDocument/2006/relationships/hyperlink" Target="http://www.ufl.edu/" TargetMode="External"/><Relationship Id="rId64" Type="http://schemas.openxmlformats.org/officeDocument/2006/relationships/hyperlink" Target="http://www.iub.edu/" TargetMode="External"/><Relationship Id="rId118" Type="http://schemas.openxmlformats.org/officeDocument/2006/relationships/hyperlink" Target="http://www.ncat.edu/" TargetMode="External"/><Relationship Id="rId139" Type="http://schemas.openxmlformats.org/officeDocument/2006/relationships/hyperlink" Target="http://www.pratt.edu/" TargetMode="External"/><Relationship Id="rId85" Type="http://schemas.openxmlformats.org/officeDocument/2006/relationships/hyperlink" Target="http://www.wit.edu/" TargetMode="External"/><Relationship Id="rId150" Type="http://schemas.openxmlformats.org/officeDocument/2006/relationships/hyperlink" Target="http://www.csuohio.edu/" TargetMode="External"/><Relationship Id="rId171" Type="http://schemas.openxmlformats.org/officeDocument/2006/relationships/hyperlink" Target="http://www.pitt.edu/" TargetMode="External"/><Relationship Id="rId192" Type="http://schemas.openxmlformats.org/officeDocument/2006/relationships/hyperlink" Target="http://www.tamu.edu/" TargetMode="External"/><Relationship Id="rId206" Type="http://schemas.openxmlformats.org/officeDocument/2006/relationships/hyperlink" Target="http://www.vt.edu/" TargetMode="External"/><Relationship Id="rId12" Type="http://schemas.openxmlformats.org/officeDocument/2006/relationships/hyperlink" Target="http://calpoly.edu/" TargetMode="External"/><Relationship Id="rId33" Type="http://schemas.openxmlformats.org/officeDocument/2006/relationships/hyperlink" Target="http://www.gwu.edu/" TargetMode="External"/><Relationship Id="rId108" Type="http://schemas.openxmlformats.org/officeDocument/2006/relationships/hyperlink" Target="http://www.missouristate.edu/" TargetMode="External"/><Relationship Id="rId129" Type="http://schemas.openxmlformats.org/officeDocument/2006/relationships/hyperlink" Target="http://newbrunswick.rutgers.edu/" TargetMode="External"/><Relationship Id="rId54" Type="http://schemas.openxmlformats.org/officeDocument/2006/relationships/hyperlink" Target="http://www.uiowa.edu/" TargetMode="External"/><Relationship Id="rId75" Type="http://schemas.openxmlformats.org/officeDocument/2006/relationships/hyperlink" Target="http://uno.edu/" TargetMode="External"/><Relationship Id="rId96" Type="http://schemas.openxmlformats.org/officeDocument/2006/relationships/hyperlink" Target="http://www.ferris.edu/" TargetMode="External"/><Relationship Id="rId140" Type="http://schemas.openxmlformats.org/officeDocument/2006/relationships/hyperlink" Target="http://www.rpi.edu/" TargetMode="External"/><Relationship Id="rId161" Type="http://schemas.openxmlformats.org/officeDocument/2006/relationships/hyperlink" Target="http://www.bucks.edu/" TargetMode="External"/><Relationship Id="rId182" Type="http://schemas.openxmlformats.org/officeDocument/2006/relationships/hyperlink" Target="http://www.clemson.edu/" TargetMode="External"/><Relationship Id="rId217" Type="http://schemas.openxmlformats.org/officeDocument/2006/relationships/hyperlink" Target="http://www.wvu.edu/" TargetMode="External"/><Relationship Id="rId6" Type="http://schemas.openxmlformats.org/officeDocument/2006/relationships/hyperlink" Target="http://www.asu.edu/" TargetMode="External"/><Relationship Id="rId23" Type="http://schemas.openxmlformats.org/officeDocument/2006/relationships/hyperlink" Target="http://www.ucla.edu/" TargetMode="External"/><Relationship Id="rId119" Type="http://schemas.openxmlformats.org/officeDocument/2006/relationships/hyperlink" Target="http://www.ncsu.edu/" TargetMode="External"/><Relationship Id="rId44" Type="http://schemas.openxmlformats.org/officeDocument/2006/relationships/hyperlink" Target="http://www.miami.edu/" TargetMode="External"/><Relationship Id="rId65" Type="http://schemas.openxmlformats.org/officeDocument/2006/relationships/hyperlink" Target="http://www.purdue.edu/" TargetMode="External"/><Relationship Id="rId86" Type="http://schemas.openxmlformats.org/officeDocument/2006/relationships/hyperlink" Target="http://www.westfield.ma.edu/" TargetMode="External"/><Relationship Id="rId130" Type="http://schemas.openxmlformats.org/officeDocument/2006/relationships/hyperlink" Target="http://www.unm.edu/" TargetMode="External"/><Relationship Id="rId151" Type="http://schemas.openxmlformats.org/officeDocument/2006/relationships/hyperlink" Target="http://www.kent.edu/" TargetMode="External"/><Relationship Id="rId172" Type="http://schemas.openxmlformats.org/officeDocument/2006/relationships/hyperlink" Target="http://www.wcupa.edu/" TargetMode="External"/><Relationship Id="rId193" Type="http://schemas.openxmlformats.org/officeDocument/2006/relationships/hyperlink" Target="http://www.tsu.edu/" TargetMode="External"/><Relationship Id="rId207" Type="http://schemas.openxmlformats.org/officeDocument/2006/relationships/hyperlink" Target="http://www.norwich.edu/" TargetMode="External"/><Relationship Id="rId13" Type="http://schemas.openxmlformats.org/officeDocument/2006/relationships/hyperlink" Target="http://www.cpp.edu/" TargetMode="External"/><Relationship Id="rId109" Type="http://schemas.openxmlformats.org/officeDocument/2006/relationships/hyperlink" Target="http://www.slu.edu/" TargetMode="External"/><Relationship Id="rId34" Type="http://schemas.openxmlformats.org/officeDocument/2006/relationships/hyperlink" Target="http://www.georgetown.edu/" TargetMode="External"/><Relationship Id="rId55" Type="http://schemas.openxmlformats.org/officeDocument/2006/relationships/hyperlink" Target="http://www.uidaho.edu/" TargetMode="External"/><Relationship Id="rId76" Type="http://schemas.openxmlformats.org/officeDocument/2006/relationships/hyperlink" Target="http://www.the-bac.edu/" TargetMode="External"/><Relationship Id="rId97" Type="http://schemas.openxmlformats.org/officeDocument/2006/relationships/hyperlink" Target="http://ltu.edu/" TargetMode="External"/><Relationship Id="rId120" Type="http://schemas.openxmlformats.org/officeDocument/2006/relationships/hyperlink" Target="http://www.unc.edu/" TargetMode="External"/><Relationship Id="rId141" Type="http://schemas.openxmlformats.org/officeDocument/2006/relationships/hyperlink" Target="http://www.rit.edu/" TargetMode="External"/><Relationship Id="rId7" Type="http://schemas.openxmlformats.org/officeDocument/2006/relationships/hyperlink" Target="http://nau.edu/" TargetMode="External"/><Relationship Id="rId162" Type="http://schemas.openxmlformats.org/officeDocument/2006/relationships/hyperlink" Target="http://www.cmu.edu/" TargetMode="External"/><Relationship Id="rId183" Type="http://schemas.openxmlformats.org/officeDocument/2006/relationships/hyperlink" Target="http://www.cofc.edu/" TargetMode="External"/><Relationship Id="rId218" Type="http://schemas.openxmlformats.org/officeDocument/2006/relationships/vmlDrawing" Target="../drawings/vmlDrawing1.vml"/><Relationship Id="rId24" Type="http://schemas.openxmlformats.org/officeDocument/2006/relationships/hyperlink" Target="http://www.usc.edu/" TargetMode="External"/><Relationship Id="rId45" Type="http://schemas.openxmlformats.org/officeDocument/2006/relationships/hyperlink" Target="http://www.usf.edu/" TargetMode="External"/><Relationship Id="rId66" Type="http://schemas.openxmlformats.org/officeDocument/2006/relationships/hyperlink" Target="http://www.nd.edu/" TargetMode="External"/><Relationship Id="rId87" Type="http://schemas.openxmlformats.org/officeDocument/2006/relationships/hyperlink" Target="http://www.aacc.edu/" TargetMode="External"/><Relationship Id="rId110" Type="http://schemas.openxmlformats.org/officeDocument/2006/relationships/hyperlink" Target="http://www.semo.edu/" TargetMode="External"/><Relationship Id="rId131" Type="http://schemas.openxmlformats.org/officeDocument/2006/relationships/hyperlink" Target="http://www.unlv.edu/" TargetMode="External"/><Relationship Id="rId152" Type="http://schemas.openxmlformats.org/officeDocument/2006/relationships/hyperlink" Target="http://www.miamioh.edu/" TargetMode="External"/><Relationship Id="rId173" Type="http://schemas.openxmlformats.org/officeDocument/2006/relationships/hyperlink" Target="http://www.pupr.edu/" TargetMode="External"/><Relationship Id="rId194" Type="http://schemas.openxmlformats.org/officeDocument/2006/relationships/hyperlink" Target="http://www.ttu.edu/" TargetMode="External"/><Relationship Id="rId208" Type="http://schemas.openxmlformats.org/officeDocument/2006/relationships/hyperlink" Target="http://www.uvm.edu/" TargetMode="External"/><Relationship Id="rId14" Type="http://schemas.openxmlformats.org/officeDocument/2006/relationships/hyperlink" Target="http://www.csun.edu/" TargetMode="External"/><Relationship Id="rId30" Type="http://schemas.openxmlformats.org/officeDocument/2006/relationships/hyperlink" Target="http://www.hartford.edu/" TargetMode="External"/><Relationship Id="rId35" Type="http://schemas.openxmlformats.org/officeDocument/2006/relationships/hyperlink" Target="http://www.howard.edu/" TargetMode="External"/><Relationship Id="rId56" Type="http://schemas.openxmlformats.org/officeDocument/2006/relationships/hyperlink" Target="http://www.iit.edu/" TargetMode="External"/><Relationship Id="rId77" Type="http://schemas.openxmlformats.org/officeDocument/2006/relationships/hyperlink" Target="http://www.bu.edu/" TargetMode="External"/><Relationship Id="rId100" Type="http://schemas.openxmlformats.org/officeDocument/2006/relationships/hyperlink" Target="http://www.umich.edu/" TargetMode="External"/><Relationship Id="rId105" Type="http://schemas.openxmlformats.org/officeDocument/2006/relationships/hyperlink" Target="http://www.stcloudstate.edu/" TargetMode="External"/><Relationship Id="rId126" Type="http://schemas.openxmlformats.org/officeDocument/2006/relationships/hyperlink" Target="http://www.njit.edu/" TargetMode="External"/><Relationship Id="rId147" Type="http://schemas.openxmlformats.org/officeDocument/2006/relationships/hyperlink" Target="http://www.newschool.edu/" TargetMode="External"/><Relationship Id="rId168" Type="http://schemas.openxmlformats.org/officeDocument/2006/relationships/hyperlink" Target="http://www.psu.edu/" TargetMode="External"/><Relationship Id="rId8" Type="http://schemas.openxmlformats.org/officeDocument/2006/relationships/hyperlink" Target="http://www.arizona.edu/" TargetMode="External"/><Relationship Id="rId51" Type="http://schemas.openxmlformats.org/officeDocument/2006/relationships/hyperlink" Target="http://www.uga.edu/" TargetMode="External"/><Relationship Id="rId72" Type="http://schemas.openxmlformats.org/officeDocument/2006/relationships/hyperlink" Target="http://www.latech.edu/" TargetMode="External"/><Relationship Id="rId93" Type="http://schemas.openxmlformats.org/officeDocument/2006/relationships/hyperlink" Target="http://www.uma.edu/" TargetMode="External"/><Relationship Id="rId98" Type="http://schemas.openxmlformats.org/officeDocument/2006/relationships/hyperlink" Target="https://www.msu.edu/" TargetMode="External"/><Relationship Id="rId121" Type="http://schemas.openxmlformats.org/officeDocument/2006/relationships/hyperlink" Target="http://www.uncc.edu/" TargetMode="External"/><Relationship Id="rId142" Type="http://schemas.openxmlformats.org/officeDocument/2006/relationships/hyperlink" Target="http://www.albany.edu/" TargetMode="External"/><Relationship Id="rId163" Type="http://schemas.openxmlformats.org/officeDocument/2006/relationships/hyperlink" Target="http://www.delval.edu/" TargetMode="External"/><Relationship Id="rId184" Type="http://schemas.openxmlformats.org/officeDocument/2006/relationships/hyperlink" Target="http://www.sdstate.edu/" TargetMode="External"/><Relationship Id="rId189" Type="http://schemas.openxmlformats.org/officeDocument/2006/relationships/hyperlink" Target="http://www.delmar.edu/" TargetMode="External"/><Relationship Id="rId219" Type="http://schemas.openxmlformats.org/officeDocument/2006/relationships/table" Target="../tables/table1.xml"/><Relationship Id="rId3" Type="http://schemas.openxmlformats.org/officeDocument/2006/relationships/hyperlink" Target="http://www.tuskegee.edu/" TargetMode="External"/><Relationship Id="rId214" Type="http://schemas.openxmlformats.org/officeDocument/2006/relationships/hyperlink" Target="http://www.uwc.edu/" TargetMode="External"/><Relationship Id="rId25" Type="http://schemas.openxmlformats.org/officeDocument/2006/relationships/hyperlink" Target="http://woodbury.edu/" TargetMode="External"/><Relationship Id="rId46" Type="http://schemas.openxmlformats.org/officeDocument/2006/relationships/hyperlink" Target="http://www.gatech.edu/" TargetMode="External"/><Relationship Id="rId67" Type="http://schemas.openxmlformats.org/officeDocument/2006/relationships/hyperlink" Target="http://www.k-state.edu/" TargetMode="External"/><Relationship Id="rId116" Type="http://schemas.openxmlformats.org/officeDocument/2006/relationships/hyperlink" Target="http://www.appstate.edu/" TargetMode="External"/><Relationship Id="rId137" Type="http://schemas.openxmlformats.org/officeDocument/2006/relationships/hyperlink" Target="http://www.nyit.edu/" TargetMode="External"/><Relationship Id="rId158" Type="http://schemas.openxmlformats.org/officeDocument/2006/relationships/hyperlink" Target="http://www.clatsopcc.edu/" TargetMode="External"/><Relationship Id="rId20" Type="http://schemas.openxmlformats.org/officeDocument/2006/relationships/hyperlink" Target="http://www.berkeley.edu/" TargetMode="External"/><Relationship Id="rId41" Type="http://schemas.openxmlformats.org/officeDocument/2006/relationships/hyperlink" Target="http://www.fsu.edu/" TargetMode="External"/><Relationship Id="rId62" Type="http://schemas.openxmlformats.org/officeDocument/2006/relationships/hyperlink" Target="http://www.wiu.edu/" TargetMode="External"/><Relationship Id="rId83" Type="http://schemas.openxmlformats.org/officeDocument/2006/relationships/hyperlink" Target="http://www.umass.edu/" TargetMode="External"/><Relationship Id="rId88" Type="http://schemas.openxmlformats.org/officeDocument/2006/relationships/hyperlink" Target="http://www.goucher.edu/" TargetMode="External"/><Relationship Id="rId111" Type="http://schemas.openxmlformats.org/officeDocument/2006/relationships/hyperlink" Target="http://www.umkc.edu/" TargetMode="External"/><Relationship Id="rId132" Type="http://schemas.openxmlformats.org/officeDocument/2006/relationships/hyperlink" Target="http://www.columbia.edu/" TargetMode="External"/><Relationship Id="rId153" Type="http://schemas.openxmlformats.org/officeDocument/2006/relationships/hyperlink" Target="http://www.osu.edu/" TargetMode="External"/><Relationship Id="rId174" Type="http://schemas.openxmlformats.org/officeDocument/2006/relationships/hyperlink" Target="https://www.pucpr.edu/" TargetMode="External"/><Relationship Id="rId179" Type="http://schemas.openxmlformats.org/officeDocument/2006/relationships/hyperlink" Target="http://www.salve.edu/" TargetMode="External"/><Relationship Id="rId195" Type="http://schemas.openxmlformats.org/officeDocument/2006/relationships/hyperlink" Target="http://www.uta.edu/" TargetMode="External"/><Relationship Id="rId209" Type="http://schemas.openxmlformats.org/officeDocument/2006/relationships/hyperlink" Target="http://www.ewu.edu/" TargetMode="External"/><Relationship Id="rId190" Type="http://schemas.openxmlformats.org/officeDocument/2006/relationships/hyperlink" Target="http://www.pvamu.edu/" TargetMode="External"/><Relationship Id="rId204" Type="http://schemas.openxmlformats.org/officeDocument/2006/relationships/hyperlink" Target="http://www.virginia.edu/" TargetMode="External"/><Relationship Id="rId220" Type="http://schemas.openxmlformats.org/officeDocument/2006/relationships/comments" Target="../comments1.xml"/><Relationship Id="rId15" Type="http://schemas.openxmlformats.org/officeDocument/2006/relationships/hyperlink" Target="http://www.newschoolarch.edu/" TargetMode="External"/><Relationship Id="rId36" Type="http://schemas.openxmlformats.org/officeDocument/2006/relationships/hyperlink" Target="http://www.udc.edu/" TargetMode="External"/><Relationship Id="rId57" Type="http://schemas.openxmlformats.org/officeDocument/2006/relationships/hyperlink" Target="http://www.judsonu.edu/" TargetMode="External"/><Relationship Id="rId106" Type="http://schemas.openxmlformats.org/officeDocument/2006/relationships/hyperlink" Target="http://twin-cities.umn.edu/" TargetMode="External"/><Relationship Id="rId127" Type="http://schemas.openxmlformats.org/officeDocument/2006/relationships/hyperlink" Target="http://www.princeton.edu/" TargetMode="External"/><Relationship Id="rId10" Type="http://schemas.openxmlformats.org/officeDocument/2006/relationships/hyperlink" Target="http://www.calbaptist.edu/" TargetMode="External"/><Relationship Id="rId31" Type="http://schemas.openxmlformats.org/officeDocument/2006/relationships/hyperlink" Target="http://www.yale.edu/" TargetMode="External"/><Relationship Id="rId52" Type="http://schemas.openxmlformats.org/officeDocument/2006/relationships/hyperlink" Target="http://www.manoa.hawaii.edu/" TargetMode="External"/><Relationship Id="rId73" Type="http://schemas.openxmlformats.org/officeDocument/2006/relationships/hyperlink" Target="http://tulane.edu/" TargetMode="External"/><Relationship Id="rId78" Type="http://schemas.openxmlformats.org/officeDocument/2006/relationships/hyperlink" Target="http://www.harvard.edu/" TargetMode="External"/><Relationship Id="rId94" Type="http://schemas.openxmlformats.org/officeDocument/2006/relationships/hyperlink" Target="http://www.andrews.edu/" TargetMode="External"/><Relationship Id="rId99" Type="http://schemas.openxmlformats.org/officeDocument/2006/relationships/hyperlink" Target="http://www.udmercy.edu/" TargetMode="External"/><Relationship Id="rId101" Type="http://schemas.openxmlformats.org/officeDocument/2006/relationships/hyperlink" Target="http://www.wayne.edu/" TargetMode="External"/><Relationship Id="rId122" Type="http://schemas.openxmlformats.org/officeDocument/2006/relationships/hyperlink" Target="http://www.uncg.edu/" TargetMode="External"/><Relationship Id="rId143" Type="http://schemas.openxmlformats.org/officeDocument/2006/relationships/hyperlink" Target="http://www.esf.edu/" TargetMode="External"/><Relationship Id="rId148" Type="http://schemas.openxmlformats.org/officeDocument/2006/relationships/hyperlink" Target="http://www.belmontcollege.edu/" TargetMode="External"/><Relationship Id="rId164" Type="http://schemas.openxmlformats.org/officeDocument/2006/relationships/hyperlink" Target="http://www.drexel.edu/" TargetMode="External"/><Relationship Id="rId169" Type="http://schemas.openxmlformats.org/officeDocument/2006/relationships/hyperlink" Target="http://www.temple.edu/" TargetMode="External"/><Relationship Id="rId185" Type="http://schemas.openxmlformats.org/officeDocument/2006/relationships/hyperlink" Target="http://www.belmont.edu/" TargetMode="External"/><Relationship Id="rId4" Type="http://schemas.openxmlformats.org/officeDocument/2006/relationships/hyperlink" Target="http://www.uark.edu/" TargetMode="External"/><Relationship Id="rId9" Type="http://schemas.openxmlformats.org/officeDocument/2006/relationships/hyperlink" Target="http://www.academyart.edu/" TargetMode="External"/><Relationship Id="rId180" Type="http://schemas.openxmlformats.org/officeDocument/2006/relationships/hyperlink" Target="http://web.uri.edu/" TargetMode="External"/><Relationship Id="rId210" Type="http://schemas.openxmlformats.org/officeDocument/2006/relationships/hyperlink" Target="http://www.washington.edu/" TargetMode="External"/><Relationship Id="rId215" Type="http://schemas.openxmlformats.org/officeDocument/2006/relationships/hyperlink" Target="http://www.uwm.edu/" TargetMode="External"/><Relationship Id="rId26" Type="http://schemas.openxmlformats.org/officeDocument/2006/relationships/hyperlink" Target="http://www.colostate.edu/" TargetMode="External"/><Relationship Id="rId47" Type="http://schemas.openxmlformats.org/officeDocument/2006/relationships/hyperlink" Target="http://www.gsu.edu/" TargetMode="External"/><Relationship Id="rId68" Type="http://schemas.openxmlformats.org/officeDocument/2006/relationships/hyperlink" Target="http://www.ku.edu/" TargetMode="External"/><Relationship Id="rId89" Type="http://schemas.openxmlformats.org/officeDocument/2006/relationships/hyperlink" Target="http://www.mica.edu/" TargetMode="External"/><Relationship Id="rId112" Type="http://schemas.openxmlformats.org/officeDocument/2006/relationships/hyperlink" Target="http://www.wustl.edu/" TargetMode="External"/><Relationship Id="rId133" Type="http://schemas.openxmlformats.org/officeDocument/2006/relationships/hyperlink" Target="http://www.cooper.edu/" TargetMode="External"/><Relationship Id="rId154" Type="http://schemas.openxmlformats.org/officeDocument/2006/relationships/hyperlink" Target="http://www.uc.edu/" TargetMode="External"/><Relationship Id="rId175" Type="http://schemas.openxmlformats.org/officeDocument/2006/relationships/hyperlink" Target="https://cupey.uagm.edu/" TargetMode="External"/><Relationship Id="rId196" Type="http://schemas.openxmlformats.org/officeDocument/2006/relationships/hyperlink" Target="http://www.utexas.edu/" TargetMode="External"/><Relationship Id="rId200" Type="http://schemas.openxmlformats.org/officeDocument/2006/relationships/hyperlink" Target="http://www.utah.edu/" TargetMode="External"/><Relationship Id="rId16" Type="http://schemas.openxmlformats.org/officeDocument/2006/relationships/hyperlink" Target="http://www.sdsu.edu/" TargetMode="External"/><Relationship Id="rId37" Type="http://schemas.openxmlformats.org/officeDocument/2006/relationships/hyperlink" Target="http://www.udel.edu/" TargetMode="External"/><Relationship Id="rId58" Type="http://schemas.openxmlformats.org/officeDocument/2006/relationships/hyperlink" Target="http://www.saic.edu/" TargetMode="External"/><Relationship Id="rId79" Type="http://schemas.openxmlformats.org/officeDocument/2006/relationships/hyperlink" Target="http://www.massart.edu/" TargetMode="External"/><Relationship Id="rId102" Type="http://schemas.openxmlformats.org/officeDocument/2006/relationships/hyperlink" Target="https://wmich.edu/" TargetMode="External"/><Relationship Id="rId123" Type="http://schemas.openxmlformats.org/officeDocument/2006/relationships/hyperlink" Target="https://www.ndsu.edu/" TargetMode="External"/><Relationship Id="rId144" Type="http://schemas.openxmlformats.org/officeDocument/2006/relationships/hyperlink" Target="http://www.alfredstate.edu/" TargetMode="External"/><Relationship Id="rId90" Type="http://schemas.openxmlformats.org/officeDocument/2006/relationships/hyperlink" Target="http://www.morgan.edu/" TargetMode="External"/><Relationship Id="rId165" Type="http://schemas.openxmlformats.org/officeDocument/2006/relationships/hyperlink" Target="http://www.iup.edu/" TargetMode="External"/><Relationship Id="rId186" Type="http://schemas.openxmlformats.org/officeDocument/2006/relationships/hyperlink" Target="http://www.mtsu.edu/" TargetMode="External"/><Relationship Id="rId211" Type="http://schemas.openxmlformats.org/officeDocument/2006/relationships/hyperlink" Target="http://www.tacoma.uw.edu/" TargetMode="External"/><Relationship Id="rId27" Type="http://schemas.openxmlformats.org/officeDocument/2006/relationships/hyperlink" Target="http://www.colorado.edu/" TargetMode="External"/><Relationship Id="rId48" Type="http://schemas.openxmlformats.org/officeDocument/2006/relationships/hyperlink" Target="http://www.kennesaw.edu/" TargetMode="External"/><Relationship Id="rId69" Type="http://schemas.openxmlformats.org/officeDocument/2006/relationships/hyperlink" Target="http://www.uky.edu/" TargetMode="External"/><Relationship Id="rId113" Type="http://schemas.openxmlformats.org/officeDocument/2006/relationships/hyperlink" Target="http://www.jsums.edu/" TargetMode="External"/><Relationship Id="rId134" Type="http://schemas.openxmlformats.org/officeDocument/2006/relationships/hyperlink" Target="http://www.cornell.edu/" TargetMode="External"/><Relationship Id="rId80" Type="http://schemas.openxmlformats.org/officeDocument/2006/relationships/hyperlink" Target="http://web.mit.edu/student/" TargetMode="External"/><Relationship Id="rId155" Type="http://schemas.openxmlformats.org/officeDocument/2006/relationships/hyperlink" Target="http://www.ursuline.edu/" TargetMode="External"/><Relationship Id="rId176" Type="http://schemas.openxmlformats.org/officeDocument/2006/relationships/hyperlink" Target="http://www.uprrp.edu/" TargetMode="External"/><Relationship Id="rId197" Type="http://schemas.openxmlformats.org/officeDocument/2006/relationships/hyperlink" Target="http://www.utsa.edu/" TargetMode="External"/><Relationship Id="rId201" Type="http://schemas.openxmlformats.org/officeDocument/2006/relationships/hyperlink" Target="http://www.usu.edu/" TargetMode="External"/><Relationship Id="rId17" Type="http://schemas.openxmlformats.org/officeDocument/2006/relationships/hyperlink" Target="http://www.sjsu.edu/" TargetMode="External"/><Relationship Id="rId38" Type="http://schemas.openxmlformats.org/officeDocument/2006/relationships/hyperlink" Target="http://www.famu.edu/" TargetMode="External"/><Relationship Id="rId59" Type="http://schemas.openxmlformats.org/officeDocument/2006/relationships/hyperlink" Target="http://www.siu.edu/" TargetMode="External"/><Relationship Id="rId103" Type="http://schemas.openxmlformats.org/officeDocument/2006/relationships/hyperlink" Target="http://www.dunwoody.edu/" TargetMode="External"/><Relationship Id="rId124" Type="http://schemas.openxmlformats.org/officeDocument/2006/relationships/hyperlink" Target="http://www.unl.edu/" TargetMode="External"/><Relationship Id="rId70" Type="http://schemas.openxmlformats.org/officeDocument/2006/relationships/hyperlink" Target="http://www.louisville.edu/" TargetMode="External"/><Relationship Id="rId91" Type="http://schemas.openxmlformats.org/officeDocument/2006/relationships/hyperlink" Target="http://www.salisbury.edu/" TargetMode="External"/><Relationship Id="rId145" Type="http://schemas.openxmlformats.org/officeDocument/2006/relationships/hyperlink" Target="http://www.buffalo.edu/" TargetMode="External"/><Relationship Id="rId166" Type="http://schemas.openxmlformats.org/officeDocument/2006/relationships/hyperlink" Target="http://www.philau.edu/" TargetMode="External"/><Relationship Id="rId187" Type="http://schemas.openxmlformats.org/officeDocument/2006/relationships/hyperlink" Target="http://www.utk.edu/" TargetMode="External"/><Relationship Id="rId1" Type="http://schemas.openxmlformats.org/officeDocument/2006/relationships/hyperlink" Target="http://www.aamu.edu/" TargetMode="External"/><Relationship Id="rId212" Type="http://schemas.openxmlformats.org/officeDocument/2006/relationships/hyperlink" Target="http://wsu.edu/" TargetMode="External"/><Relationship Id="rId28" Type="http://schemas.openxmlformats.org/officeDocument/2006/relationships/hyperlink" Target="http://www.ucdenver.edu/" TargetMode="External"/><Relationship Id="rId49" Type="http://schemas.openxmlformats.org/officeDocument/2006/relationships/hyperlink" Target="http://www.scad.edu/" TargetMode="External"/><Relationship Id="rId114" Type="http://schemas.openxmlformats.org/officeDocument/2006/relationships/hyperlink" Target="http://www.msstate.edu/" TargetMode="External"/><Relationship Id="rId60" Type="http://schemas.openxmlformats.org/officeDocument/2006/relationships/hyperlink" Target="http://www.uic.edu/" TargetMode="External"/><Relationship Id="rId81" Type="http://schemas.openxmlformats.org/officeDocument/2006/relationships/hyperlink" Target="http://www.northeastern.edu/" TargetMode="External"/><Relationship Id="rId135" Type="http://schemas.openxmlformats.org/officeDocument/2006/relationships/hyperlink" Target="http://www.ccny.cuny.edu/" TargetMode="External"/><Relationship Id="rId156" Type="http://schemas.openxmlformats.org/officeDocument/2006/relationships/hyperlink" Target="http://www.okstate.edu/" TargetMode="External"/><Relationship Id="rId177" Type="http://schemas.openxmlformats.org/officeDocument/2006/relationships/hyperlink" Target="http://www.risd.edu/" TargetMode="External"/><Relationship Id="rId198" Type="http://schemas.openxmlformats.org/officeDocument/2006/relationships/hyperlink" Target="http://www.uh.edu/" TargetMode="External"/><Relationship Id="rId202" Type="http://schemas.openxmlformats.org/officeDocument/2006/relationships/hyperlink" Target="http://www.hamptonu.edu/" TargetMode="External"/><Relationship Id="rId18" Type="http://schemas.openxmlformats.org/officeDocument/2006/relationships/hyperlink" Target="http://www.sonoma.edu/" TargetMode="External"/><Relationship Id="rId39" Type="http://schemas.openxmlformats.org/officeDocument/2006/relationships/hyperlink" Target="http://www.fau.edu/" TargetMode="External"/><Relationship Id="rId50" Type="http://schemas.openxmlformats.org/officeDocument/2006/relationships/hyperlink" Target="http://www.savannahtech.edu/" TargetMode="External"/><Relationship Id="rId104" Type="http://schemas.openxmlformats.org/officeDocument/2006/relationships/hyperlink" Target="http://www.mnsu.edu/" TargetMode="External"/><Relationship Id="rId125" Type="http://schemas.openxmlformats.org/officeDocument/2006/relationships/hyperlink" Target="http://www.kean.edu/" TargetMode="External"/><Relationship Id="rId146" Type="http://schemas.openxmlformats.org/officeDocument/2006/relationships/hyperlink" Target="http://syr.edu/" TargetMode="External"/><Relationship Id="rId167" Type="http://schemas.openxmlformats.org/officeDocument/2006/relationships/hyperlink" Target="http://www.marywood.edu/" TargetMode="External"/><Relationship Id="rId188" Type="http://schemas.openxmlformats.org/officeDocument/2006/relationships/hyperlink" Target="http://www.memphis.edu/" TargetMode="External"/><Relationship Id="rId71" Type="http://schemas.openxmlformats.org/officeDocument/2006/relationships/hyperlink" Target="http://www.lsu.edu/" TargetMode="External"/><Relationship Id="rId92" Type="http://schemas.openxmlformats.org/officeDocument/2006/relationships/hyperlink" Target="http://www.umd.edu/" TargetMode="External"/><Relationship Id="rId213" Type="http://schemas.openxmlformats.org/officeDocument/2006/relationships/hyperlink" Target="http://www.wwu.edu/" TargetMode="External"/><Relationship Id="rId2" Type="http://schemas.openxmlformats.org/officeDocument/2006/relationships/hyperlink" Target="http://www.auburn.edu/" TargetMode="External"/><Relationship Id="rId29" Type="http://schemas.openxmlformats.org/officeDocument/2006/relationships/hyperlink" Target="http://uconn.edu/" TargetMode="External"/><Relationship Id="rId40" Type="http://schemas.openxmlformats.org/officeDocument/2006/relationships/hyperlink" Target="http://www.fiu.edu/" TargetMode="External"/><Relationship Id="rId115" Type="http://schemas.openxmlformats.org/officeDocument/2006/relationships/hyperlink" Target="http://www.montana.edu/" TargetMode="External"/><Relationship Id="rId136" Type="http://schemas.openxmlformats.org/officeDocument/2006/relationships/hyperlink" Target="http://www.hunter.cuny.edu/" TargetMode="External"/><Relationship Id="rId157" Type="http://schemas.openxmlformats.org/officeDocument/2006/relationships/hyperlink" Target="http://www.ou.edu/" TargetMode="External"/><Relationship Id="rId178" Type="http://schemas.openxmlformats.org/officeDocument/2006/relationships/hyperlink" Target="http://www.rwu.edu/" TargetMode="External"/><Relationship Id="rId61" Type="http://schemas.openxmlformats.org/officeDocument/2006/relationships/hyperlink" Target="http://www.illinois.edu/" TargetMode="External"/><Relationship Id="rId82" Type="http://schemas.openxmlformats.org/officeDocument/2006/relationships/hyperlink" Target="http://www.tufts.edu/" TargetMode="External"/><Relationship Id="rId199" Type="http://schemas.openxmlformats.org/officeDocument/2006/relationships/hyperlink" Target="http://www.unt.edu/" TargetMode="External"/><Relationship Id="rId203" Type="http://schemas.openxmlformats.org/officeDocument/2006/relationships/hyperlink" Target="http://www.jmu.edu/" TargetMode="External"/><Relationship Id="rId19" Type="http://schemas.openxmlformats.org/officeDocument/2006/relationships/hyperlink" Target="http://www.sciarc.edu/" TargetMode="External"/></Relationships>
</file>

<file path=xl/worksheets/_rels/sheet2.xml.rels><?xml version="1.0" encoding="UTF-8" standalone="yes"?>
<Relationships xmlns="http://schemas.openxmlformats.org/package/2006/relationships"><Relationship Id="rId1827" Type="http://schemas.openxmlformats.org/officeDocument/2006/relationships/hyperlink" Target="https://www.rit.edu/study/architecture-march" TargetMode="External"/><Relationship Id="rId170" Type="http://schemas.openxmlformats.org/officeDocument/2006/relationships/hyperlink" Target="http://www.udel.edu/" TargetMode="External"/><Relationship Id="rId987" Type="http://schemas.openxmlformats.org/officeDocument/2006/relationships/hyperlink" Target="http://www.tsu.edu/" TargetMode="External"/><Relationship Id="rId847" Type="http://schemas.openxmlformats.org/officeDocument/2006/relationships/hyperlink" Target="http://www.delval.edu/" TargetMode="External"/><Relationship Id="rId1477" Type="http://schemas.openxmlformats.org/officeDocument/2006/relationships/hyperlink" Target="http://design.latech.edu/architecture/arch_curriculum/" TargetMode="External"/><Relationship Id="rId1684" Type="http://schemas.openxmlformats.org/officeDocument/2006/relationships/hyperlink" Target="https://samfoxschool.wustl.edu/programs/msas" TargetMode="External"/><Relationship Id="rId1891" Type="http://schemas.openxmlformats.org/officeDocument/2006/relationships/hyperlink" Target="https://daap.uc.edu/academics/said/programs/phd-architecture" TargetMode="External"/><Relationship Id="rId707" Type="http://schemas.openxmlformats.org/officeDocument/2006/relationships/hyperlink" Target="http://www.pratt.edu/" TargetMode="External"/><Relationship Id="rId914" Type="http://schemas.openxmlformats.org/officeDocument/2006/relationships/hyperlink" Target="https://cupey.uagm.edu/" TargetMode="External"/><Relationship Id="rId1337" Type="http://schemas.openxmlformats.org/officeDocument/2006/relationships/hyperlink" Target="https://bc.gatech.edu/master-science-building-construction-and-facility-management" TargetMode="External"/><Relationship Id="rId1544" Type="http://schemas.openxmlformats.org/officeDocument/2006/relationships/hyperlink" Target="https://camd.northeastern.edu/program/civil-engineering-and-architectural-studies-bsce/" TargetMode="External"/><Relationship Id="rId1751" Type="http://schemas.openxmlformats.org/officeDocument/2006/relationships/hyperlink" Target="http://landarch.rutgers.edu/landscape-architecture-program.html" TargetMode="External"/><Relationship Id="rId43" Type="http://schemas.openxmlformats.org/officeDocument/2006/relationships/hyperlink" Target="http://www.arizona.edu/" TargetMode="External"/><Relationship Id="rId1404" Type="http://schemas.openxmlformats.org/officeDocument/2006/relationships/hyperlink" Target="https://arch.uic.edu/BAArch" TargetMode="External"/><Relationship Id="rId1611" Type="http://schemas.openxmlformats.org/officeDocument/2006/relationships/hyperlink" Target="https://www.canr.msu.edu/spdc/programs/urban_and_regional_planning/urp_undergraduate_degrees" TargetMode="External"/><Relationship Id="rId497" Type="http://schemas.openxmlformats.org/officeDocument/2006/relationships/hyperlink" Target="http://ltu.edu/" TargetMode="External"/><Relationship Id="rId2178" Type="http://schemas.openxmlformats.org/officeDocument/2006/relationships/hyperlink" Target="https://www.ewu.edu/css/geography-anthropology/urban-regional-planning/ba/" TargetMode="External"/><Relationship Id="rId357" Type="http://schemas.openxmlformats.org/officeDocument/2006/relationships/hyperlink" Target="http://www.louisville.edu/" TargetMode="External"/><Relationship Id="rId1194" Type="http://schemas.openxmlformats.org/officeDocument/2006/relationships/hyperlink" Target="https://catalog.csun.edu/academics/urbs/programs/mup-urban-planning/" TargetMode="External"/><Relationship Id="rId2038" Type="http://schemas.openxmlformats.org/officeDocument/2006/relationships/hyperlink" Target="https://salve.edu/cultural-and-historic-preservation" TargetMode="External"/><Relationship Id="rId217" Type="http://schemas.openxmlformats.org/officeDocument/2006/relationships/hyperlink" Target="http://www.usf.edu/" TargetMode="External"/><Relationship Id="rId564" Type="http://schemas.openxmlformats.org/officeDocument/2006/relationships/hyperlink" Target="http://www.umkc.edu/" TargetMode="External"/><Relationship Id="rId771" Type="http://schemas.openxmlformats.org/officeDocument/2006/relationships/hyperlink" Target="http://www.miamioh.edu/" TargetMode="External"/><Relationship Id="rId424" Type="http://schemas.openxmlformats.org/officeDocument/2006/relationships/hyperlink" Target="http://web.mit.edu/student/" TargetMode="External"/><Relationship Id="rId631" Type="http://schemas.openxmlformats.org/officeDocument/2006/relationships/hyperlink" Target="http://www.njit.edu/" TargetMode="External"/><Relationship Id="rId1054" Type="http://schemas.openxmlformats.org/officeDocument/2006/relationships/hyperlink" Target="http://www.vcu.edu/" TargetMode="External"/><Relationship Id="rId1261" Type="http://schemas.openxmlformats.org/officeDocument/2006/relationships/hyperlink" Target="https://architectureandplanning.ucdenver.edu/architecture/academics/masters-programs/master-of-science-in-historic-preservation" TargetMode="External"/><Relationship Id="rId2105" Type="http://schemas.openxmlformats.org/officeDocument/2006/relationships/hyperlink" Target="https://www.uta.edu/cappa/academics/landscape-architecture/master-landscape.php" TargetMode="External"/><Relationship Id="rId1121" Type="http://schemas.openxmlformats.org/officeDocument/2006/relationships/hyperlink" Target="https://cla.auburn.edu/polisci/graduate-programs/master-of-community-planning/" TargetMode="External"/><Relationship Id="rId1938" Type="http://schemas.openxmlformats.org/officeDocument/2006/relationships/hyperlink" Target="https://archenvironment.uoregon.edu/landarch/grad/mla" TargetMode="External"/><Relationship Id="rId281" Type="http://schemas.openxmlformats.org/officeDocument/2006/relationships/hyperlink" Target="http://www.saic.edu/" TargetMode="External"/><Relationship Id="rId141" Type="http://schemas.openxmlformats.org/officeDocument/2006/relationships/hyperlink" Target="http://www.colorado.edu/" TargetMode="External"/><Relationship Id="rId7" Type="http://schemas.openxmlformats.org/officeDocument/2006/relationships/hyperlink" Target="http://www.auburn.edu/" TargetMode="External"/><Relationship Id="rId958" Type="http://schemas.openxmlformats.org/officeDocument/2006/relationships/hyperlink" Target="http://www.utk.edu/" TargetMode="External"/><Relationship Id="rId1588" Type="http://schemas.openxmlformats.org/officeDocument/2006/relationships/hyperlink" Target="https://arch.umd.edu/arch/degree/master-science-architecture" TargetMode="External"/><Relationship Id="rId1795" Type="http://schemas.openxmlformats.org/officeDocument/2006/relationships/hyperlink" Target="https://ssa.ccny.cuny.edu/programs-centers/graduate-programs/m-land-arch-i/" TargetMode="External"/><Relationship Id="rId87" Type="http://schemas.openxmlformats.org/officeDocument/2006/relationships/hyperlink" Target="http://www.newschoolarch.edu/" TargetMode="External"/><Relationship Id="rId818" Type="http://schemas.openxmlformats.org/officeDocument/2006/relationships/hyperlink" Target="http://www.pdx.edu/" TargetMode="External"/><Relationship Id="rId1448" Type="http://schemas.openxmlformats.org/officeDocument/2006/relationships/hyperlink" Target="https://architecture.nd.edu/academics-programs/graduate-programs/" TargetMode="External"/><Relationship Id="rId1655" Type="http://schemas.openxmlformats.org/officeDocument/2006/relationships/hyperlink" Target="https://hsph.design.umn.edu/program.html" TargetMode="External"/><Relationship Id="rId1308" Type="http://schemas.openxmlformats.org/officeDocument/2006/relationships/hyperlink" Target="https://dcp.ufl.edu/landscape/academics/bachelor-of-landscape-architecture-program/" TargetMode="External"/><Relationship Id="rId1862" Type="http://schemas.openxmlformats.org/officeDocument/2006/relationships/hyperlink" Target="https://www.bgsu.edu/technology-architecture-and-applied-engineering/graduate-programs/construction-management.html" TargetMode="External"/><Relationship Id="rId1515" Type="http://schemas.openxmlformats.org/officeDocument/2006/relationships/hyperlink" Target="https://www.gsd.harvard.edu/architecture/master-in-architecture-i/" TargetMode="External"/><Relationship Id="rId1722" Type="http://schemas.openxmlformats.org/officeDocument/2006/relationships/hyperlink" Target="https://iarc.uncg.edu/post-baccalaureate/" TargetMode="External"/><Relationship Id="rId14" Type="http://schemas.openxmlformats.org/officeDocument/2006/relationships/hyperlink" Target="http://www.uark.edu/" TargetMode="External"/><Relationship Id="rId468" Type="http://schemas.openxmlformats.org/officeDocument/2006/relationships/hyperlink" Target="http://www.aacc.edu/" TargetMode="External"/><Relationship Id="rId675" Type="http://schemas.openxmlformats.org/officeDocument/2006/relationships/hyperlink" Target="http://www.cornell.edu/" TargetMode="External"/><Relationship Id="rId882" Type="http://schemas.openxmlformats.org/officeDocument/2006/relationships/hyperlink" Target="http://www.temple.edu/" TargetMode="External"/><Relationship Id="rId1098" Type="http://schemas.openxmlformats.org/officeDocument/2006/relationships/hyperlink" Target="http://www.uwc.edu/" TargetMode="External"/><Relationship Id="rId2149" Type="http://schemas.openxmlformats.org/officeDocument/2006/relationships/hyperlink" Target="http://architecture.set.hamptonu.edu/" TargetMode="External"/><Relationship Id="rId328" Type="http://schemas.openxmlformats.org/officeDocument/2006/relationships/hyperlink" Target="http://www.bsu.edu/" TargetMode="External"/><Relationship Id="rId535" Type="http://schemas.openxmlformats.org/officeDocument/2006/relationships/hyperlink" Target="http://www.dunwoody.edu/" TargetMode="External"/><Relationship Id="rId742" Type="http://schemas.openxmlformats.org/officeDocument/2006/relationships/hyperlink" Target="http://syr.edu/" TargetMode="External"/><Relationship Id="rId1165" Type="http://schemas.openxmlformats.org/officeDocument/2006/relationships/hyperlink" Target="https://www.academyart.edu/academics/landscape-architecture/" TargetMode="External"/><Relationship Id="rId1372" Type="http://schemas.openxmlformats.org/officeDocument/2006/relationships/hyperlink" Target="https://www.design.iastate.edu/landscape-architecture/degrees/master-of-landscape-architecture/" TargetMode="External"/><Relationship Id="rId2009" Type="http://schemas.openxmlformats.org/officeDocument/2006/relationships/hyperlink" Target="https://www.design.upenn.edu/all-degrees-certificates/degrees-and-certificates" TargetMode="External"/><Relationship Id="rId2216" Type="http://schemas.openxmlformats.org/officeDocument/2006/relationships/hyperlink" Target="https://www.fairmontstate.edu/collegeofscitech/academics/architecture-program" TargetMode="External"/><Relationship Id="rId602" Type="http://schemas.openxmlformats.org/officeDocument/2006/relationships/hyperlink" Target="http://www.ncsu.edu/" TargetMode="External"/><Relationship Id="rId1025" Type="http://schemas.openxmlformats.org/officeDocument/2006/relationships/hyperlink" Target="http://www.uh.edu/" TargetMode="External"/><Relationship Id="rId1232" Type="http://schemas.openxmlformats.org/officeDocument/2006/relationships/hyperlink" Target="https://www.aud.ucla.edu/academics/m-s-architecture-and-urban-design" TargetMode="External"/><Relationship Id="rId185" Type="http://schemas.openxmlformats.org/officeDocument/2006/relationships/hyperlink" Target="http://www.fiu.edu/" TargetMode="External"/><Relationship Id="rId1909" Type="http://schemas.openxmlformats.org/officeDocument/2006/relationships/hyperlink" Target="https://architecture.ou.edu/architecture-degree-requirements/" TargetMode="External"/><Relationship Id="rId392" Type="http://schemas.openxmlformats.org/officeDocument/2006/relationships/hyperlink" Target="http://www.the-bac.edu/" TargetMode="External"/><Relationship Id="rId2073" Type="http://schemas.openxmlformats.org/officeDocument/2006/relationships/hyperlink" Target="https://www.delmar.edu/degrees/architecture/index.html" TargetMode="External"/><Relationship Id="rId252" Type="http://schemas.openxmlformats.org/officeDocument/2006/relationships/hyperlink" Target="http://www.iastate.edu/" TargetMode="External"/><Relationship Id="rId2140" Type="http://schemas.openxmlformats.org/officeDocument/2006/relationships/hyperlink" Target="http://soa.cap.utah.edu/degrees/undergraduate/" TargetMode="External"/><Relationship Id="rId112" Type="http://schemas.openxmlformats.org/officeDocument/2006/relationships/hyperlink" Target="http://www.uci.edu/" TargetMode="External"/><Relationship Id="rId1699" Type="http://schemas.openxmlformats.org/officeDocument/2006/relationships/hyperlink" Target="https://geo.appstate.edu/undergraduate-students/academics/bachelor-science-community-regional-planning" TargetMode="External"/><Relationship Id="rId2000" Type="http://schemas.openxmlformats.org/officeDocument/2006/relationships/hyperlink" Target="https://www.design.upenn.edu/city-regional-planning/undergraduate/about" TargetMode="External"/><Relationship Id="rId929" Type="http://schemas.openxmlformats.org/officeDocument/2006/relationships/hyperlink" Target="http://www.rwu.edu/" TargetMode="External"/><Relationship Id="rId1559" Type="http://schemas.openxmlformats.org/officeDocument/2006/relationships/hyperlink" Target="https://www.umass.edu/architecture/bfa-architecture" TargetMode="External"/><Relationship Id="rId1766" Type="http://schemas.openxmlformats.org/officeDocument/2006/relationships/hyperlink" Target="https://www.arch.columbia.edu/programs/9-m-s-architecture-and-urban-design" TargetMode="External"/><Relationship Id="rId1973" Type="http://schemas.openxmlformats.org/officeDocument/2006/relationships/hyperlink" Target="https://www.jefferson.edu/academics/colleges-schools-institutes/architecture-and-the-built-environment/programs/historic-preservation-ms.html" TargetMode="External"/><Relationship Id="rId58" Type="http://schemas.openxmlformats.org/officeDocument/2006/relationships/hyperlink" Target="http://www.calbaptist.edu/" TargetMode="External"/><Relationship Id="rId1419" Type="http://schemas.openxmlformats.org/officeDocument/2006/relationships/hyperlink" Target="https://urban.illinois.edu/programs-applying/master-urban-planning/" TargetMode="External"/><Relationship Id="rId1626" Type="http://schemas.openxmlformats.org/officeDocument/2006/relationships/hyperlink" Target="https://taubmancollege.umich.edu/architecture/degrees/phd-architecture" TargetMode="External"/><Relationship Id="rId1833" Type="http://schemas.openxmlformats.org/officeDocument/2006/relationships/hyperlink" Target="https://www.esf.edu/la/graduate/ms.htm" TargetMode="External"/><Relationship Id="rId1900" Type="http://schemas.openxmlformats.org/officeDocument/2006/relationships/hyperlink" Target="https://daap.uc.edu/academics/said/programs/bs-interior-design" TargetMode="External"/><Relationship Id="rId579" Type="http://schemas.openxmlformats.org/officeDocument/2006/relationships/hyperlink" Target="http://www.jsums.edu/" TargetMode="External"/><Relationship Id="rId786" Type="http://schemas.openxmlformats.org/officeDocument/2006/relationships/hyperlink" Target="http://www.uc.edu/" TargetMode="External"/><Relationship Id="rId993" Type="http://schemas.openxmlformats.org/officeDocument/2006/relationships/hyperlink" Target="http://www.uta.edu/" TargetMode="External"/><Relationship Id="rId439" Type="http://schemas.openxmlformats.org/officeDocument/2006/relationships/hyperlink" Target="http://www.tufts.edu/" TargetMode="External"/><Relationship Id="rId646" Type="http://schemas.openxmlformats.org/officeDocument/2006/relationships/hyperlink" Target="http://www.unm.edu/" TargetMode="External"/><Relationship Id="rId1069" Type="http://schemas.openxmlformats.org/officeDocument/2006/relationships/hyperlink" Target="http://www.ewu.edu/" TargetMode="External"/><Relationship Id="rId1276" Type="http://schemas.openxmlformats.org/officeDocument/2006/relationships/hyperlink" Target="https://architecture.catholic.edu/academics/graduate-programs/sustainable-design/curriculum.html" TargetMode="External"/><Relationship Id="rId1483" Type="http://schemas.openxmlformats.org/officeDocument/2006/relationships/hyperlink" Target="https://architecture.tulane.edu/academics/architecture/m-arch" TargetMode="External"/><Relationship Id="rId506" Type="http://schemas.openxmlformats.org/officeDocument/2006/relationships/hyperlink" Target="http://www.udmercy.edu/" TargetMode="External"/><Relationship Id="rId853" Type="http://schemas.openxmlformats.org/officeDocument/2006/relationships/hyperlink" Target="http://www.iup.edu/" TargetMode="External"/><Relationship Id="rId1136" Type="http://schemas.openxmlformats.org/officeDocument/2006/relationships/hyperlink" Target="https://design.asu.edu/degree-programs/industrial-design-msd" TargetMode="External"/><Relationship Id="rId1690" Type="http://schemas.openxmlformats.org/officeDocument/2006/relationships/hyperlink" Target="https://www.caad.msstate.edu/academics/majors/architecture" TargetMode="External"/><Relationship Id="rId713" Type="http://schemas.openxmlformats.org/officeDocument/2006/relationships/hyperlink" Target="http://www.rpi.edu/" TargetMode="External"/><Relationship Id="rId920" Type="http://schemas.openxmlformats.org/officeDocument/2006/relationships/hyperlink" Target="http://www.risd.edu/" TargetMode="External"/><Relationship Id="rId1343" Type="http://schemas.openxmlformats.org/officeDocument/2006/relationships/hyperlink" Target="https://bc.gatech.edu/bachelor-science-building-construction" TargetMode="External"/><Relationship Id="rId1550" Type="http://schemas.openxmlformats.org/officeDocument/2006/relationships/hyperlink" Target="https://asegrad.tufts.edu/academics/explore-graduate-programs/public-policy" TargetMode="External"/><Relationship Id="rId1203" Type="http://schemas.openxmlformats.org/officeDocument/2006/relationships/hyperlink" Target="https://newschoolarch.edu/academics/school-of-architecture-and-cm/cm-programs/master-of-construction-management/" TargetMode="External"/><Relationship Id="rId1410" Type="http://schemas.openxmlformats.org/officeDocument/2006/relationships/hyperlink" Target="https://arch.uic.edu/MADCrit" TargetMode="External"/><Relationship Id="rId1715" Type="http://schemas.openxmlformats.org/officeDocument/2006/relationships/hyperlink" Target="https://naturalearning.org/Designing-Early-Childhood-Outdoor-Environments-Certificate" TargetMode="External"/><Relationship Id="rId1922" Type="http://schemas.openxmlformats.org/officeDocument/2006/relationships/hyperlink" Target="https://www.clatsopcc.edu/academic-path/academic-programs-a-z/historic-preservation/" TargetMode="External"/><Relationship Id="rId296" Type="http://schemas.openxmlformats.org/officeDocument/2006/relationships/hyperlink" Target="http://www.uic.edu/" TargetMode="External"/><Relationship Id="rId2184" Type="http://schemas.openxmlformats.org/officeDocument/2006/relationships/hyperlink" Target="http://cep.be.washington.edu/about/structure/" TargetMode="External"/><Relationship Id="rId156" Type="http://schemas.openxmlformats.org/officeDocument/2006/relationships/hyperlink" Target="http://www.cua.edu/" TargetMode="External"/><Relationship Id="rId363" Type="http://schemas.openxmlformats.org/officeDocument/2006/relationships/hyperlink" Target="http://www.lsu.edu/" TargetMode="External"/><Relationship Id="rId570" Type="http://schemas.openxmlformats.org/officeDocument/2006/relationships/hyperlink" Target="http://www.wustl.edu/" TargetMode="External"/><Relationship Id="rId2044" Type="http://schemas.openxmlformats.org/officeDocument/2006/relationships/hyperlink" Target="http://www.clemson.edu/caah/departments/architecture/programs/historic-preservation/academics/index.html" TargetMode="External"/><Relationship Id="rId223" Type="http://schemas.openxmlformats.org/officeDocument/2006/relationships/hyperlink" Target="http://www.gatech.edu/" TargetMode="External"/><Relationship Id="rId430" Type="http://schemas.openxmlformats.org/officeDocument/2006/relationships/hyperlink" Target="http://www.northeastern.edu/" TargetMode="External"/><Relationship Id="rId668" Type="http://schemas.openxmlformats.org/officeDocument/2006/relationships/hyperlink" Target="http://www.cornell.edu/" TargetMode="External"/><Relationship Id="rId875" Type="http://schemas.openxmlformats.org/officeDocument/2006/relationships/hyperlink" Target="http://www.psu.edu/" TargetMode="External"/><Relationship Id="rId1060" Type="http://schemas.openxmlformats.org/officeDocument/2006/relationships/hyperlink" Target="http://www.vt.edu/" TargetMode="External"/><Relationship Id="rId1298" Type="http://schemas.openxmlformats.org/officeDocument/2006/relationships/hyperlink" Target="http://catalog.fiu.edu/2019_2020/graduate/College_of_Communication_Architecture_The_Arts/Graduate_Architecture.pdf" TargetMode="External"/><Relationship Id="rId2111" Type="http://schemas.openxmlformats.org/officeDocument/2006/relationships/hyperlink" Target="https://soa.utexas.edu/node/7500" TargetMode="External"/><Relationship Id="rId528" Type="http://schemas.openxmlformats.org/officeDocument/2006/relationships/hyperlink" Target="http://www.dunwoody.edu/" TargetMode="External"/><Relationship Id="rId735" Type="http://schemas.openxmlformats.org/officeDocument/2006/relationships/hyperlink" Target="http://www.buffalo.edu/" TargetMode="External"/><Relationship Id="rId942" Type="http://schemas.openxmlformats.org/officeDocument/2006/relationships/hyperlink" Target="http://www.clemson.edu/" TargetMode="External"/><Relationship Id="rId1158" Type="http://schemas.openxmlformats.org/officeDocument/2006/relationships/hyperlink" Target="https://capla.arizona.edu/academics/master-architecture" TargetMode="External"/><Relationship Id="rId1365" Type="http://schemas.openxmlformats.org/officeDocument/2006/relationships/hyperlink" Target="https://manoa.hawaii.edu/durp/admissions/phd-in-urban-and-regional-planning/" TargetMode="External"/><Relationship Id="rId1572" Type="http://schemas.openxmlformats.org/officeDocument/2006/relationships/hyperlink" Target="https://www.aacc.edu/programs-and-courses/credit-and-degree-seekers/architecture/" TargetMode="External"/><Relationship Id="rId2209" Type="http://schemas.openxmlformats.org/officeDocument/2006/relationships/hyperlink" Target="https://uwm.edu/sarup/architecture/bsas/" TargetMode="External"/><Relationship Id="rId1018" Type="http://schemas.openxmlformats.org/officeDocument/2006/relationships/hyperlink" Target="http://www.utsa.edu/" TargetMode="External"/><Relationship Id="rId1225" Type="http://schemas.openxmlformats.org/officeDocument/2006/relationships/hyperlink" Target="https://ced.berkeley.edu/academics/city-regional-planning/programs/bachelor-of-arts-in-urban-studies/" TargetMode="External"/><Relationship Id="rId1432" Type="http://schemas.openxmlformats.org/officeDocument/2006/relationships/hyperlink" Target="https://www.bsu.edu/academics/collegesanddepartments/landscape-architecture/academic-programs/bachelors" TargetMode="External"/><Relationship Id="rId1877" Type="http://schemas.openxmlformats.org/officeDocument/2006/relationships/hyperlink" Target="https://www.kent.edu/caed/construction-management" TargetMode="External"/><Relationship Id="rId71" Type="http://schemas.openxmlformats.org/officeDocument/2006/relationships/hyperlink" Target="http://www.cpp.edu/" TargetMode="External"/><Relationship Id="rId802" Type="http://schemas.openxmlformats.org/officeDocument/2006/relationships/hyperlink" Target="http://www.ou.edu/" TargetMode="External"/><Relationship Id="rId1737" Type="http://schemas.openxmlformats.org/officeDocument/2006/relationships/hyperlink" Target="https://design.njit.edu/master-science-architecture" TargetMode="External"/><Relationship Id="rId1944" Type="http://schemas.openxmlformats.org/officeDocument/2006/relationships/hyperlink" Target="https://soa.cmu.edu/march" TargetMode="External"/><Relationship Id="rId29" Type="http://schemas.openxmlformats.org/officeDocument/2006/relationships/hyperlink" Target="http://www.asu.edu/" TargetMode="External"/><Relationship Id="rId178" Type="http://schemas.openxmlformats.org/officeDocument/2006/relationships/hyperlink" Target="http://www.fau.edu/" TargetMode="External"/><Relationship Id="rId1804" Type="http://schemas.openxmlformats.org/officeDocument/2006/relationships/hyperlink" Target="https://www.nyit.edu/degrees/architectural_technology_bsat" TargetMode="External"/><Relationship Id="rId385" Type="http://schemas.openxmlformats.org/officeDocument/2006/relationships/hyperlink" Target="http://www.the-bac.edu/" TargetMode="External"/><Relationship Id="rId592" Type="http://schemas.openxmlformats.org/officeDocument/2006/relationships/hyperlink" Target="http://www.ecu.edu/" TargetMode="External"/><Relationship Id="rId2066" Type="http://schemas.openxmlformats.org/officeDocument/2006/relationships/hyperlink" Target="https://archdesign.utk.edu/programs/interior-architecture-bachelor/" TargetMode="External"/><Relationship Id="rId245" Type="http://schemas.openxmlformats.org/officeDocument/2006/relationships/hyperlink" Target="http://www.uga.edu/" TargetMode="External"/><Relationship Id="rId452" Type="http://schemas.openxmlformats.org/officeDocument/2006/relationships/hyperlink" Target="http://www.wit.edu/" TargetMode="External"/><Relationship Id="rId897" Type="http://schemas.openxmlformats.org/officeDocument/2006/relationships/hyperlink" Target="http://www.upenn.edu/" TargetMode="External"/><Relationship Id="rId1082" Type="http://schemas.openxmlformats.org/officeDocument/2006/relationships/hyperlink" Target="http://www.washington.edu/" TargetMode="External"/><Relationship Id="rId2133" Type="http://schemas.openxmlformats.org/officeDocument/2006/relationships/hyperlink" Target="https://uh.edu/architecture/programs/undergraduate-programs/industrial-design/" TargetMode="External"/><Relationship Id="rId105" Type="http://schemas.openxmlformats.org/officeDocument/2006/relationships/hyperlink" Target="http://www.berkeley.edu/" TargetMode="External"/><Relationship Id="rId312" Type="http://schemas.openxmlformats.org/officeDocument/2006/relationships/hyperlink" Target="http://www.bsu.edu/" TargetMode="External"/><Relationship Id="rId757" Type="http://schemas.openxmlformats.org/officeDocument/2006/relationships/hyperlink" Target="http://www.csuohio.edu/" TargetMode="External"/><Relationship Id="rId964" Type="http://schemas.openxmlformats.org/officeDocument/2006/relationships/hyperlink" Target="http://www.delmar.edu/" TargetMode="External"/><Relationship Id="rId1387" Type="http://schemas.openxmlformats.org/officeDocument/2006/relationships/hyperlink" Target="http://arch.iit.edu/study/m-arch-introduction" TargetMode="External"/><Relationship Id="rId1594" Type="http://schemas.openxmlformats.org/officeDocument/2006/relationships/hyperlink" Target="https://arch.umd.edu/phd/phd-home" TargetMode="External"/><Relationship Id="rId2200" Type="http://schemas.openxmlformats.org/officeDocument/2006/relationships/hyperlink" Target="https://sdc.wsu.edu/construction-engineering/" TargetMode="External"/><Relationship Id="rId93" Type="http://schemas.openxmlformats.org/officeDocument/2006/relationships/hyperlink" Target="http://www.sciarc.edu/" TargetMode="External"/><Relationship Id="rId617" Type="http://schemas.openxmlformats.org/officeDocument/2006/relationships/hyperlink" Target="https://www.ndsu.edu/" TargetMode="External"/><Relationship Id="rId824" Type="http://schemas.openxmlformats.org/officeDocument/2006/relationships/hyperlink" Target="http://www.uoregon.edu/" TargetMode="External"/><Relationship Id="rId1247" Type="http://schemas.openxmlformats.org/officeDocument/2006/relationships/hyperlink" Target="https://woodbury.edu/program/school-of-architecture/programs/architecture-march-la/" TargetMode="External"/><Relationship Id="rId1454" Type="http://schemas.openxmlformats.org/officeDocument/2006/relationships/hyperlink" Target="https://apdesign.k-state.edu/iaid/interior-architecture/" TargetMode="External"/><Relationship Id="rId1661" Type="http://schemas.openxmlformats.org/officeDocument/2006/relationships/hyperlink" Target="https://www.nursing.umn.edu/degrees-programs/certificates/health-care-design-and-innovation-post-baccalaureate-certificate" TargetMode="External"/><Relationship Id="rId1899" Type="http://schemas.openxmlformats.org/officeDocument/2006/relationships/hyperlink" Target="https://daap.uc.edu/academics/said/programs/bs-architecture" TargetMode="External"/><Relationship Id="rId1107" Type="http://schemas.openxmlformats.org/officeDocument/2006/relationships/hyperlink" Target="http://www.fairmontstate.edu/" TargetMode="External"/><Relationship Id="rId1314" Type="http://schemas.openxmlformats.org/officeDocument/2006/relationships/hyperlink" Target="https://dcp.ufl.edu/interior/academics-pathways/" TargetMode="External"/><Relationship Id="rId1521" Type="http://schemas.openxmlformats.org/officeDocument/2006/relationships/hyperlink" Target="https://www.gsd.harvard.edu/doctoral-programs/doctor-of-philosophy/requirements/" TargetMode="External"/><Relationship Id="rId1759" Type="http://schemas.openxmlformats.org/officeDocument/2006/relationships/hyperlink" Target="https://www.unlv.edu/degree/march" TargetMode="External"/><Relationship Id="rId1966" Type="http://schemas.openxmlformats.org/officeDocument/2006/relationships/hyperlink" Target="https://www.jefferson.edu/academics/colleges-schools-institutes/architecture-and-the-built-environment/programs/architectural-studies.html" TargetMode="External"/><Relationship Id="rId1619" Type="http://schemas.openxmlformats.org/officeDocument/2006/relationships/hyperlink" Target="https://architecture.udmercy.edu/programs/mcd.php" TargetMode="External"/><Relationship Id="rId1826" Type="http://schemas.openxmlformats.org/officeDocument/2006/relationships/hyperlink" Target="https://www.rit.edu/study/interior-design-bfa" TargetMode="External"/><Relationship Id="rId20" Type="http://schemas.openxmlformats.org/officeDocument/2006/relationships/hyperlink" Target="http://www.asu.edu/" TargetMode="External"/><Relationship Id="rId2088" Type="http://schemas.openxmlformats.org/officeDocument/2006/relationships/hyperlink" Target="http://cosc.arch.tamu.edu/undergraduate/index.html" TargetMode="External"/><Relationship Id="rId267" Type="http://schemas.openxmlformats.org/officeDocument/2006/relationships/hyperlink" Target="http://www.uidaho.edu/" TargetMode="External"/><Relationship Id="rId474" Type="http://schemas.openxmlformats.org/officeDocument/2006/relationships/hyperlink" Target="http://www.morgan.edu/" TargetMode="External"/><Relationship Id="rId2155" Type="http://schemas.openxmlformats.org/officeDocument/2006/relationships/hyperlink" Target="https://www.arch.virginia.edu/programs/architecture/graduate" TargetMode="External"/><Relationship Id="rId127" Type="http://schemas.openxmlformats.org/officeDocument/2006/relationships/hyperlink" Target="http://www.usc.edu/" TargetMode="External"/><Relationship Id="rId681" Type="http://schemas.openxmlformats.org/officeDocument/2006/relationships/hyperlink" Target="http://www.cornell.edu/" TargetMode="External"/><Relationship Id="rId779" Type="http://schemas.openxmlformats.org/officeDocument/2006/relationships/hyperlink" Target="http://www.osu.edu/" TargetMode="External"/><Relationship Id="rId986" Type="http://schemas.openxmlformats.org/officeDocument/2006/relationships/hyperlink" Target="http://www.tsu.edu/" TargetMode="External"/><Relationship Id="rId334" Type="http://schemas.openxmlformats.org/officeDocument/2006/relationships/hyperlink" Target="http://www.nd.edu/" TargetMode="External"/><Relationship Id="rId541" Type="http://schemas.openxmlformats.org/officeDocument/2006/relationships/hyperlink" Target="http://twin-cities.umn.edu/" TargetMode="External"/><Relationship Id="rId639" Type="http://schemas.openxmlformats.org/officeDocument/2006/relationships/hyperlink" Target="http://newbrunswick.rutgers.edu/" TargetMode="External"/><Relationship Id="rId1171" Type="http://schemas.openxmlformats.org/officeDocument/2006/relationships/hyperlink" Target="https://cavad.calbaptist.edu/programs/architecture-program" TargetMode="External"/><Relationship Id="rId1269" Type="http://schemas.openxmlformats.org/officeDocument/2006/relationships/hyperlink" Target="https://www.architecture.yale.edu/" TargetMode="External"/><Relationship Id="rId1476" Type="http://schemas.openxmlformats.org/officeDocument/2006/relationships/hyperlink" Target="https://design.lsu.edu/doctor-design-cultural-preservation/about/" TargetMode="External"/><Relationship Id="rId2015" Type="http://schemas.openxmlformats.org/officeDocument/2006/relationships/hyperlink" Target="https://www.wcupa.edu/business-PublicManagement/geographyPlanning/planningTrack.aspx" TargetMode="External"/><Relationship Id="rId2222" Type="http://schemas.openxmlformats.org/officeDocument/2006/relationships/hyperlink" Target="https://designcomm.wvu.edu/graduate/agricultural-and-extension-education" TargetMode="External"/><Relationship Id="rId401" Type="http://schemas.openxmlformats.org/officeDocument/2006/relationships/hyperlink" Target="http://www.harvard.edu/" TargetMode="External"/><Relationship Id="rId846" Type="http://schemas.openxmlformats.org/officeDocument/2006/relationships/hyperlink" Target="http://www.cmu.edu/" TargetMode="External"/><Relationship Id="rId1031" Type="http://schemas.openxmlformats.org/officeDocument/2006/relationships/hyperlink" Target="http://www.unt.edu/" TargetMode="External"/><Relationship Id="rId1129" Type="http://schemas.openxmlformats.org/officeDocument/2006/relationships/hyperlink" Target="https://fayjones.uark.edu/academics/interior-design/" TargetMode="External"/><Relationship Id="rId1683" Type="http://schemas.openxmlformats.org/officeDocument/2006/relationships/hyperlink" Target="https://samfoxschool.wustl.edu/programs/msaad" TargetMode="External"/><Relationship Id="rId1890" Type="http://schemas.openxmlformats.org/officeDocument/2006/relationships/hyperlink" Target="https://daap.uc.edu/academics/said/programs/ms-arch" TargetMode="External"/><Relationship Id="rId1988" Type="http://schemas.openxmlformats.org/officeDocument/2006/relationships/hyperlink" Target="https://arts.psu.edu/degrees/doctor-of-philosophy-in-architecture/" TargetMode="External"/><Relationship Id="rId706" Type="http://schemas.openxmlformats.org/officeDocument/2006/relationships/hyperlink" Target="http://www.pratt.edu/" TargetMode="External"/><Relationship Id="rId913" Type="http://schemas.openxmlformats.org/officeDocument/2006/relationships/hyperlink" Target="https://cupey.uagm.edu/" TargetMode="External"/><Relationship Id="rId1336" Type="http://schemas.openxmlformats.org/officeDocument/2006/relationships/hyperlink" Target="https://arch.gatech.edu/master-science-urban-design" TargetMode="External"/><Relationship Id="rId1543" Type="http://schemas.openxmlformats.org/officeDocument/2006/relationships/hyperlink" Target="https://camd.northeastern.edu/program/architecture/" TargetMode="External"/><Relationship Id="rId1750" Type="http://schemas.openxmlformats.org/officeDocument/2006/relationships/hyperlink" Target="https://admissions.rutgers.edu/academics/find-your-major/environmental-planning/new-brunswick" TargetMode="External"/><Relationship Id="rId42" Type="http://schemas.openxmlformats.org/officeDocument/2006/relationships/hyperlink" Target="http://www.arizona.edu/" TargetMode="External"/><Relationship Id="rId1403" Type="http://schemas.openxmlformats.org/officeDocument/2006/relationships/hyperlink" Target="https://architecture.siu.edu/undergraduate/psm/" TargetMode="External"/><Relationship Id="rId1610" Type="http://schemas.openxmlformats.org/officeDocument/2006/relationships/hyperlink" Target="https://www.canr.msu.edu/spdc/programs/pdc-doctorate-program/urban-and-regional-planning-concentration" TargetMode="External"/><Relationship Id="rId1848" Type="http://schemas.openxmlformats.org/officeDocument/2006/relationships/hyperlink" Target="http://ap.buffalo.edu/academics/graduate-degrees/ms-real-estate-development.html" TargetMode="External"/><Relationship Id="rId191" Type="http://schemas.openxmlformats.org/officeDocument/2006/relationships/hyperlink" Target="http://www.ufl.edu/" TargetMode="External"/><Relationship Id="rId1708" Type="http://schemas.openxmlformats.org/officeDocument/2006/relationships/hyperlink" Target="https://design.ncsu.edu/academics/architecture/" TargetMode="External"/><Relationship Id="rId1915" Type="http://schemas.openxmlformats.org/officeDocument/2006/relationships/hyperlink" Target="https://architecture.ou.edu/interior-design-degree-requirements/" TargetMode="External"/><Relationship Id="rId289" Type="http://schemas.openxmlformats.org/officeDocument/2006/relationships/hyperlink" Target="http://www.siu.edu/" TargetMode="External"/><Relationship Id="rId496" Type="http://schemas.openxmlformats.org/officeDocument/2006/relationships/hyperlink" Target="http://ltu.edu/" TargetMode="External"/><Relationship Id="rId2177" Type="http://schemas.openxmlformats.org/officeDocument/2006/relationships/hyperlink" Target="https://www.ewu.edu/css/geography-anthropology/urban-regional-planning/murp/" TargetMode="External"/><Relationship Id="rId149" Type="http://schemas.openxmlformats.org/officeDocument/2006/relationships/hyperlink" Target="http://uconn.edu/" TargetMode="External"/><Relationship Id="rId356" Type="http://schemas.openxmlformats.org/officeDocument/2006/relationships/hyperlink" Target="http://www.louisville.edu/" TargetMode="External"/><Relationship Id="rId563" Type="http://schemas.openxmlformats.org/officeDocument/2006/relationships/hyperlink" Target="http://www.semo.edu/" TargetMode="External"/><Relationship Id="rId770" Type="http://schemas.openxmlformats.org/officeDocument/2006/relationships/hyperlink" Target="http://www.miamioh.edu/" TargetMode="External"/><Relationship Id="rId1193" Type="http://schemas.openxmlformats.org/officeDocument/2006/relationships/hyperlink" Target="http://env.cpp.edu/urp/degree/bachelor-science-urban-and-regional-planning" TargetMode="External"/><Relationship Id="rId2037" Type="http://schemas.openxmlformats.org/officeDocument/2006/relationships/hyperlink" Target="https://www.rwu.edu/undergraduate/academics/programs/preservation-studies" TargetMode="External"/><Relationship Id="rId216" Type="http://schemas.openxmlformats.org/officeDocument/2006/relationships/hyperlink" Target="http://www.usf.edu/" TargetMode="External"/><Relationship Id="rId423" Type="http://schemas.openxmlformats.org/officeDocument/2006/relationships/hyperlink" Target="http://web.mit.edu/student/" TargetMode="External"/><Relationship Id="rId868" Type="http://schemas.openxmlformats.org/officeDocument/2006/relationships/hyperlink" Target="http://www.marywood.edu/" TargetMode="External"/><Relationship Id="rId1053" Type="http://schemas.openxmlformats.org/officeDocument/2006/relationships/hyperlink" Target="http://www.vcu.edu/" TargetMode="External"/><Relationship Id="rId1260" Type="http://schemas.openxmlformats.org/officeDocument/2006/relationships/hyperlink" Target="https://architectureandplanning.ucdenver.edu/architecture/academics/departments/urban-design/master-of-urban-design" TargetMode="External"/><Relationship Id="rId1498" Type="http://schemas.openxmlformats.org/officeDocument/2006/relationships/hyperlink" Target="http://www.the-bac.edu/" TargetMode="External"/><Relationship Id="rId2104" Type="http://schemas.openxmlformats.org/officeDocument/2006/relationships/hyperlink" Target="https://www.uta.edu/cappa/academics/planning-publicaffairs/public-affairs/phd-puad.php" TargetMode="External"/><Relationship Id="rId630" Type="http://schemas.openxmlformats.org/officeDocument/2006/relationships/hyperlink" Target="http://www.njit.edu/" TargetMode="External"/><Relationship Id="rId728" Type="http://schemas.openxmlformats.org/officeDocument/2006/relationships/hyperlink" Target="http://www.esf.edu/" TargetMode="External"/><Relationship Id="rId935" Type="http://schemas.openxmlformats.org/officeDocument/2006/relationships/hyperlink" Target="http://www.clemson.edu/" TargetMode="External"/><Relationship Id="rId1358" Type="http://schemas.openxmlformats.org/officeDocument/2006/relationships/hyperlink" Target="https://ced.uga.edu/programs/mupd/" TargetMode="External"/><Relationship Id="rId1565" Type="http://schemas.openxmlformats.org/officeDocument/2006/relationships/hyperlink" Target="https://wit.edu/interior-design" TargetMode="External"/><Relationship Id="rId1772" Type="http://schemas.openxmlformats.org/officeDocument/2006/relationships/hyperlink" Target="https://www.arch.columbia.edu/programs/14-ph-d-in-historic-preservation" TargetMode="External"/><Relationship Id="rId64" Type="http://schemas.openxmlformats.org/officeDocument/2006/relationships/hyperlink" Target="http://calpoly.edu/" TargetMode="External"/><Relationship Id="rId1120" Type="http://schemas.openxmlformats.org/officeDocument/2006/relationships/hyperlink" Target="https://cadc.auburn.edu/cadc/academics/graduate-programs/master-of-science-in-architecture-with-option-in-public-interest-design/" TargetMode="External"/><Relationship Id="rId1218" Type="http://schemas.openxmlformats.org/officeDocument/2006/relationships/hyperlink" Target="https://ced.berkeley.edu/academics/city-regional-planning/programs/phd-in-city-and-regional-planning/" TargetMode="External"/><Relationship Id="rId1425" Type="http://schemas.openxmlformats.org/officeDocument/2006/relationships/hyperlink" Target="https://www.bsu.edu/academics/collegesanddepartments/architecture/academic-programs" TargetMode="External"/><Relationship Id="rId1632" Type="http://schemas.openxmlformats.org/officeDocument/2006/relationships/hyperlink" Target="https://clas.wayne.edu/usp/undergrad/ba" TargetMode="External"/><Relationship Id="rId1937" Type="http://schemas.openxmlformats.org/officeDocument/2006/relationships/hyperlink" Target="https://archenvironment.uoregon.edu/hp/grad/ms" TargetMode="External"/><Relationship Id="rId2199" Type="http://schemas.openxmlformats.org/officeDocument/2006/relationships/hyperlink" Target="https://sdc.wsu.edu/architectural-studies/" TargetMode="External"/><Relationship Id="rId280" Type="http://schemas.openxmlformats.org/officeDocument/2006/relationships/hyperlink" Target="http://www.judsonu.edu/" TargetMode="External"/><Relationship Id="rId140" Type="http://schemas.openxmlformats.org/officeDocument/2006/relationships/hyperlink" Target="http://www.colorado.edu/" TargetMode="External"/><Relationship Id="rId378" Type="http://schemas.openxmlformats.org/officeDocument/2006/relationships/hyperlink" Target="http://uno.edu/" TargetMode="External"/><Relationship Id="rId585" Type="http://schemas.openxmlformats.org/officeDocument/2006/relationships/hyperlink" Target="http://www.msstate.edu/" TargetMode="External"/><Relationship Id="rId792" Type="http://schemas.openxmlformats.org/officeDocument/2006/relationships/hyperlink" Target="http://www.uc.edu/" TargetMode="External"/><Relationship Id="rId2059" Type="http://schemas.openxmlformats.org/officeDocument/2006/relationships/hyperlink" Target="https://www.sdstate.edu/programs/undergraduate/architecture-bfa" TargetMode="External"/><Relationship Id="rId6" Type="http://schemas.openxmlformats.org/officeDocument/2006/relationships/hyperlink" Target="http://www.auburn.edu/" TargetMode="External"/><Relationship Id="rId238" Type="http://schemas.openxmlformats.org/officeDocument/2006/relationships/hyperlink" Target="http://www.scad.edu/" TargetMode="External"/><Relationship Id="rId445" Type="http://schemas.openxmlformats.org/officeDocument/2006/relationships/hyperlink" Target="http://www.umass.edu/" TargetMode="External"/><Relationship Id="rId652" Type="http://schemas.openxmlformats.org/officeDocument/2006/relationships/hyperlink" Target="http://www.unlv.edu/" TargetMode="External"/><Relationship Id="rId1075" Type="http://schemas.openxmlformats.org/officeDocument/2006/relationships/hyperlink" Target="http://www.washington.edu/" TargetMode="External"/><Relationship Id="rId1282" Type="http://schemas.openxmlformats.org/officeDocument/2006/relationships/hyperlink" Target="https://www.udc.edu/causes/professional-science-masters-program/" TargetMode="External"/><Relationship Id="rId2126" Type="http://schemas.openxmlformats.org/officeDocument/2006/relationships/hyperlink" Target="http://cacp.utsa.edu/academic-programs/urban-and-regional-planning/m.s.-in-urban-and-regional-planning/" TargetMode="External"/><Relationship Id="rId305" Type="http://schemas.openxmlformats.org/officeDocument/2006/relationships/hyperlink" Target="http://www.illinois.edu/" TargetMode="External"/><Relationship Id="rId512" Type="http://schemas.openxmlformats.org/officeDocument/2006/relationships/hyperlink" Target="http://www.umich.edu/" TargetMode="External"/><Relationship Id="rId957" Type="http://schemas.openxmlformats.org/officeDocument/2006/relationships/hyperlink" Target="http://www.utk.edu/" TargetMode="External"/><Relationship Id="rId1142" Type="http://schemas.openxmlformats.org/officeDocument/2006/relationships/hyperlink" Target="https://sgsup.asu.edu/degree-programs/undergraduate-degrees/urban-planning" TargetMode="External"/><Relationship Id="rId1587" Type="http://schemas.openxmlformats.org/officeDocument/2006/relationships/hyperlink" Target="https://arch.umd.edu/arch/degree/master-architecture" TargetMode="External"/><Relationship Id="rId1794" Type="http://schemas.openxmlformats.org/officeDocument/2006/relationships/hyperlink" Target="https://ssa.ccny.cuny.edu/programs-centers/graduate-programs/ms-arch/" TargetMode="External"/><Relationship Id="rId86" Type="http://schemas.openxmlformats.org/officeDocument/2006/relationships/hyperlink" Target="http://www.newschoolarch.edu/" TargetMode="External"/><Relationship Id="rId817" Type="http://schemas.openxmlformats.org/officeDocument/2006/relationships/hyperlink" Target="http://www.pdx.edu/" TargetMode="External"/><Relationship Id="rId1002" Type="http://schemas.openxmlformats.org/officeDocument/2006/relationships/hyperlink" Target="http://www.utexas.edu/" TargetMode="External"/><Relationship Id="rId1447" Type="http://schemas.openxmlformats.org/officeDocument/2006/relationships/hyperlink" Target="https://architecture.nd.edu/academics-programs/undergrad-program/" TargetMode="External"/><Relationship Id="rId1654" Type="http://schemas.openxmlformats.org/officeDocument/2006/relationships/hyperlink" Target="https://arch.design.umn.edu/programs/msrp/" TargetMode="External"/><Relationship Id="rId1861" Type="http://schemas.openxmlformats.org/officeDocument/2006/relationships/hyperlink" Target="https://www.bgsu.edu/ecampus/masters-degrees/med-instructional-design.html" TargetMode="External"/><Relationship Id="rId1307" Type="http://schemas.openxmlformats.org/officeDocument/2006/relationships/hyperlink" Target="https://dcp.ufl.edu/interior/academics-pathways/" TargetMode="External"/><Relationship Id="rId1514" Type="http://schemas.openxmlformats.org/officeDocument/2006/relationships/hyperlink" Target="https://www.gsd.harvard.edu/urban-planning-design/master-of-landscape-architecture-in-urban-design/" TargetMode="External"/><Relationship Id="rId1721" Type="http://schemas.openxmlformats.org/officeDocument/2006/relationships/hyperlink" Target="https://coaa.uncc.edu/architecture/graduate-programs/master-urban-design" TargetMode="External"/><Relationship Id="rId1959" Type="http://schemas.openxmlformats.org/officeDocument/2006/relationships/hyperlink" Target="https://drexel.edu/westphal/academics/graduate/INTR/" TargetMode="External"/><Relationship Id="rId13" Type="http://schemas.openxmlformats.org/officeDocument/2006/relationships/hyperlink" Target="http://www.uark.edu/" TargetMode="External"/><Relationship Id="rId1819" Type="http://schemas.openxmlformats.org/officeDocument/2006/relationships/hyperlink" Target="https://www.arch.rpi.edu/academic/undergraduate-barch/" TargetMode="External"/><Relationship Id="rId2190" Type="http://schemas.openxmlformats.org/officeDocument/2006/relationships/hyperlink" Target="http://urbdp.be.washington.edu/programs/mup-graduate-degree/" TargetMode="External"/><Relationship Id="rId162" Type="http://schemas.openxmlformats.org/officeDocument/2006/relationships/hyperlink" Target="http://www.cua.edu/" TargetMode="External"/><Relationship Id="rId467" Type="http://schemas.openxmlformats.org/officeDocument/2006/relationships/hyperlink" Target="http://www.aacc.edu/" TargetMode="External"/><Relationship Id="rId1097" Type="http://schemas.openxmlformats.org/officeDocument/2006/relationships/hyperlink" Target="http://www.uwc.edu/" TargetMode="External"/><Relationship Id="rId2050" Type="http://schemas.openxmlformats.org/officeDocument/2006/relationships/hyperlink" Target="http://www.clemson.edu/caah/departments/architecture/programs/graduate/architecture-and-health/ms-curriculum.html" TargetMode="External"/><Relationship Id="rId2148" Type="http://schemas.openxmlformats.org/officeDocument/2006/relationships/hyperlink" Target="https://laep.usu.edu/degrees/doctorate" TargetMode="External"/><Relationship Id="rId674" Type="http://schemas.openxmlformats.org/officeDocument/2006/relationships/hyperlink" Target="http://www.cornell.edu/" TargetMode="External"/><Relationship Id="rId881" Type="http://schemas.openxmlformats.org/officeDocument/2006/relationships/hyperlink" Target="http://www.temple.edu/" TargetMode="External"/><Relationship Id="rId979" Type="http://schemas.openxmlformats.org/officeDocument/2006/relationships/hyperlink" Target="http://www.tamu.edu/" TargetMode="External"/><Relationship Id="rId327" Type="http://schemas.openxmlformats.org/officeDocument/2006/relationships/hyperlink" Target="http://www.bsu.edu/" TargetMode="External"/><Relationship Id="rId534" Type="http://schemas.openxmlformats.org/officeDocument/2006/relationships/hyperlink" Target="http://www.dunwoody.edu/" TargetMode="External"/><Relationship Id="rId741" Type="http://schemas.openxmlformats.org/officeDocument/2006/relationships/hyperlink" Target="http://syr.edu/" TargetMode="External"/><Relationship Id="rId839" Type="http://schemas.openxmlformats.org/officeDocument/2006/relationships/hyperlink" Target="http://www.cmu.edu/" TargetMode="External"/><Relationship Id="rId1164" Type="http://schemas.openxmlformats.org/officeDocument/2006/relationships/hyperlink" Target="https://www.academyart.edu/academics/interior-architecture/" TargetMode="External"/><Relationship Id="rId1371" Type="http://schemas.openxmlformats.org/officeDocument/2006/relationships/hyperlink" Target="https://www.design.iastate.edu/architecture/degrees/architecture-ms/" TargetMode="External"/><Relationship Id="rId1469" Type="http://schemas.openxmlformats.org/officeDocument/2006/relationships/hyperlink" Target="http://louisville.edu/upa/programs/mup" TargetMode="External"/><Relationship Id="rId2008" Type="http://schemas.openxmlformats.org/officeDocument/2006/relationships/hyperlink" Target="https://www.design.upenn.edu/city-regional-planning/phd/about" TargetMode="External"/><Relationship Id="rId2215" Type="http://schemas.openxmlformats.org/officeDocument/2006/relationships/hyperlink" Target="https://www.fairmontstate.edu/collegeofscitech/academics/architecture-program" TargetMode="External"/><Relationship Id="rId601" Type="http://schemas.openxmlformats.org/officeDocument/2006/relationships/hyperlink" Target="http://www.ncsu.edu/" TargetMode="External"/><Relationship Id="rId1024" Type="http://schemas.openxmlformats.org/officeDocument/2006/relationships/hyperlink" Target="http://www.uh.edu/" TargetMode="External"/><Relationship Id="rId1231" Type="http://schemas.openxmlformats.org/officeDocument/2006/relationships/hyperlink" Target="https://www.aud.ucla.edu/academics/m-arch-professional-degree" TargetMode="External"/><Relationship Id="rId1676" Type="http://schemas.openxmlformats.org/officeDocument/2006/relationships/hyperlink" Target="https://info.umkc.edu/aupd/academic-programs/historic-preservation/" TargetMode="External"/><Relationship Id="rId1883" Type="http://schemas.openxmlformats.org/officeDocument/2006/relationships/hyperlink" Target="https://knowlton.osu.edu/mcrp" TargetMode="External"/><Relationship Id="rId906" Type="http://schemas.openxmlformats.org/officeDocument/2006/relationships/hyperlink" Target="http://www.wcupa.edu/" TargetMode="External"/><Relationship Id="rId1329" Type="http://schemas.openxmlformats.org/officeDocument/2006/relationships/hyperlink" Target="https://www.usf.edu/arts/architecture/academics/architecture-program/" TargetMode="External"/><Relationship Id="rId1536" Type="http://schemas.openxmlformats.org/officeDocument/2006/relationships/hyperlink" Target="http://dusp.mit.edu/degrees/undergraduate" TargetMode="External"/><Relationship Id="rId1743" Type="http://schemas.openxmlformats.org/officeDocument/2006/relationships/hyperlink" Target="https://gradschool.princeton.edu/academics/fields-study/architecture" TargetMode="External"/><Relationship Id="rId1950" Type="http://schemas.openxmlformats.org/officeDocument/2006/relationships/hyperlink" Target="https://soa.cmu.edu/bpd" TargetMode="External"/><Relationship Id="rId35" Type="http://schemas.openxmlformats.org/officeDocument/2006/relationships/hyperlink" Target="http://www.arizona.edu/" TargetMode="External"/><Relationship Id="rId1603" Type="http://schemas.openxmlformats.org/officeDocument/2006/relationships/hyperlink" Target="https://www.ltu.edu/architecture_and_design/architecture/interior-architecture.asp" TargetMode="External"/><Relationship Id="rId1810" Type="http://schemas.openxmlformats.org/officeDocument/2006/relationships/hyperlink" Target="https://www.pratt.edu/academics/architecture/grad-arch-urban-design/graduate-architecture-m.s.-arch/" TargetMode="External"/><Relationship Id="rId184" Type="http://schemas.openxmlformats.org/officeDocument/2006/relationships/hyperlink" Target="http://www.fiu.edu/" TargetMode="External"/><Relationship Id="rId391" Type="http://schemas.openxmlformats.org/officeDocument/2006/relationships/hyperlink" Target="http://www.the-bac.edu/" TargetMode="External"/><Relationship Id="rId1908" Type="http://schemas.openxmlformats.org/officeDocument/2006/relationships/hyperlink" Target="https://arch-ceat.okstate.edu/architectural-engineering-program" TargetMode="External"/><Relationship Id="rId2072" Type="http://schemas.openxmlformats.org/officeDocument/2006/relationships/hyperlink" Target="https://www.delmar.edu/degrees/architecture/index.html" TargetMode="External"/><Relationship Id="rId251" Type="http://schemas.openxmlformats.org/officeDocument/2006/relationships/hyperlink" Target="http://www.manoa.hawaii.edu/" TargetMode="External"/><Relationship Id="rId489" Type="http://schemas.openxmlformats.org/officeDocument/2006/relationships/hyperlink" Target="http://www.emich.edu/" TargetMode="External"/><Relationship Id="rId696" Type="http://schemas.openxmlformats.org/officeDocument/2006/relationships/hyperlink" Target="http://www.nyu.edu/" TargetMode="External"/><Relationship Id="rId349" Type="http://schemas.openxmlformats.org/officeDocument/2006/relationships/hyperlink" Target="http://www.uky.edu/" TargetMode="External"/><Relationship Id="rId556" Type="http://schemas.openxmlformats.org/officeDocument/2006/relationships/hyperlink" Target="http://twin-cities.umn.edu/" TargetMode="External"/><Relationship Id="rId763" Type="http://schemas.openxmlformats.org/officeDocument/2006/relationships/hyperlink" Target="http://www.kent.edu/" TargetMode="External"/><Relationship Id="rId1186" Type="http://schemas.openxmlformats.org/officeDocument/2006/relationships/hyperlink" Target="http://env.cpp.edu/arc/degree/bachelor-architecture" TargetMode="External"/><Relationship Id="rId1393" Type="http://schemas.openxmlformats.org/officeDocument/2006/relationships/hyperlink" Target="https://www.judsonu.edu/Undergraduate/Architecture/Interior_Design_Major/" TargetMode="External"/><Relationship Id="rId111" Type="http://schemas.openxmlformats.org/officeDocument/2006/relationships/hyperlink" Target="http://www.ucdavis.edu/" TargetMode="External"/><Relationship Id="rId209" Type="http://schemas.openxmlformats.org/officeDocument/2006/relationships/hyperlink" Target="http://www.miami.edu/" TargetMode="External"/><Relationship Id="rId416" Type="http://schemas.openxmlformats.org/officeDocument/2006/relationships/hyperlink" Target="http://web.mit.edu/student/" TargetMode="External"/><Relationship Id="rId970" Type="http://schemas.openxmlformats.org/officeDocument/2006/relationships/hyperlink" Target="http://www.rice.edu/" TargetMode="External"/><Relationship Id="rId1046" Type="http://schemas.openxmlformats.org/officeDocument/2006/relationships/hyperlink" Target="http://www.virginia.edu/" TargetMode="External"/><Relationship Id="rId1253" Type="http://schemas.openxmlformats.org/officeDocument/2006/relationships/hyperlink" Target="https://la.agsci.colostate.edu/" TargetMode="External"/><Relationship Id="rId1698" Type="http://schemas.openxmlformats.org/officeDocument/2006/relationships/hyperlink" Target="https://www.appstate.edu/academics/graduate/id/geography-ma" TargetMode="External"/><Relationship Id="rId623" Type="http://schemas.openxmlformats.org/officeDocument/2006/relationships/hyperlink" Target="http://www.unl.edu/" TargetMode="External"/><Relationship Id="rId830" Type="http://schemas.openxmlformats.org/officeDocument/2006/relationships/hyperlink" Target="http://www.uoregon.edu/" TargetMode="External"/><Relationship Id="rId928" Type="http://schemas.openxmlformats.org/officeDocument/2006/relationships/hyperlink" Target="http://www.rwu.edu/" TargetMode="External"/><Relationship Id="rId1460" Type="http://schemas.openxmlformats.org/officeDocument/2006/relationships/hyperlink" Target="https://design.uky.edu/historic-preservation/" TargetMode="External"/><Relationship Id="rId1558" Type="http://schemas.openxmlformats.org/officeDocument/2006/relationships/hyperlink" Target="https://www.umass.edu/architecture/bfa-architecture" TargetMode="External"/><Relationship Id="rId1765" Type="http://schemas.openxmlformats.org/officeDocument/2006/relationships/hyperlink" Target="https://www.arch.columbia.edu/programs/7-m-s-historic-preservation" TargetMode="External"/><Relationship Id="rId57" Type="http://schemas.openxmlformats.org/officeDocument/2006/relationships/hyperlink" Target="http://www.calbaptist.edu/" TargetMode="External"/><Relationship Id="rId1113" Type="http://schemas.openxmlformats.org/officeDocument/2006/relationships/hyperlink" Target="http://www.wvu.edu/" TargetMode="External"/><Relationship Id="rId1320" Type="http://schemas.openxmlformats.org/officeDocument/2006/relationships/hyperlink" Target="https://dcp.ufl.edu/urp/academics/ph-d/" TargetMode="External"/><Relationship Id="rId1418" Type="http://schemas.openxmlformats.org/officeDocument/2006/relationships/hyperlink" Target="https://landarch.illinois.edu/msud-program/" TargetMode="External"/><Relationship Id="rId1972" Type="http://schemas.openxmlformats.org/officeDocument/2006/relationships/hyperlink" Target="https://www.jefferson.edu/academics/colleges-schools-institutes/architecture-and-the-built-environment/programs/geospatial-technology-ms.html" TargetMode="External"/><Relationship Id="rId1625" Type="http://schemas.openxmlformats.org/officeDocument/2006/relationships/hyperlink" Target="https://taubmancollege.umich.edu/urbanplanning/degrees/graduate-certificate-healthy-cities" TargetMode="External"/><Relationship Id="rId1832" Type="http://schemas.openxmlformats.org/officeDocument/2006/relationships/hyperlink" Target="https://www.esf.edu/la/graduate/mla.htm" TargetMode="External"/><Relationship Id="rId2094" Type="http://schemas.openxmlformats.org/officeDocument/2006/relationships/hyperlink" Target="http://www.tsu.edu/academics/colleges-and-schools/bjml-school-public-affairs/departments/urban-planning-and-environmental-policy/index.html" TargetMode="External"/><Relationship Id="rId273" Type="http://schemas.openxmlformats.org/officeDocument/2006/relationships/hyperlink" Target="http://www.iit.edu/" TargetMode="External"/><Relationship Id="rId480" Type="http://schemas.openxmlformats.org/officeDocument/2006/relationships/hyperlink" Target="http://www.umd.edu/" TargetMode="External"/><Relationship Id="rId2161" Type="http://schemas.openxmlformats.org/officeDocument/2006/relationships/hyperlink" Target="http://bulletin.vcu.edu/graduate/school-government-public-affairs/urban-regional-planning-murp/" TargetMode="External"/><Relationship Id="rId133" Type="http://schemas.openxmlformats.org/officeDocument/2006/relationships/hyperlink" Target="http://woodbury.edu/" TargetMode="External"/><Relationship Id="rId340" Type="http://schemas.openxmlformats.org/officeDocument/2006/relationships/hyperlink" Target="http://www.k-state.edu/" TargetMode="External"/><Relationship Id="rId578" Type="http://schemas.openxmlformats.org/officeDocument/2006/relationships/hyperlink" Target="http://www.jsums.edu/" TargetMode="External"/><Relationship Id="rId785" Type="http://schemas.openxmlformats.org/officeDocument/2006/relationships/hyperlink" Target="http://www.uc.edu/" TargetMode="External"/><Relationship Id="rId992" Type="http://schemas.openxmlformats.org/officeDocument/2006/relationships/hyperlink" Target="http://www.uta.edu/" TargetMode="External"/><Relationship Id="rId2021" Type="http://schemas.openxmlformats.org/officeDocument/2006/relationships/hyperlink" Target="https://gurabo.uagm.edu/sites/default/files/uploads/EIDA/pdf/M-Architecture.pdf" TargetMode="External"/><Relationship Id="rId200" Type="http://schemas.openxmlformats.org/officeDocument/2006/relationships/hyperlink" Target="http://www.ufl.edu/" TargetMode="External"/><Relationship Id="rId438" Type="http://schemas.openxmlformats.org/officeDocument/2006/relationships/hyperlink" Target="http://www.tufts.edu/" TargetMode="External"/><Relationship Id="rId645" Type="http://schemas.openxmlformats.org/officeDocument/2006/relationships/hyperlink" Target="http://www.unm.edu/" TargetMode="External"/><Relationship Id="rId852" Type="http://schemas.openxmlformats.org/officeDocument/2006/relationships/hyperlink" Target="http://www.drexel.edu/" TargetMode="External"/><Relationship Id="rId1068" Type="http://schemas.openxmlformats.org/officeDocument/2006/relationships/hyperlink" Target="http://www.uvm.edu/" TargetMode="External"/><Relationship Id="rId1275" Type="http://schemas.openxmlformats.org/officeDocument/2006/relationships/hyperlink" Target="https://architecture.catholic.edu/academics/graduate-programs/city-and-regional-planning/index.html" TargetMode="External"/><Relationship Id="rId1482" Type="http://schemas.openxmlformats.org/officeDocument/2006/relationships/hyperlink" Target="https://architecture.tulane.edu/academics/architecture/bsa" TargetMode="External"/><Relationship Id="rId2119" Type="http://schemas.openxmlformats.org/officeDocument/2006/relationships/hyperlink" Target="https://soa.utexas.edu/programs/architecture/graduate-degrees/doctor-philosophy" TargetMode="External"/><Relationship Id="rId505" Type="http://schemas.openxmlformats.org/officeDocument/2006/relationships/hyperlink" Target="https://www.msu.edu/" TargetMode="External"/><Relationship Id="rId712" Type="http://schemas.openxmlformats.org/officeDocument/2006/relationships/hyperlink" Target="http://www.rpi.edu/" TargetMode="External"/><Relationship Id="rId1135" Type="http://schemas.openxmlformats.org/officeDocument/2006/relationships/hyperlink" Target="https://design.asu.edu/degree-programs/architecture-march" TargetMode="External"/><Relationship Id="rId1342" Type="http://schemas.openxmlformats.org/officeDocument/2006/relationships/hyperlink" Target="https://arch.gatech.edu/bachelor-science-architecture" TargetMode="External"/><Relationship Id="rId1787" Type="http://schemas.openxmlformats.org/officeDocument/2006/relationships/hyperlink" Target="https://aap.cornell.edu/academics/architecture/graduate/ms-aad" TargetMode="External"/><Relationship Id="rId1994" Type="http://schemas.openxmlformats.org/officeDocument/2006/relationships/hyperlink" Target="https://tyler.temple.edu/programs/architecture/degree" TargetMode="External"/><Relationship Id="rId79" Type="http://schemas.openxmlformats.org/officeDocument/2006/relationships/hyperlink" Target="http://www.csun.edu/" TargetMode="External"/><Relationship Id="rId1202" Type="http://schemas.openxmlformats.org/officeDocument/2006/relationships/hyperlink" Target="https://newschoolarch.edu/academics/school-of-architecture-and-cm/school-of-architecture/graduate-architecture-programs/master-of-science-in-architecture/" TargetMode="External"/><Relationship Id="rId1647" Type="http://schemas.openxmlformats.org/officeDocument/2006/relationships/hyperlink" Target="https://mankato.mnsu.edu/academics/academic-catalog/graduate/urban-and-regional-studies/urban-planning-ma/" TargetMode="External"/><Relationship Id="rId1854" Type="http://schemas.openxmlformats.org/officeDocument/2006/relationships/hyperlink" Target="https://www.newschool.edu/parsons/bfa-interior-design/" TargetMode="External"/><Relationship Id="rId1507" Type="http://schemas.openxmlformats.org/officeDocument/2006/relationships/hyperlink" Target="https://the-bac.edu/academics/school-of-architecture" TargetMode="External"/><Relationship Id="rId1714" Type="http://schemas.openxmlformats.org/officeDocument/2006/relationships/hyperlink" Target="https://design.ncsu.edu/academics/landscape-architecture/" TargetMode="External"/><Relationship Id="rId295" Type="http://schemas.openxmlformats.org/officeDocument/2006/relationships/hyperlink" Target="http://www.uic.edu/" TargetMode="External"/><Relationship Id="rId1921" Type="http://schemas.openxmlformats.org/officeDocument/2006/relationships/hyperlink" Target="https://architecture.ou.edu/environmental-design-degree-requirements/" TargetMode="External"/><Relationship Id="rId2183" Type="http://schemas.openxmlformats.org/officeDocument/2006/relationships/hyperlink" Target="http://cm.be.uw.edu/degrees-certificates/bs-cm/" TargetMode="External"/><Relationship Id="rId155" Type="http://schemas.openxmlformats.org/officeDocument/2006/relationships/hyperlink" Target="http://www.cua.edu/" TargetMode="External"/><Relationship Id="rId362" Type="http://schemas.openxmlformats.org/officeDocument/2006/relationships/hyperlink" Target="http://www.lsu.edu/" TargetMode="External"/><Relationship Id="rId1297" Type="http://schemas.openxmlformats.org/officeDocument/2006/relationships/hyperlink" Target="http://catalog.fiu.edu/2019_2020/graduate/College_of_Communication_Architecture_The_Arts/Graduate_Landscape_Architecture_Environmental_and_Urban_Design.pdf" TargetMode="External"/><Relationship Id="rId2043" Type="http://schemas.openxmlformats.org/officeDocument/2006/relationships/hyperlink" Target="http://www.clemson.edu/caah/departments/cpred/real-estate-development/about/index.html" TargetMode="External"/><Relationship Id="rId222" Type="http://schemas.openxmlformats.org/officeDocument/2006/relationships/hyperlink" Target="http://www.gatech.edu/" TargetMode="External"/><Relationship Id="rId667" Type="http://schemas.openxmlformats.org/officeDocument/2006/relationships/hyperlink" Target="http://www.cornell.edu/" TargetMode="External"/><Relationship Id="rId874" Type="http://schemas.openxmlformats.org/officeDocument/2006/relationships/hyperlink" Target="http://www.psu.edu/" TargetMode="External"/><Relationship Id="rId2110" Type="http://schemas.openxmlformats.org/officeDocument/2006/relationships/hyperlink" Target="https://soa.utexas.edu/programs/community-and-regional-planning/master-science-community-and-regional-planning-mscrp" TargetMode="External"/><Relationship Id="rId527" Type="http://schemas.openxmlformats.org/officeDocument/2006/relationships/hyperlink" Target="http://www.dunwoody.edu/" TargetMode="External"/><Relationship Id="rId734" Type="http://schemas.openxmlformats.org/officeDocument/2006/relationships/hyperlink" Target="http://www.buffalo.edu/" TargetMode="External"/><Relationship Id="rId941" Type="http://schemas.openxmlformats.org/officeDocument/2006/relationships/hyperlink" Target="http://www.clemson.edu/" TargetMode="External"/><Relationship Id="rId1157" Type="http://schemas.openxmlformats.org/officeDocument/2006/relationships/hyperlink" Target="https://capla.arizona.edu/academics/bachelor-science-sustainable-built-environments" TargetMode="External"/><Relationship Id="rId1364" Type="http://schemas.openxmlformats.org/officeDocument/2006/relationships/hyperlink" Target="http://www.arch.hawaii.edu/master-of-landscape-architecture/" TargetMode="External"/><Relationship Id="rId1571" Type="http://schemas.openxmlformats.org/officeDocument/2006/relationships/hyperlink" Target="https://www.aacc.edu/programs-and-courses/credit-and-degree-seekers/architecture/" TargetMode="External"/><Relationship Id="rId2208" Type="http://schemas.openxmlformats.org/officeDocument/2006/relationships/hyperlink" Target="https://dpla.wisc.edu/academics/graduate-programs/phd-urban-and-regional-planning/" TargetMode="External"/><Relationship Id="rId70" Type="http://schemas.openxmlformats.org/officeDocument/2006/relationships/hyperlink" Target="http://calpoly.edu/" TargetMode="External"/><Relationship Id="rId801" Type="http://schemas.openxmlformats.org/officeDocument/2006/relationships/hyperlink" Target="http://www.ou.edu/" TargetMode="External"/><Relationship Id="rId1017" Type="http://schemas.openxmlformats.org/officeDocument/2006/relationships/hyperlink" Target="http://www.utsa.edu/" TargetMode="External"/><Relationship Id="rId1224" Type="http://schemas.openxmlformats.org/officeDocument/2006/relationships/hyperlink" Target="https://ced.berkeley.edu/academics/landscape-architecture-environmental-planning/programs/bachelor-of-arts-in-landscape-architecture/" TargetMode="External"/><Relationship Id="rId1431" Type="http://schemas.openxmlformats.org/officeDocument/2006/relationships/hyperlink" Target="https://www.bsu.edu/academics/collegesanddepartments/online/academic-programs/masters/msintdesign" TargetMode="External"/><Relationship Id="rId1669" Type="http://schemas.openxmlformats.org/officeDocument/2006/relationships/hyperlink" Target="https://geosciences.missouristate.edu/mnas/" TargetMode="External"/><Relationship Id="rId1876" Type="http://schemas.openxmlformats.org/officeDocument/2006/relationships/hyperlink" Target="https://www.kent.edu/caed/architecture-0" TargetMode="External"/><Relationship Id="rId1529" Type="http://schemas.openxmlformats.org/officeDocument/2006/relationships/hyperlink" Target="http://architecture.mit.edu/" TargetMode="External"/><Relationship Id="rId1736" Type="http://schemas.openxmlformats.org/officeDocument/2006/relationships/hyperlink" Target="https://design.njit.edu/master-architecture" TargetMode="External"/><Relationship Id="rId1943" Type="http://schemas.openxmlformats.org/officeDocument/2006/relationships/hyperlink" Target="https://soa.cmu.edu/barch" TargetMode="External"/><Relationship Id="rId28" Type="http://schemas.openxmlformats.org/officeDocument/2006/relationships/hyperlink" Target="http://www.asu.edu/" TargetMode="External"/><Relationship Id="rId1803" Type="http://schemas.openxmlformats.org/officeDocument/2006/relationships/hyperlink" Target="https://www.nyit.edu/degrees/interior_design/" TargetMode="External"/><Relationship Id="rId177" Type="http://schemas.openxmlformats.org/officeDocument/2006/relationships/hyperlink" Target="http://www.fau.edu/" TargetMode="External"/><Relationship Id="rId384" Type="http://schemas.openxmlformats.org/officeDocument/2006/relationships/hyperlink" Target="http://www.the-bac.edu/" TargetMode="External"/><Relationship Id="rId591" Type="http://schemas.openxmlformats.org/officeDocument/2006/relationships/hyperlink" Target="http://www.ecu.edu/" TargetMode="External"/><Relationship Id="rId2065" Type="http://schemas.openxmlformats.org/officeDocument/2006/relationships/hyperlink" Target="https://archdesign.utk.edu/programs/architecture-bachelor-5-years/" TargetMode="External"/><Relationship Id="rId244" Type="http://schemas.openxmlformats.org/officeDocument/2006/relationships/hyperlink" Target="http://www.uga.edu/" TargetMode="External"/><Relationship Id="rId689" Type="http://schemas.openxmlformats.org/officeDocument/2006/relationships/hyperlink" Target="http://www.hunter.cuny.edu/" TargetMode="External"/><Relationship Id="rId896" Type="http://schemas.openxmlformats.org/officeDocument/2006/relationships/hyperlink" Target="http://www.upenn.edu/" TargetMode="External"/><Relationship Id="rId1081" Type="http://schemas.openxmlformats.org/officeDocument/2006/relationships/hyperlink" Target="http://www.washington.edu/" TargetMode="External"/><Relationship Id="rId451" Type="http://schemas.openxmlformats.org/officeDocument/2006/relationships/hyperlink" Target="http://www.umb.edu/" TargetMode="External"/><Relationship Id="rId549" Type="http://schemas.openxmlformats.org/officeDocument/2006/relationships/hyperlink" Target="http://twin-cities.umn.edu/" TargetMode="External"/><Relationship Id="rId756" Type="http://schemas.openxmlformats.org/officeDocument/2006/relationships/hyperlink" Target="http://www.csuohio.edu/" TargetMode="External"/><Relationship Id="rId1179" Type="http://schemas.openxmlformats.org/officeDocument/2006/relationships/hyperlink" Target="https://arce.calpoly.edu/content/programs/graduate" TargetMode="External"/><Relationship Id="rId1386" Type="http://schemas.openxmlformats.org/officeDocument/2006/relationships/hyperlink" Target="https://www.iit.edu/academics/programs/architecture-barch" TargetMode="External"/><Relationship Id="rId1593" Type="http://schemas.openxmlformats.org/officeDocument/2006/relationships/hyperlink" Target="https://arch.umd.edu/rdev/real-estate-development" TargetMode="External"/><Relationship Id="rId2132" Type="http://schemas.openxmlformats.org/officeDocument/2006/relationships/hyperlink" Target="https://uh.edu/architecture/programs/undergraduate-programs/interior-architecture/" TargetMode="External"/><Relationship Id="rId104" Type="http://schemas.openxmlformats.org/officeDocument/2006/relationships/hyperlink" Target="http://www.berkeley.edu/" TargetMode="External"/><Relationship Id="rId311" Type="http://schemas.openxmlformats.org/officeDocument/2006/relationships/hyperlink" Target="http://www.wiu.edu/" TargetMode="External"/><Relationship Id="rId409" Type="http://schemas.openxmlformats.org/officeDocument/2006/relationships/hyperlink" Target="http://www.harvard.edu/" TargetMode="External"/><Relationship Id="rId963" Type="http://schemas.openxmlformats.org/officeDocument/2006/relationships/hyperlink" Target="http://www.memphis.edu/" TargetMode="External"/><Relationship Id="rId1039" Type="http://schemas.openxmlformats.org/officeDocument/2006/relationships/hyperlink" Target="http://www.usu.edu/" TargetMode="External"/><Relationship Id="rId1246" Type="http://schemas.openxmlformats.org/officeDocument/2006/relationships/hyperlink" Target="https://arch.usc.edu/bachelor-of-architecture" TargetMode="External"/><Relationship Id="rId1898" Type="http://schemas.openxmlformats.org/officeDocument/2006/relationships/hyperlink" Target="https://webapps2.uc.edu/ecurriculum/degreeprograms/program/detail/23BC-URPL-BUP" TargetMode="External"/><Relationship Id="rId92" Type="http://schemas.openxmlformats.org/officeDocument/2006/relationships/hyperlink" Target="http://www.sciarc.edu/" TargetMode="External"/><Relationship Id="rId616" Type="http://schemas.openxmlformats.org/officeDocument/2006/relationships/hyperlink" Target="https://www.ndsu.edu/" TargetMode="External"/><Relationship Id="rId823" Type="http://schemas.openxmlformats.org/officeDocument/2006/relationships/hyperlink" Target="http://www.uoregon.edu/" TargetMode="External"/><Relationship Id="rId1453" Type="http://schemas.openxmlformats.org/officeDocument/2006/relationships/hyperlink" Target="https://apdesign.k-state.edu/arch/academics/index.html" TargetMode="External"/><Relationship Id="rId1660" Type="http://schemas.openxmlformats.org/officeDocument/2006/relationships/hyperlink" Target="https://landarch.design.umn.edu/prog/msla/index.html" TargetMode="External"/><Relationship Id="rId1758" Type="http://schemas.openxmlformats.org/officeDocument/2006/relationships/hyperlink" Target="https://www.unlv.edu/degree/bla" TargetMode="External"/><Relationship Id="rId1106" Type="http://schemas.openxmlformats.org/officeDocument/2006/relationships/hyperlink" Target="http://www.fairmontstate.edu/" TargetMode="External"/><Relationship Id="rId1313" Type="http://schemas.openxmlformats.org/officeDocument/2006/relationships/hyperlink" Target="https://dcp.ufl.edu/rinker/academics/doctor-of-philosophy/construction-management/" TargetMode="External"/><Relationship Id="rId1520" Type="http://schemas.openxmlformats.org/officeDocument/2006/relationships/hyperlink" Target="https://www.gsd.harvard.edu/doctoral-programs/doctor-of-philosophy/requirements/" TargetMode="External"/><Relationship Id="rId1965" Type="http://schemas.openxmlformats.org/officeDocument/2006/relationships/hyperlink" Target="https://www.jefferson.edu/academics/colleges-schools-institutes/architecture-and-the-built-environment/programs/landscape-architecture.html" TargetMode="External"/><Relationship Id="rId1618" Type="http://schemas.openxmlformats.org/officeDocument/2006/relationships/hyperlink" Target="https://architecture.udmercy.edu/programs/5-year.php" TargetMode="External"/><Relationship Id="rId1825" Type="http://schemas.openxmlformats.org/officeDocument/2006/relationships/hyperlink" Target="https://www.arch.rpi.edu/academic/graduate/phd-program/" TargetMode="External"/><Relationship Id="rId199" Type="http://schemas.openxmlformats.org/officeDocument/2006/relationships/hyperlink" Target="http://www.ufl.edu/" TargetMode="External"/><Relationship Id="rId2087" Type="http://schemas.openxmlformats.org/officeDocument/2006/relationships/hyperlink" Target="http://laup.arch.tamu.edu/academics/undergraduate/bs-urpn/index.html" TargetMode="External"/><Relationship Id="rId266" Type="http://schemas.openxmlformats.org/officeDocument/2006/relationships/hyperlink" Target="http://www.uiowa.edu/" TargetMode="External"/><Relationship Id="rId473" Type="http://schemas.openxmlformats.org/officeDocument/2006/relationships/hyperlink" Target="http://www.morgan.edu/" TargetMode="External"/><Relationship Id="rId680" Type="http://schemas.openxmlformats.org/officeDocument/2006/relationships/hyperlink" Target="http://www.cornell.edu/" TargetMode="External"/><Relationship Id="rId2154" Type="http://schemas.openxmlformats.org/officeDocument/2006/relationships/hyperlink" Target="https://www.arch.virginia.edu/programs/landscape-architecture/graduate" TargetMode="External"/><Relationship Id="rId126" Type="http://schemas.openxmlformats.org/officeDocument/2006/relationships/hyperlink" Target="http://www.usc.edu/" TargetMode="External"/><Relationship Id="rId333" Type="http://schemas.openxmlformats.org/officeDocument/2006/relationships/hyperlink" Target="http://www.purdue.edu/" TargetMode="External"/><Relationship Id="rId540" Type="http://schemas.openxmlformats.org/officeDocument/2006/relationships/hyperlink" Target="http://twin-cities.umn.edu/" TargetMode="External"/><Relationship Id="rId778" Type="http://schemas.openxmlformats.org/officeDocument/2006/relationships/hyperlink" Target="http://www.osu.edu/" TargetMode="External"/><Relationship Id="rId985" Type="http://schemas.openxmlformats.org/officeDocument/2006/relationships/hyperlink" Target="http://www.tamu.edu/" TargetMode="External"/><Relationship Id="rId1170" Type="http://schemas.openxmlformats.org/officeDocument/2006/relationships/hyperlink" Target="https://www.academyart.edu/academics/landscape-architecture/" TargetMode="External"/><Relationship Id="rId2014" Type="http://schemas.openxmlformats.org/officeDocument/2006/relationships/hyperlink" Target="https://gspia.pitt.edu/academics/majors/urban-affairs-and-planning" TargetMode="External"/><Relationship Id="rId2221" Type="http://schemas.openxmlformats.org/officeDocument/2006/relationships/hyperlink" Target="https://designcomm.wvu.edu/graduate/agricultural-and-extension-education" TargetMode="External"/><Relationship Id="rId638" Type="http://schemas.openxmlformats.org/officeDocument/2006/relationships/hyperlink" Target="http://newbrunswick.rutgers.edu/" TargetMode="External"/><Relationship Id="rId845" Type="http://schemas.openxmlformats.org/officeDocument/2006/relationships/hyperlink" Target="http://www.cmu.edu/" TargetMode="External"/><Relationship Id="rId1030" Type="http://schemas.openxmlformats.org/officeDocument/2006/relationships/hyperlink" Target="http://www.uh.edu/" TargetMode="External"/><Relationship Id="rId1268" Type="http://schemas.openxmlformats.org/officeDocument/2006/relationships/hyperlink" Target="https://www.architecture.yale.edu/" TargetMode="External"/><Relationship Id="rId1475" Type="http://schemas.openxmlformats.org/officeDocument/2006/relationships/hyperlink" Target="https://design.lsu.edu/landscape-architecture/admissions/master-of-landscape-architecture/" TargetMode="External"/><Relationship Id="rId1682" Type="http://schemas.openxmlformats.org/officeDocument/2006/relationships/hyperlink" Target="https://samfoxschool.wustl.edu/programs/mud" TargetMode="External"/><Relationship Id="rId400" Type="http://schemas.openxmlformats.org/officeDocument/2006/relationships/hyperlink" Target="http://www.harvard.edu/" TargetMode="External"/><Relationship Id="rId705" Type="http://schemas.openxmlformats.org/officeDocument/2006/relationships/hyperlink" Target="http://www.pratt.edu/" TargetMode="External"/><Relationship Id="rId1128" Type="http://schemas.openxmlformats.org/officeDocument/2006/relationships/hyperlink" Target="https://fayjones.uark.edu/academics/graduate-program/retail-and-hospitality-design.php" TargetMode="External"/><Relationship Id="rId1335" Type="http://schemas.openxmlformats.org/officeDocument/2006/relationships/hyperlink" Target="https://arch.gatech.edu/master-science-architecture" TargetMode="External"/><Relationship Id="rId1542" Type="http://schemas.openxmlformats.org/officeDocument/2006/relationships/hyperlink" Target="https://camd.northeastern.edu/program/urban-planning-and-policy/" TargetMode="External"/><Relationship Id="rId1987" Type="http://schemas.openxmlformats.org/officeDocument/2006/relationships/hyperlink" Target="http://geodesign.psu.edu/" TargetMode="External"/><Relationship Id="rId912" Type="http://schemas.openxmlformats.org/officeDocument/2006/relationships/hyperlink" Target="https://cupey.uagm.edu/" TargetMode="External"/><Relationship Id="rId1847" Type="http://schemas.openxmlformats.org/officeDocument/2006/relationships/hyperlink" Target="http://ap.buffalo.edu/academics/graduate-degrees/mup.html" TargetMode="External"/><Relationship Id="rId41" Type="http://schemas.openxmlformats.org/officeDocument/2006/relationships/hyperlink" Target="http://www.arizona.edu/" TargetMode="External"/><Relationship Id="rId1402" Type="http://schemas.openxmlformats.org/officeDocument/2006/relationships/hyperlink" Target="https://architecture.siu.edu/undergraduate/id/" TargetMode="External"/><Relationship Id="rId1707" Type="http://schemas.openxmlformats.org/officeDocument/2006/relationships/hyperlink" Target="https://design.ncsu.edu/academics/design-studies/" TargetMode="External"/><Relationship Id="rId190" Type="http://schemas.openxmlformats.org/officeDocument/2006/relationships/hyperlink" Target="http://www.ucf.edu/" TargetMode="External"/><Relationship Id="rId288" Type="http://schemas.openxmlformats.org/officeDocument/2006/relationships/hyperlink" Target="http://www.siu.edu/" TargetMode="External"/><Relationship Id="rId1914" Type="http://schemas.openxmlformats.org/officeDocument/2006/relationships/hyperlink" Target="https://architecture.ou.edu/construction-science-degree-requirements/" TargetMode="External"/><Relationship Id="rId495" Type="http://schemas.openxmlformats.org/officeDocument/2006/relationships/hyperlink" Target="http://ltu.edu/" TargetMode="External"/><Relationship Id="rId2176" Type="http://schemas.openxmlformats.org/officeDocument/2006/relationships/hyperlink" Target="https://www.uvm.edu/cas/historicpreservation/ms-historic-preservation" TargetMode="External"/><Relationship Id="rId148" Type="http://schemas.openxmlformats.org/officeDocument/2006/relationships/hyperlink" Target="http://www.ucdenver.edu/" TargetMode="External"/><Relationship Id="rId355" Type="http://schemas.openxmlformats.org/officeDocument/2006/relationships/hyperlink" Target="http://www.uky.edu/" TargetMode="External"/><Relationship Id="rId562" Type="http://schemas.openxmlformats.org/officeDocument/2006/relationships/hyperlink" Target="http://www.semo.edu/" TargetMode="External"/><Relationship Id="rId1192" Type="http://schemas.openxmlformats.org/officeDocument/2006/relationships/hyperlink" Target="http://env.cpp.edu/la/degree/bachelor-science-landscape-architecture" TargetMode="External"/><Relationship Id="rId2036" Type="http://schemas.openxmlformats.org/officeDocument/2006/relationships/hyperlink" Target="https://www.rwu.edu/graduate/programs/graduate-programs/preservation-practices" TargetMode="External"/><Relationship Id="rId215" Type="http://schemas.openxmlformats.org/officeDocument/2006/relationships/hyperlink" Target="http://www.usf.edu/" TargetMode="External"/><Relationship Id="rId422" Type="http://schemas.openxmlformats.org/officeDocument/2006/relationships/hyperlink" Target="http://web.mit.edu/student/" TargetMode="External"/><Relationship Id="rId867" Type="http://schemas.openxmlformats.org/officeDocument/2006/relationships/hyperlink" Target="http://www.philau.edu/" TargetMode="External"/><Relationship Id="rId1052" Type="http://schemas.openxmlformats.org/officeDocument/2006/relationships/hyperlink" Target="http://www.vcu.edu/" TargetMode="External"/><Relationship Id="rId1497" Type="http://schemas.openxmlformats.org/officeDocument/2006/relationships/hyperlink" Target="http://www.the-bac.edu/" TargetMode="External"/><Relationship Id="rId2103" Type="http://schemas.openxmlformats.org/officeDocument/2006/relationships/hyperlink" Target="https://www.uta.edu/cappa/academics/planning-publicaffairs/planning/phd-urban-planning-public-policy.php" TargetMode="External"/><Relationship Id="rId727" Type="http://schemas.openxmlformats.org/officeDocument/2006/relationships/hyperlink" Target="http://www.esf.edu/" TargetMode="External"/><Relationship Id="rId934" Type="http://schemas.openxmlformats.org/officeDocument/2006/relationships/hyperlink" Target="http://www.clemson.edu/" TargetMode="External"/><Relationship Id="rId1357" Type="http://schemas.openxmlformats.org/officeDocument/2006/relationships/hyperlink" Target="https://ced.uga.edu/programs/bla/" TargetMode="External"/><Relationship Id="rId1564" Type="http://schemas.openxmlformats.org/officeDocument/2006/relationships/hyperlink" Target="https://wit.edu/learning/school-management/building-construction-management-bs" TargetMode="External"/><Relationship Id="rId1771" Type="http://schemas.openxmlformats.org/officeDocument/2006/relationships/hyperlink" Target="https://www.arch.columbia.edu/programs/11-ph-d-in-urban-planning" TargetMode="External"/><Relationship Id="rId63" Type="http://schemas.openxmlformats.org/officeDocument/2006/relationships/hyperlink" Target="http://calpoly.edu/" TargetMode="External"/><Relationship Id="rId1217" Type="http://schemas.openxmlformats.org/officeDocument/2006/relationships/hyperlink" Target="https://ced.berkeley.edu/academics/city-regional-planning/programs/master-of-city-planning/" TargetMode="External"/><Relationship Id="rId1424" Type="http://schemas.openxmlformats.org/officeDocument/2006/relationships/hyperlink" Target="http://www.wiu.edu/cas/eagis/grad.php" TargetMode="External"/><Relationship Id="rId1631" Type="http://schemas.openxmlformats.org/officeDocument/2006/relationships/hyperlink" Target="https://taubmancollege.umich.edu/architecture/degrees/bachelor-science" TargetMode="External"/><Relationship Id="rId1869" Type="http://schemas.openxmlformats.org/officeDocument/2006/relationships/hyperlink" Target="http://catalog.kent.edu/colleges/ae/architecture-march/" TargetMode="External"/><Relationship Id="rId1729" Type="http://schemas.openxmlformats.org/officeDocument/2006/relationships/hyperlink" Target="https://architecture.unl.edu/degree-programs/architecture/masters-architecture" TargetMode="External"/><Relationship Id="rId1936" Type="http://schemas.openxmlformats.org/officeDocument/2006/relationships/hyperlink" Target="https://archenvironment.uoregon.edu/architecture/grad/phd" TargetMode="External"/><Relationship Id="rId2198" Type="http://schemas.openxmlformats.org/officeDocument/2006/relationships/hyperlink" Target="https://sdc.wsu.edu/interior-design/" TargetMode="External"/><Relationship Id="rId377" Type="http://schemas.openxmlformats.org/officeDocument/2006/relationships/hyperlink" Target="http://uno.edu/" TargetMode="External"/><Relationship Id="rId584" Type="http://schemas.openxmlformats.org/officeDocument/2006/relationships/hyperlink" Target="http://www.msstate.edu/" TargetMode="External"/><Relationship Id="rId2058" Type="http://schemas.openxmlformats.org/officeDocument/2006/relationships/hyperlink" Target="https://www.sdstate.edu/school-design/landscape-architecture" TargetMode="External"/><Relationship Id="rId5" Type="http://schemas.openxmlformats.org/officeDocument/2006/relationships/hyperlink" Target="http://www.auburn.edu/" TargetMode="External"/><Relationship Id="rId237" Type="http://schemas.openxmlformats.org/officeDocument/2006/relationships/hyperlink" Target="http://www.scad.edu/" TargetMode="External"/><Relationship Id="rId791" Type="http://schemas.openxmlformats.org/officeDocument/2006/relationships/hyperlink" Target="http://www.uc.edu/" TargetMode="External"/><Relationship Id="rId889" Type="http://schemas.openxmlformats.org/officeDocument/2006/relationships/hyperlink" Target="http://www.temple.edu/" TargetMode="External"/><Relationship Id="rId1074" Type="http://schemas.openxmlformats.org/officeDocument/2006/relationships/hyperlink" Target="http://www.washington.edu/" TargetMode="External"/><Relationship Id="rId444" Type="http://schemas.openxmlformats.org/officeDocument/2006/relationships/hyperlink" Target="http://www.umass.edu/" TargetMode="External"/><Relationship Id="rId651" Type="http://schemas.openxmlformats.org/officeDocument/2006/relationships/hyperlink" Target="http://www.unlv.edu/" TargetMode="External"/><Relationship Id="rId749" Type="http://schemas.openxmlformats.org/officeDocument/2006/relationships/hyperlink" Target="http://www.newschool.edu/" TargetMode="External"/><Relationship Id="rId1281" Type="http://schemas.openxmlformats.org/officeDocument/2006/relationships/hyperlink" Target="https://www.udc.edu/causes/architecture/" TargetMode="External"/><Relationship Id="rId1379" Type="http://schemas.openxmlformats.org/officeDocument/2006/relationships/hyperlink" Target="https://www.design.iastate.edu/community-and-regional-planning/degrees/bachelor-of-science-in-community-and-regional-planning/undergraduate-planning-degree-program/" TargetMode="External"/><Relationship Id="rId1586" Type="http://schemas.openxmlformats.org/officeDocument/2006/relationships/hyperlink" Target="https://www.salisbury.edu/explore-academics/programs/undergraduate-degree-programs/majors/urban-regional-planning-major.aspx" TargetMode="External"/><Relationship Id="rId2125" Type="http://schemas.openxmlformats.org/officeDocument/2006/relationships/hyperlink" Target="http://cacp.utsa.edu/academic-programs/department-of-architecture/m.s.-in-architecture/" TargetMode="External"/><Relationship Id="rId304" Type="http://schemas.openxmlformats.org/officeDocument/2006/relationships/hyperlink" Target="http://www.illinois.edu/" TargetMode="External"/><Relationship Id="rId511" Type="http://schemas.openxmlformats.org/officeDocument/2006/relationships/hyperlink" Target="http://www.umich.edu/" TargetMode="External"/><Relationship Id="rId609" Type="http://schemas.openxmlformats.org/officeDocument/2006/relationships/hyperlink" Target="http://www.uncc.edu/" TargetMode="External"/><Relationship Id="rId956" Type="http://schemas.openxmlformats.org/officeDocument/2006/relationships/hyperlink" Target="http://www.mtsu.edu/" TargetMode="External"/><Relationship Id="rId1141" Type="http://schemas.openxmlformats.org/officeDocument/2006/relationships/hyperlink" Target="https://design.asu.edu/degree-programs/environmental-design?dept=148427&amp;id=1" TargetMode="External"/><Relationship Id="rId1239" Type="http://schemas.openxmlformats.org/officeDocument/2006/relationships/hyperlink" Target="https://priceschool.usc.edu/programs/masters/mup/" TargetMode="External"/><Relationship Id="rId1793" Type="http://schemas.openxmlformats.org/officeDocument/2006/relationships/hyperlink" Target="https://ssa.ccny.cuny.edu/programs-centers/graduate-programs/m-arch-i/" TargetMode="External"/><Relationship Id="rId85" Type="http://schemas.openxmlformats.org/officeDocument/2006/relationships/hyperlink" Target="http://www.newschoolarch.edu/" TargetMode="External"/><Relationship Id="rId816" Type="http://schemas.openxmlformats.org/officeDocument/2006/relationships/hyperlink" Target="http://www.pdx.edu/" TargetMode="External"/><Relationship Id="rId1001" Type="http://schemas.openxmlformats.org/officeDocument/2006/relationships/hyperlink" Target="http://www.utexas.edu/" TargetMode="External"/><Relationship Id="rId1446" Type="http://schemas.openxmlformats.org/officeDocument/2006/relationships/hyperlink" Target="https://ag.purdue.edu/hla/LA/Pages/ProspectiveStudents-LA.aspx" TargetMode="External"/><Relationship Id="rId1653" Type="http://schemas.openxmlformats.org/officeDocument/2006/relationships/hyperlink" Target="https://arch.design.umn.edu/programs/msmd/" TargetMode="External"/><Relationship Id="rId1860" Type="http://schemas.openxmlformats.org/officeDocument/2006/relationships/hyperlink" Target="https://www.bgsu.edu/technology-architecture-and-applied-engineering/graduate-programs/master-of-architecture.html" TargetMode="External"/><Relationship Id="rId1306" Type="http://schemas.openxmlformats.org/officeDocument/2006/relationships/hyperlink" Target="https://dcp.ufl.edu/architecture/bachelor-of-design/overview/" TargetMode="External"/><Relationship Id="rId1513" Type="http://schemas.openxmlformats.org/officeDocument/2006/relationships/hyperlink" Target="https://www.gsd.harvard.edu/urban-planning-design/master-of-architecture-in-urban-design/" TargetMode="External"/><Relationship Id="rId1720" Type="http://schemas.openxmlformats.org/officeDocument/2006/relationships/hyperlink" Target="https://coaa.uncc.edu/architecture/graduate-programs/master-science-architecture-ms" TargetMode="External"/><Relationship Id="rId1958" Type="http://schemas.openxmlformats.org/officeDocument/2006/relationships/hyperlink" Target="https://drexel.edu/westphal/academics/undergraduate/ARCH/Curriculum/" TargetMode="External"/><Relationship Id="rId12" Type="http://schemas.openxmlformats.org/officeDocument/2006/relationships/hyperlink" Target="http://www.uark.edu/" TargetMode="External"/><Relationship Id="rId1818" Type="http://schemas.openxmlformats.org/officeDocument/2006/relationships/hyperlink" Target="https://www.pratt.edu/academics/architecture/construction-management/construction-degrees/construction-management-B.S/" TargetMode="External"/><Relationship Id="rId161" Type="http://schemas.openxmlformats.org/officeDocument/2006/relationships/hyperlink" Target="http://www.cua.edu/" TargetMode="External"/><Relationship Id="rId399" Type="http://schemas.openxmlformats.org/officeDocument/2006/relationships/hyperlink" Target="http://www.bu.edu/" TargetMode="External"/><Relationship Id="rId259" Type="http://schemas.openxmlformats.org/officeDocument/2006/relationships/hyperlink" Target="http://www.iastate.edu/" TargetMode="External"/><Relationship Id="rId466" Type="http://schemas.openxmlformats.org/officeDocument/2006/relationships/hyperlink" Target="http://www.aacc.edu/" TargetMode="External"/><Relationship Id="rId673" Type="http://schemas.openxmlformats.org/officeDocument/2006/relationships/hyperlink" Target="http://www.cornell.edu/" TargetMode="External"/><Relationship Id="rId880" Type="http://schemas.openxmlformats.org/officeDocument/2006/relationships/hyperlink" Target="http://www.psu.edu/" TargetMode="External"/><Relationship Id="rId1096" Type="http://schemas.openxmlformats.org/officeDocument/2006/relationships/hyperlink" Target="http://www.wwu.edu/" TargetMode="External"/><Relationship Id="rId2147" Type="http://schemas.openxmlformats.org/officeDocument/2006/relationships/hyperlink" Target="https://qcnr.usu.edu/graduates/degrees/bioregional_planning" TargetMode="External"/><Relationship Id="rId119" Type="http://schemas.openxmlformats.org/officeDocument/2006/relationships/hyperlink" Target="http://www.ucla.edu/" TargetMode="External"/><Relationship Id="rId326" Type="http://schemas.openxmlformats.org/officeDocument/2006/relationships/hyperlink" Target="http://www.bsu.edu/" TargetMode="External"/><Relationship Id="rId533" Type="http://schemas.openxmlformats.org/officeDocument/2006/relationships/hyperlink" Target="http://www.dunwoody.edu/" TargetMode="External"/><Relationship Id="rId978" Type="http://schemas.openxmlformats.org/officeDocument/2006/relationships/hyperlink" Target="http://www.tamu.edu/" TargetMode="External"/><Relationship Id="rId1163" Type="http://schemas.openxmlformats.org/officeDocument/2006/relationships/hyperlink" Target="https://www.academyart.edu/academics/interior-architecture/" TargetMode="External"/><Relationship Id="rId1370" Type="http://schemas.openxmlformats.org/officeDocument/2006/relationships/hyperlink" Target="https://www.design.iastate.edu/architecture/degrees/architecture-march/" TargetMode="External"/><Relationship Id="rId2007" Type="http://schemas.openxmlformats.org/officeDocument/2006/relationships/hyperlink" Target="https://www.design.upenn.edu/musa/about" TargetMode="External"/><Relationship Id="rId2214" Type="http://schemas.openxmlformats.org/officeDocument/2006/relationships/hyperlink" Target="https://www.fairmontstate.edu/collegeofscitech/academics/architecture-program" TargetMode="External"/><Relationship Id="rId740" Type="http://schemas.openxmlformats.org/officeDocument/2006/relationships/hyperlink" Target="http://www.buffalo.edu/" TargetMode="External"/><Relationship Id="rId838" Type="http://schemas.openxmlformats.org/officeDocument/2006/relationships/hyperlink" Target="http://www.cmu.edu/" TargetMode="External"/><Relationship Id="rId1023" Type="http://schemas.openxmlformats.org/officeDocument/2006/relationships/hyperlink" Target="http://www.uh.edu/" TargetMode="External"/><Relationship Id="rId1468" Type="http://schemas.openxmlformats.org/officeDocument/2006/relationships/hyperlink" Target="http://ukla.ca.uky.edu/academics-bsla" TargetMode="External"/><Relationship Id="rId1675" Type="http://schemas.openxmlformats.org/officeDocument/2006/relationships/hyperlink" Target="https://info.umkc.edu/aupd/academic-programs/urban-studies/" TargetMode="External"/><Relationship Id="rId1882" Type="http://schemas.openxmlformats.org/officeDocument/2006/relationships/hyperlink" Target="https://knowlton.osu.edu/phd" TargetMode="External"/><Relationship Id="rId600" Type="http://schemas.openxmlformats.org/officeDocument/2006/relationships/hyperlink" Target="http://www.ncsu.edu/" TargetMode="External"/><Relationship Id="rId1230" Type="http://schemas.openxmlformats.org/officeDocument/2006/relationships/hyperlink" Target="https://www.aud.ucla.edu/academics/undergraduate" TargetMode="External"/><Relationship Id="rId1328" Type="http://schemas.openxmlformats.org/officeDocument/2006/relationships/hyperlink" Target="https://www.arc.miami.edu/academics/graduate/bachelor-of-science-in-architectural-engineering-master-of-science-in-architecture-dual-degree/index.html" TargetMode="External"/><Relationship Id="rId1535" Type="http://schemas.openxmlformats.org/officeDocument/2006/relationships/hyperlink" Target="http://architecture.mit.edu/" TargetMode="External"/><Relationship Id="rId905" Type="http://schemas.openxmlformats.org/officeDocument/2006/relationships/hyperlink" Target="http://www.pitt.edu/" TargetMode="External"/><Relationship Id="rId1742" Type="http://schemas.openxmlformats.org/officeDocument/2006/relationships/hyperlink" Target="https://soa.princeton.edu/zone/degree" TargetMode="External"/><Relationship Id="rId34" Type="http://schemas.openxmlformats.org/officeDocument/2006/relationships/hyperlink" Target="http://www.arizona.edu/" TargetMode="External"/><Relationship Id="rId1602" Type="http://schemas.openxmlformats.org/officeDocument/2006/relationships/hyperlink" Target="https://kcad.ferris.edu/programs/undergraduate/interiordesign/" TargetMode="External"/><Relationship Id="rId183" Type="http://schemas.openxmlformats.org/officeDocument/2006/relationships/hyperlink" Target="http://www.fiu.edu/" TargetMode="External"/><Relationship Id="rId390" Type="http://schemas.openxmlformats.org/officeDocument/2006/relationships/hyperlink" Target="http://www.the-bac.edu/" TargetMode="External"/><Relationship Id="rId1907" Type="http://schemas.openxmlformats.org/officeDocument/2006/relationships/hyperlink" Target="https://go.okstate.edu/undergraduate-academics/majors/architecture.html" TargetMode="External"/><Relationship Id="rId2071" Type="http://schemas.openxmlformats.org/officeDocument/2006/relationships/hyperlink" Target="https://catalog.memphis.edu/preview_program.php?catoid=17&amp;poid=5543" TargetMode="External"/><Relationship Id="rId250" Type="http://schemas.openxmlformats.org/officeDocument/2006/relationships/hyperlink" Target="http://www.manoa.hawaii.edu/" TargetMode="External"/><Relationship Id="rId488" Type="http://schemas.openxmlformats.org/officeDocument/2006/relationships/hyperlink" Target="http://www.emich.edu/" TargetMode="External"/><Relationship Id="rId695" Type="http://schemas.openxmlformats.org/officeDocument/2006/relationships/hyperlink" Target="http://www.nyit.edu/" TargetMode="External"/><Relationship Id="rId2169" Type="http://schemas.openxmlformats.org/officeDocument/2006/relationships/hyperlink" Target="https://archdesign.caus.vt.edu/degrees/master-of-science-in-architecture/" TargetMode="External"/><Relationship Id="rId110" Type="http://schemas.openxmlformats.org/officeDocument/2006/relationships/hyperlink" Target="http://www.berkeley.edu/" TargetMode="External"/><Relationship Id="rId348" Type="http://schemas.openxmlformats.org/officeDocument/2006/relationships/hyperlink" Target="http://www.uky.edu/" TargetMode="External"/><Relationship Id="rId555" Type="http://schemas.openxmlformats.org/officeDocument/2006/relationships/hyperlink" Target="http://twin-cities.umn.edu/" TargetMode="External"/><Relationship Id="rId762" Type="http://schemas.openxmlformats.org/officeDocument/2006/relationships/hyperlink" Target="http://www.kent.edu/" TargetMode="External"/><Relationship Id="rId1185" Type="http://schemas.openxmlformats.org/officeDocument/2006/relationships/hyperlink" Target="https://planning.calpoly.edu/content/programs/bscrp" TargetMode="External"/><Relationship Id="rId1392" Type="http://schemas.openxmlformats.org/officeDocument/2006/relationships/hyperlink" Target="https://www.judsonu.edu/ArchMaster/" TargetMode="External"/><Relationship Id="rId2029" Type="http://schemas.openxmlformats.org/officeDocument/2006/relationships/hyperlink" Target="https://www.risd.edu/academics/interior-architecture/undergraduate/" TargetMode="External"/><Relationship Id="rId208" Type="http://schemas.openxmlformats.org/officeDocument/2006/relationships/hyperlink" Target="http://www.miami.edu/" TargetMode="External"/><Relationship Id="rId415" Type="http://schemas.openxmlformats.org/officeDocument/2006/relationships/hyperlink" Target="http://web.mit.edu/student/" TargetMode="External"/><Relationship Id="rId622" Type="http://schemas.openxmlformats.org/officeDocument/2006/relationships/hyperlink" Target="http://www.unl.edu/" TargetMode="External"/><Relationship Id="rId1045" Type="http://schemas.openxmlformats.org/officeDocument/2006/relationships/hyperlink" Target="http://www.virginia.edu/" TargetMode="External"/><Relationship Id="rId1252" Type="http://schemas.openxmlformats.org/officeDocument/2006/relationships/hyperlink" Target="https://woodbury.edu/program/school-of-architecture/programs/interior-architecture/" TargetMode="External"/><Relationship Id="rId1697" Type="http://schemas.openxmlformats.org/officeDocument/2006/relationships/hyperlink" Target="http://www.arch.montana.edu/programs/graduate/index.html" TargetMode="External"/><Relationship Id="rId927" Type="http://schemas.openxmlformats.org/officeDocument/2006/relationships/hyperlink" Target="http://www.rwu.edu/" TargetMode="External"/><Relationship Id="rId1112" Type="http://schemas.openxmlformats.org/officeDocument/2006/relationships/hyperlink" Target="http://www.wvu.edu/" TargetMode="External"/><Relationship Id="rId1557" Type="http://schemas.openxmlformats.org/officeDocument/2006/relationships/hyperlink" Target="https://www.umass.edu/architecture/ms-design-historic-preservation" TargetMode="External"/><Relationship Id="rId1764" Type="http://schemas.openxmlformats.org/officeDocument/2006/relationships/hyperlink" Target="https://www.arch.columbia.edu/programs/10-m-s-urban-planning" TargetMode="External"/><Relationship Id="rId1971" Type="http://schemas.openxmlformats.org/officeDocument/2006/relationships/hyperlink" Target="https://www.jefferson.edu/academics/colleges-schools-institutes/architecture-and-the-built-environment/programs/construction-management-ms.html" TargetMode="External"/><Relationship Id="rId56" Type="http://schemas.openxmlformats.org/officeDocument/2006/relationships/hyperlink" Target="http://www.calbaptist.edu/" TargetMode="External"/><Relationship Id="rId1417" Type="http://schemas.openxmlformats.org/officeDocument/2006/relationships/hyperlink" Target="https://landarch.illinois.edu/mla-program/" TargetMode="External"/><Relationship Id="rId1624" Type="http://schemas.openxmlformats.org/officeDocument/2006/relationships/hyperlink" Target="https://taubmancollege.umich.edu/architecture/degrees/master-architecture" TargetMode="External"/><Relationship Id="rId1831" Type="http://schemas.openxmlformats.org/officeDocument/2006/relationships/hyperlink" Target="https://www.esf.edu/fnrm/cm/" TargetMode="External"/><Relationship Id="rId1929" Type="http://schemas.openxmlformats.org/officeDocument/2006/relationships/hyperlink" Target="https://archenvironment.uoregon.edu/architecture/undergraduate" TargetMode="External"/><Relationship Id="rId2093" Type="http://schemas.openxmlformats.org/officeDocument/2006/relationships/hyperlink" Target="http://dept.arch.tamu.edu/graduate/phd/index.html" TargetMode="External"/><Relationship Id="rId272" Type="http://schemas.openxmlformats.org/officeDocument/2006/relationships/hyperlink" Target="http://www.uidaho.edu/" TargetMode="External"/><Relationship Id="rId577" Type="http://schemas.openxmlformats.org/officeDocument/2006/relationships/hyperlink" Target="http://www.wustl.edu/" TargetMode="External"/><Relationship Id="rId2160" Type="http://schemas.openxmlformats.org/officeDocument/2006/relationships/hyperlink" Target="http://bulletin.vcu.edu/undergraduate/business/finance-insurance-real-estate/real-estate-bs/" TargetMode="External"/><Relationship Id="rId132" Type="http://schemas.openxmlformats.org/officeDocument/2006/relationships/hyperlink" Target="http://woodbury.edu/" TargetMode="External"/><Relationship Id="rId784" Type="http://schemas.openxmlformats.org/officeDocument/2006/relationships/hyperlink" Target="http://www.uc.edu/" TargetMode="External"/><Relationship Id="rId991" Type="http://schemas.openxmlformats.org/officeDocument/2006/relationships/hyperlink" Target="http://www.ttu.edu/" TargetMode="External"/><Relationship Id="rId1067" Type="http://schemas.openxmlformats.org/officeDocument/2006/relationships/hyperlink" Target="http://www.norwich.edu/" TargetMode="External"/><Relationship Id="rId2020" Type="http://schemas.openxmlformats.org/officeDocument/2006/relationships/hyperlink" Target="https://arquitectura.pucpr.edu/" TargetMode="External"/><Relationship Id="rId437" Type="http://schemas.openxmlformats.org/officeDocument/2006/relationships/hyperlink" Target="http://www.tufts.edu/" TargetMode="External"/><Relationship Id="rId644" Type="http://schemas.openxmlformats.org/officeDocument/2006/relationships/hyperlink" Target="http://www.unm.edu/" TargetMode="External"/><Relationship Id="rId851" Type="http://schemas.openxmlformats.org/officeDocument/2006/relationships/hyperlink" Target="http://www.drexel.edu/" TargetMode="External"/><Relationship Id="rId1274" Type="http://schemas.openxmlformats.org/officeDocument/2006/relationships/hyperlink" Target="https://architecture.catholic.edu/academics/graduate-programs/index.html" TargetMode="External"/><Relationship Id="rId1481" Type="http://schemas.openxmlformats.org/officeDocument/2006/relationships/hyperlink" Target="https://architecture.tulane.edu/academics/architecture/barch" TargetMode="External"/><Relationship Id="rId1579" Type="http://schemas.openxmlformats.org/officeDocument/2006/relationships/hyperlink" Target="https://www.aacc.edu/programs-and-courses/credit-and-degree-seekers/landscape-design/" TargetMode="External"/><Relationship Id="rId2118" Type="http://schemas.openxmlformats.org/officeDocument/2006/relationships/hyperlink" Target="https://soa.utexas.edu/programs/architectural-history/graduate-study-history-architecture-ma-phd" TargetMode="External"/><Relationship Id="rId504" Type="http://schemas.openxmlformats.org/officeDocument/2006/relationships/hyperlink" Target="https://www.msu.edu/" TargetMode="External"/><Relationship Id="rId711" Type="http://schemas.openxmlformats.org/officeDocument/2006/relationships/hyperlink" Target="http://www.rpi.edu/" TargetMode="External"/><Relationship Id="rId949" Type="http://schemas.openxmlformats.org/officeDocument/2006/relationships/hyperlink" Target="http://www.cofc.edu/" TargetMode="External"/><Relationship Id="rId1134" Type="http://schemas.openxmlformats.org/officeDocument/2006/relationships/hyperlink" Target="https://uca.edu/ubulletin/colleges-departments/ca/art-design/" TargetMode="External"/><Relationship Id="rId1341" Type="http://schemas.openxmlformats.org/officeDocument/2006/relationships/hyperlink" Target="https://id.gatech.edu/academics/mid" TargetMode="External"/><Relationship Id="rId1786" Type="http://schemas.openxmlformats.org/officeDocument/2006/relationships/hyperlink" Target="https://aap.cornell.edu/academics/architecture/graduate/march" TargetMode="External"/><Relationship Id="rId1993" Type="http://schemas.openxmlformats.org/officeDocument/2006/relationships/hyperlink" Target="https://bulletin.temple.edu/graduate/scd/tyler/city-regional-planning-ms/" TargetMode="External"/><Relationship Id="rId78" Type="http://schemas.openxmlformats.org/officeDocument/2006/relationships/hyperlink" Target="http://www.cpp.edu/" TargetMode="External"/><Relationship Id="rId809" Type="http://schemas.openxmlformats.org/officeDocument/2006/relationships/hyperlink" Target="http://www.ou.edu/" TargetMode="External"/><Relationship Id="rId1201" Type="http://schemas.openxmlformats.org/officeDocument/2006/relationships/hyperlink" Target="https://newschoolarch.edu/academics/school-of-architecture-and-cm/school-of-architecture/graduate-architecture-programs/master-of-architecture-ii/" TargetMode="External"/><Relationship Id="rId1439" Type="http://schemas.openxmlformats.org/officeDocument/2006/relationships/hyperlink" Target="https://www.bsu.edu/academics/collegesanddepartments/construction-management-interior-design/academic-programs/construction-management-major" TargetMode="External"/><Relationship Id="rId1646" Type="http://schemas.openxmlformats.org/officeDocument/2006/relationships/hyperlink" Target="https://dunwoody.edu/construction/interior-design/" TargetMode="External"/><Relationship Id="rId1853" Type="http://schemas.openxmlformats.org/officeDocument/2006/relationships/hyperlink" Target="https://www.newschool.edu/parsons/bfa-architecture-design/" TargetMode="External"/><Relationship Id="rId1506" Type="http://schemas.openxmlformats.org/officeDocument/2006/relationships/hyperlink" Target="http://www.the-bac.edu/" TargetMode="External"/><Relationship Id="rId1713" Type="http://schemas.openxmlformats.org/officeDocument/2006/relationships/hyperlink" Target="https://design.ncsu.edu/academics/phd-in-design/" TargetMode="External"/><Relationship Id="rId1920" Type="http://schemas.openxmlformats.org/officeDocument/2006/relationships/hyperlink" Target="https://architecture.ou.edu/planning-design-and-construction/" TargetMode="External"/><Relationship Id="rId294" Type="http://schemas.openxmlformats.org/officeDocument/2006/relationships/hyperlink" Target="http://www.uic.edu/" TargetMode="External"/><Relationship Id="rId2182" Type="http://schemas.openxmlformats.org/officeDocument/2006/relationships/hyperlink" Target="http://arch.be.washington.edu/admissions/undergraduate-admissions/ba-arch-design/" TargetMode="External"/><Relationship Id="rId154" Type="http://schemas.openxmlformats.org/officeDocument/2006/relationships/hyperlink" Target="http://www.yale.edu/" TargetMode="External"/><Relationship Id="rId361" Type="http://schemas.openxmlformats.org/officeDocument/2006/relationships/hyperlink" Target="http://www.lsu.edu/" TargetMode="External"/><Relationship Id="rId599" Type="http://schemas.openxmlformats.org/officeDocument/2006/relationships/hyperlink" Target="http://www.ncsu.edu/" TargetMode="External"/><Relationship Id="rId2042" Type="http://schemas.openxmlformats.org/officeDocument/2006/relationships/hyperlink" Target="http://www.clemson.edu/caah/departments/cpred/city-and-regional-planning/academics/mcrp-degree/index.html" TargetMode="External"/><Relationship Id="rId459" Type="http://schemas.openxmlformats.org/officeDocument/2006/relationships/hyperlink" Target="http://www.aacc.edu/" TargetMode="External"/><Relationship Id="rId666" Type="http://schemas.openxmlformats.org/officeDocument/2006/relationships/hyperlink" Target="http://www.cooper.edu/" TargetMode="External"/><Relationship Id="rId873" Type="http://schemas.openxmlformats.org/officeDocument/2006/relationships/hyperlink" Target="http://www.psu.edu/" TargetMode="External"/><Relationship Id="rId1089" Type="http://schemas.openxmlformats.org/officeDocument/2006/relationships/hyperlink" Target="http://wsu.edu/" TargetMode="External"/><Relationship Id="rId1296" Type="http://schemas.openxmlformats.org/officeDocument/2006/relationships/hyperlink" Target="http://catalog.fiu.edu/2019_2020/graduate/College_of_Communication_Architecture_The_Arts/Graduate_Landscape_Architecture_Environmental_and_Urban_Design.pdf" TargetMode="External"/><Relationship Id="rId221" Type="http://schemas.openxmlformats.org/officeDocument/2006/relationships/hyperlink" Target="http://www.gatech.edu/" TargetMode="External"/><Relationship Id="rId319" Type="http://schemas.openxmlformats.org/officeDocument/2006/relationships/hyperlink" Target="http://www.bsu.edu/" TargetMode="External"/><Relationship Id="rId526" Type="http://schemas.openxmlformats.org/officeDocument/2006/relationships/hyperlink" Target="http://www.dunwoody.edu/" TargetMode="External"/><Relationship Id="rId1156" Type="http://schemas.openxmlformats.org/officeDocument/2006/relationships/hyperlink" Target="https://capla.arizona.edu/academics/bachelor-landscape-architecture" TargetMode="External"/><Relationship Id="rId1363" Type="http://schemas.openxmlformats.org/officeDocument/2006/relationships/hyperlink" Target="https://manoa.hawaii.edu/durp/admissions/phd-in-urban-and-regional-planning/" TargetMode="External"/><Relationship Id="rId2207" Type="http://schemas.openxmlformats.org/officeDocument/2006/relationships/hyperlink" Target="https://dpla.wisc.edu/academics/graduate-programs/ms-urban-and-regional-planning-2/" TargetMode="External"/><Relationship Id="rId733" Type="http://schemas.openxmlformats.org/officeDocument/2006/relationships/hyperlink" Target="http://www.alfredstate.edu/" TargetMode="External"/><Relationship Id="rId940" Type="http://schemas.openxmlformats.org/officeDocument/2006/relationships/hyperlink" Target="http://www.clemson.edu/" TargetMode="External"/><Relationship Id="rId1016" Type="http://schemas.openxmlformats.org/officeDocument/2006/relationships/hyperlink" Target="http://www.utsa.edu/" TargetMode="External"/><Relationship Id="rId1570" Type="http://schemas.openxmlformats.org/officeDocument/2006/relationships/hyperlink" Target="https://www.aacc.edu/programs-and-courses/credit-and-degree-seekers/architecture/" TargetMode="External"/><Relationship Id="rId1668" Type="http://schemas.openxmlformats.org/officeDocument/2006/relationships/hyperlink" Target="https://www.drury.edu/architecture/bachelor-of-science-in-architectural-studies-degree-requirements" TargetMode="External"/><Relationship Id="rId1875" Type="http://schemas.openxmlformats.org/officeDocument/2006/relationships/hyperlink" Target="https://www.kent.edu/caed/interior-design" TargetMode="External"/><Relationship Id="rId800" Type="http://schemas.openxmlformats.org/officeDocument/2006/relationships/hyperlink" Target="http://www.ou.edu/" TargetMode="External"/><Relationship Id="rId1223" Type="http://schemas.openxmlformats.org/officeDocument/2006/relationships/hyperlink" Target="https://ced.berkeley.edu/academics/architecture/programs/bachelor-of-arts-in-architecture/" TargetMode="External"/><Relationship Id="rId1430" Type="http://schemas.openxmlformats.org/officeDocument/2006/relationships/hyperlink" Target="https://www.bsu.edu/academics/collegesanddepartments/urban-planning/academic-programs" TargetMode="External"/><Relationship Id="rId1528" Type="http://schemas.openxmlformats.org/officeDocument/2006/relationships/hyperlink" Target="http://architecture.mit.edu/" TargetMode="External"/><Relationship Id="rId1735" Type="http://schemas.openxmlformats.org/officeDocument/2006/relationships/hyperlink" Target="https://design.njit.edu/bachelor-arts-interior-design" TargetMode="External"/><Relationship Id="rId1942" Type="http://schemas.openxmlformats.org/officeDocument/2006/relationships/hyperlink" Target="https://www.bucks.edu/academics/department/social-behavioral/historic/" TargetMode="External"/><Relationship Id="rId27" Type="http://schemas.openxmlformats.org/officeDocument/2006/relationships/hyperlink" Target="http://www.asu.edu/" TargetMode="External"/><Relationship Id="rId1802" Type="http://schemas.openxmlformats.org/officeDocument/2006/relationships/hyperlink" Target="https://www.nyit.edu/degrees/urban_regional_design/" TargetMode="External"/><Relationship Id="rId176" Type="http://schemas.openxmlformats.org/officeDocument/2006/relationships/hyperlink" Target="http://www.famu.edu/" TargetMode="External"/><Relationship Id="rId383" Type="http://schemas.openxmlformats.org/officeDocument/2006/relationships/hyperlink" Target="http://www.the-bac.edu/" TargetMode="External"/><Relationship Id="rId590" Type="http://schemas.openxmlformats.org/officeDocument/2006/relationships/hyperlink" Target="http://www.ecu.edu/" TargetMode="External"/><Relationship Id="rId2064" Type="http://schemas.openxmlformats.org/officeDocument/2006/relationships/hyperlink" Target="https://www.mtsu.edu/programs/public-history-phd/index.php" TargetMode="External"/><Relationship Id="rId243" Type="http://schemas.openxmlformats.org/officeDocument/2006/relationships/hyperlink" Target="http://www.uga.edu/" TargetMode="External"/><Relationship Id="rId450" Type="http://schemas.openxmlformats.org/officeDocument/2006/relationships/hyperlink" Target="http://www.umass.edu/" TargetMode="External"/><Relationship Id="rId688" Type="http://schemas.openxmlformats.org/officeDocument/2006/relationships/hyperlink" Target="http://www.ccny.cuny.edu/" TargetMode="External"/><Relationship Id="rId895" Type="http://schemas.openxmlformats.org/officeDocument/2006/relationships/hyperlink" Target="http://www.upenn.edu/" TargetMode="External"/><Relationship Id="rId1080" Type="http://schemas.openxmlformats.org/officeDocument/2006/relationships/hyperlink" Target="http://www.washington.edu/" TargetMode="External"/><Relationship Id="rId2131" Type="http://schemas.openxmlformats.org/officeDocument/2006/relationships/hyperlink" Target="https://uh.edu/architecture/programs/undergraduate-programs/architecture/" TargetMode="External"/><Relationship Id="rId103" Type="http://schemas.openxmlformats.org/officeDocument/2006/relationships/hyperlink" Target="http://www.berkeley.edu/" TargetMode="External"/><Relationship Id="rId310" Type="http://schemas.openxmlformats.org/officeDocument/2006/relationships/hyperlink" Target="http://www.illinois.edu/" TargetMode="External"/><Relationship Id="rId548" Type="http://schemas.openxmlformats.org/officeDocument/2006/relationships/hyperlink" Target="http://twin-cities.umn.edu/" TargetMode="External"/><Relationship Id="rId755" Type="http://schemas.openxmlformats.org/officeDocument/2006/relationships/hyperlink" Target="http://www.bgsu.edu/" TargetMode="External"/><Relationship Id="rId962" Type="http://schemas.openxmlformats.org/officeDocument/2006/relationships/hyperlink" Target="http://www.memphis.edu/" TargetMode="External"/><Relationship Id="rId1178" Type="http://schemas.openxmlformats.org/officeDocument/2006/relationships/hyperlink" Target="https://architecture.calpoly.edu/about/undergraduate" TargetMode="External"/><Relationship Id="rId1385" Type="http://schemas.openxmlformats.org/officeDocument/2006/relationships/hyperlink" Target="https://www.uidaho.edu/caa/programs/landscape-architecture/academic-programs/bsla/bs-landscape-architecture" TargetMode="External"/><Relationship Id="rId1592" Type="http://schemas.openxmlformats.org/officeDocument/2006/relationships/hyperlink" Target="https://arch.umd.edu/hisp/historic-preservation" TargetMode="External"/><Relationship Id="rId91" Type="http://schemas.openxmlformats.org/officeDocument/2006/relationships/hyperlink" Target="http://www.sonoma.edu/" TargetMode="External"/><Relationship Id="rId408" Type="http://schemas.openxmlformats.org/officeDocument/2006/relationships/hyperlink" Target="http://www.harvard.edu/" TargetMode="External"/><Relationship Id="rId615" Type="http://schemas.openxmlformats.org/officeDocument/2006/relationships/hyperlink" Target="https://www.ndsu.edu/" TargetMode="External"/><Relationship Id="rId822" Type="http://schemas.openxmlformats.org/officeDocument/2006/relationships/hyperlink" Target="http://www.uoregon.edu/" TargetMode="External"/><Relationship Id="rId1038" Type="http://schemas.openxmlformats.org/officeDocument/2006/relationships/hyperlink" Target="http://www.usu.edu/" TargetMode="External"/><Relationship Id="rId1245" Type="http://schemas.openxmlformats.org/officeDocument/2006/relationships/hyperlink" Target="https://arch.usc.edu/master-of-landscape-architecture-and-urbanism" TargetMode="External"/><Relationship Id="rId1452" Type="http://schemas.openxmlformats.org/officeDocument/2006/relationships/hyperlink" Target="https://apdesign.k-state.edu/arch/academics/index.html" TargetMode="External"/><Relationship Id="rId1897" Type="http://schemas.openxmlformats.org/officeDocument/2006/relationships/hyperlink" Target="https://daap.uc.edu/academics/sop/overview/phd-in-regional-development-planning" TargetMode="External"/><Relationship Id="rId1105" Type="http://schemas.openxmlformats.org/officeDocument/2006/relationships/hyperlink" Target="http://www.uwm.edu/" TargetMode="External"/><Relationship Id="rId1312" Type="http://schemas.openxmlformats.org/officeDocument/2006/relationships/hyperlink" Target="https://dcp.ufl.edu/rinker/academics/masters/construction-management/" TargetMode="External"/><Relationship Id="rId1757" Type="http://schemas.openxmlformats.org/officeDocument/2006/relationships/hyperlink" Target="http://landscape.unm.edu/degree-programs/index.html" TargetMode="External"/><Relationship Id="rId1964" Type="http://schemas.openxmlformats.org/officeDocument/2006/relationships/hyperlink" Target="https://www.jefferson.edu/academics/colleges-schools-institutes/architecture-and-the-built-environment/programs/architecture.html" TargetMode="External"/><Relationship Id="rId49" Type="http://schemas.openxmlformats.org/officeDocument/2006/relationships/hyperlink" Target="http://www.academyart.edu/" TargetMode="External"/><Relationship Id="rId1617" Type="http://schemas.openxmlformats.org/officeDocument/2006/relationships/hyperlink" Target="https://architecture.udmercy.edu/programs/arch-eng.php" TargetMode="External"/><Relationship Id="rId1824" Type="http://schemas.openxmlformats.org/officeDocument/2006/relationships/hyperlink" Target="https://www.arch.rpi.edu/academic/graduate/lighting/" TargetMode="External"/><Relationship Id="rId198" Type="http://schemas.openxmlformats.org/officeDocument/2006/relationships/hyperlink" Target="http://www.ufl.edu/" TargetMode="External"/><Relationship Id="rId2086" Type="http://schemas.openxmlformats.org/officeDocument/2006/relationships/hyperlink" Target="http://laup.arch.tamu.edu/academics/graduate/ursc/" TargetMode="External"/><Relationship Id="rId265" Type="http://schemas.openxmlformats.org/officeDocument/2006/relationships/hyperlink" Target="http://www.iastate.edu/" TargetMode="External"/><Relationship Id="rId472" Type="http://schemas.openxmlformats.org/officeDocument/2006/relationships/hyperlink" Target="http://www.morgan.edu/" TargetMode="External"/><Relationship Id="rId2153" Type="http://schemas.openxmlformats.org/officeDocument/2006/relationships/hyperlink" Target="https://www.arch.virginia.edu/programs/architecture/undergraduate" TargetMode="External"/><Relationship Id="rId125" Type="http://schemas.openxmlformats.org/officeDocument/2006/relationships/hyperlink" Target="http://www.usc.edu/" TargetMode="External"/><Relationship Id="rId332" Type="http://schemas.openxmlformats.org/officeDocument/2006/relationships/hyperlink" Target="http://www.iub.edu/" TargetMode="External"/><Relationship Id="rId777" Type="http://schemas.openxmlformats.org/officeDocument/2006/relationships/hyperlink" Target="http://www.osu.edu/" TargetMode="External"/><Relationship Id="rId984" Type="http://schemas.openxmlformats.org/officeDocument/2006/relationships/hyperlink" Target="http://www.tamu.edu/" TargetMode="External"/><Relationship Id="rId2013" Type="http://schemas.openxmlformats.org/officeDocument/2006/relationships/hyperlink" Target="https://www.arch.pitt.edu/current-incoming-students/bs-architecture" TargetMode="External"/><Relationship Id="rId2220" Type="http://schemas.openxmlformats.org/officeDocument/2006/relationships/hyperlink" Target="https://designcomm.wvu.edu/graduate/landscape-architecture" TargetMode="External"/><Relationship Id="rId637" Type="http://schemas.openxmlformats.org/officeDocument/2006/relationships/hyperlink" Target="http://newbrunswick.rutgers.edu/" TargetMode="External"/><Relationship Id="rId844" Type="http://schemas.openxmlformats.org/officeDocument/2006/relationships/hyperlink" Target="http://www.cmu.edu/" TargetMode="External"/><Relationship Id="rId1267" Type="http://schemas.openxmlformats.org/officeDocument/2006/relationships/hyperlink" Target="https://www.architecture.yale.edu/" TargetMode="External"/><Relationship Id="rId1474" Type="http://schemas.openxmlformats.org/officeDocument/2006/relationships/hyperlink" Target="https://design.lsu.edu/architecture/admissions/master-of-architecture/" TargetMode="External"/><Relationship Id="rId1681" Type="http://schemas.openxmlformats.org/officeDocument/2006/relationships/hyperlink" Target="https://samfoxschool.wustl.edu/programs/mla" TargetMode="External"/><Relationship Id="rId704" Type="http://schemas.openxmlformats.org/officeDocument/2006/relationships/hyperlink" Target="http://www.pratt.edu/" TargetMode="External"/><Relationship Id="rId911" Type="http://schemas.openxmlformats.org/officeDocument/2006/relationships/hyperlink" Target="https://www.pucpr.edu/" TargetMode="External"/><Relationship Id="rId1127" Type="http://schemas.openxmlformats.org/officeDocument/2006/relationships/hyperlink" Target="https://fayjones.uark.edu/academics/graduate-program/resiliency-design.php" TargetMode="External"/><Relationship Id="rId1334" Type="http://schemas.openxmlformats.org/officeDocument/2006/relationships/hyperlink" Target="https://arch.gatech.edu/master-architecture" TargetMode="External"/><Relationship Id="rId1541" Type="http://schemas.openxmlformats.org/officeDocument/2006/relationships/hyperlink" Target="https://www.northeastern.edu/graduate/program/master-of-science-in-sustainable-building-systems-5284/" TargetMode="External"/><Relationship Id="rId1779" Type="http://schemas.openxmlformats.org/officeDocument/2006/relationships/hyperlink" Target="https://aap.cornell.edu/academics/crp/graduate/ms-ma-rs-degree-details" TargetMode="External"/><Relationship Id="rId1986" Type="http://schemas.openxmlformats.org/officeDocument/2006/relationships/hyperlink" Target="https://stuckeman.psu.edu/larch/programs/msla" TargetMode="External"/><Relationship Id="rId40" Type="http://schemas.openxmlformats.org/officeDocument/2006/relationships/hyperlink" Target="http://www.arizona.edu/" TargetMode="External"/><Relationship Id="rId1401" Type="http://schemas.openxmlformats.org/officeDocument/2006/relationships/hyperlink" Target="https://architecture.siu.edu/graduate/master-of-public-safety/" TargetMode="External"/><Relationship Id="rId1639" Type="http://schemas.openxmlformats.org/officeDocument/2006/relationships/hyperlink" Target="https://dunwoody.edu/construction/electrical-construction-maintenance/" TargetMode="External"/><Relationship Id="rId1846" Type="http://schemas.openxmlformats.org/officeDocument/2006/relationships/hyperlink" Target="http://ap.buffalo.edu/academics/graduate-degrees/ms-architecture.html" TargetMode="External"/><Relationship Id="rId1706" Type="http://schemas.openxmlformats.org/officeDocument/2006/relationships/hyperlink" Target="https://oucc.dasa.ncsu.edu/dn-12idb-nosubplan-2198/" TargetMode="External"/><Relationship Id="rId1913" Type="http://schemas.openxmlformats.org/officeDocument/2006/relationships/hyperlink" Target="https://architecture.ou.edu/architecture-degree-requirements/" TargetMode="External"/><Relationship Id="rId287" Type="http://schemas.openxmlformats.org/officeDocument/2006/relationships/hyperlink" Target="http://www.siu.edu/" TargetMode="External"/><Relationship Id="rId494" Type="http://schemas.openxmlformats.org/officeDocument/2006/relationships/hyperlink" Target="http://ltu.edu/" TargetMode="External"/><Relationship Id="rId2175" Type="http://schemas.openxmlformats.org/officeDocument/2006/relationships/hyperlink" Target="https://www.norwich.edu/programs/architecture-and-art" TargetMode="External"/><Relationship Id="rId147" Type="http://schemas.openxmlformats.org/officeDocument/2006/relationships/hyperlink" Target="http://www.ucdenver.edu/" TargetMode="External"/><Relationship Id="rId354" Type="http://schemas.openxmlformats.org/officeDocument/2006/relationships/hyperlink" Target="http://www.uky.edu/" TargetMode="External"/><Relationship Id="rId799" Type="http://schemas.openxmlformats.org/officeDocument/2006/relationships/hyperlink" Target="http://www.okstate.edu/" TargetMode="External"/><Relationship Id="rId1191" Type="http://schemas.openxmlformats.org/officeDocument/2006/relationships/hyperlink" Target="http://env.cpp.edu/rs/degree/master-science-regenerative-studies" TargetMode="External"/><Relationship Id="rId2035" Type="http://schemas.openxmlformats.org/officeDocument/2006/relationships/hyperlink" Target="https://www.rwu.edu/graduate/programs/graduate-programs/architecture" TargetMode="External"/><Relationship Id="rId561" Type="http://schemas.openxmlformats.org/officeDocument/2006/relationships/hyperlink" Target="http://www.slu.edu/" TargetMode="External"/><Relationship Id="rId659" Type="http://schemas.openxmlformats.org/officeDocument/2006/relationships/hyperlink" Target="http://www.columbia.edu/" TargetMode="External"/><Relationship Id="rId866" Type="http://schemas.openxmlformats.org/officeDocument/2006/relationships/hyperlink" Target="http://www.philau.edu/" TargetMode="External"/><Relationship Id="rId1289" Type="http://schemas.openxmlformats.org/officeDocument/2006/relationships/hyperlink" Target="http://www.famu.edu/index.cfm?Architecture&amp;BachelorofArchitecture" TargetMode="External"/><Relationship Id="rId1496" Type="http://schemas.openxmlformats.org/officeDocument/2006/relationships/hyperlink" Target="http://www.the-bac.edu/" TargetMode="External"/><Relationship Id="rId214" Type="http://schemas.openxmlformats.org/officeDocument/2006/relationships/hyperlink" Target="http://www.miami.edu/" TargetMode="External"/><Relationship Id="rId421" Type="http://schemas.openxmlformats.org/officeDocument/2006/relationships/hyperlink" Target="http://web.mit.edu/student/" TargetMode="External"/><Relationship Id="rId519" Type="http://schemas.openxmlformats.org/officeDocument/2006/relationships/hyperlink" Target="http://www.umich.edu/" TargetMode="External"/><Relationship Id="rId1051" Type="http://schemas.openxmlformats.org/officeDocument/2006/relationships/hyperlink" Target="http://www.vcu.edu/" TargetMode="External"/><Relationship Id="rId1149" Type="http://schemas.openxmlformats.org/officeDocument/2006/relationships/hyperlink" Target="https://capla.arizona.edu/academics/master-landscape-architecture" TargetMode="External"/><Relationship Id="rId1356" Type="http://schemas.openxmlformats.org/officeDocument/2006/relationships/hyperlink" Target="https://www.savannahtech.edu/programs/historic-preservation-program-assistant/" TargetMode="External"/><Relationship Id="rId2102" Type="http://schemas.openxmlformats.org/officeDocument/2006/relationships/hyperlink" Target="https://www.uta.edu/cappa/academics/planning-publicaffairs/planning/master-city-regional-planning.php" TargetMode="External"/><Relationship Id="rId726" Type="http://schemas.openxmlformats.org/officeDocument/2006/relationships/hyperlink" Target="http://www.esf.edu/" TargetMode="External"/><Relationship Id="rId933" Type="http://schemas.openxmlformats.org/officeDocument/2006/relationships/hyperlink" Target="http://acba.edu/" TargetMode="External"/><Relationship Id="rId1009" Type="http://schemas.openxmlformats.org/officeDocument/2006/relationships/hyperlink" Target="http://www.utexas.edu/" TargetMode="External"/><Relationship Id="rId1563" Type="http://schemas.openxmlformats.org/officeDocument/2006/relationships/hyperlink" Target="https://wit.edu/architecture" TargetMode="External"/><Relationship Id="rId1770" Type="http://schemas.openxmlformats.org/officeDocument/2006/relationships/hyperlink" Target="https://www.arch.columbia.edu/programs/5-ph-d-in-architecture" TargetMode="External"/><Relationship Id="rId1868" Type="http://schemas.openxmlformats.org/officeDocument/2006/relationships/hyperlink" Target="https://www.kent.edu/caed/architectural-studies" TargetMode="External"/><Relationship Id="rId62" Type="http://schemas.openxmlformats.org/officeDocument/2006/relationships/hyperlink" Target="http://www.cca.edu/" TargetMode="External"/><Relationship Id="rId1216" Type="http://schemas.openxmlformats.org/officeDocument/2006/relationships/hyperlink" Target="https://ced.berkeley.edu/academics/architecture/programs/ph.d/" TargetMode="External"/><Relationship Id="rId1423" Type="http://schemas.openxmlformats.org/officeDocument/2006/relationships/hyperlink" Target="https://arch.illinois.edu/degrees/bs-arch-studies" TargetMode="External"/><Relationship Id="rId1630" Type="http://schemas.openxmlformats.org/officeDocument/2006/relationships/hyperlink" Target="https://taubmancollege.umich.edu/urbanplanning/degrees/phd-urban-and-regional-planning" TargetMode="External"/><Relationship Id="rId1728" Type="http://schemas.openxmlformats.org/officeDocument/2006/relationships/hyperlink" Target="https://architecture.unl.edu/degree-programs/interior-design/ms-architecture-specialization-interior-design" TargetMode="External"/><Relationship Id="rId1935" Type="http://schemas.openxmlformats.org/officeDocument/2006/relationships/hyperlink" Target="https://archenvironment.uoregon.edu/architecture/grad/msarch" TargetMode="External"/><Relationship Id="rId2197" Type="http://schemas.openxmlformats.org/officeDocument/2006/relationships/hyperlink" Target="https://sdc.wsu.edu/landscape-architecture/" TargetMode="External"/><Relationship Id="rId169" Type="http://schemas.openxmlformats.org/officeDocument/2006/relationships/hyperlink" Target="http://www.udc.edu/" TargetMode="External"/><Relationship Id="rId376" Type="http://schemas.openxmlformats.org/officeDocument/2006/relationships/hyperlink" Target="http://www.louisiana.edu/" TargetMode="External"/><Relationship Id="rId583" Type="http://schemas.openxmlformats.org/officeDocument/2006/relationships/hyperlink" Target="http://www.msstate.edu/" TargetMode="External"/><Relationship Id="rId790" Type="http://schemas.openxmlformats.org/officeDocument/2006/relationships/hyperlink" Target="http://www.uc.edu/" TargetMode="External"/><Relationship Id="rId2057" Type="http://schemas.openxmlformats.org/officeDocument/2006/relationships/hyperlink" Target="http://arthistory.cofc.edu/undergrad-progs/index.php" TargetMode="External"/><Relationship Id="rId4" Type="http://schemas.openxmlformats.org/officeDocument/2006/relationships/hyperlink" Target="http://www.auburn.edu/" TargetMode="External"/><Relationship Id="rId236" Type="http://schemas.openxmlformats.org/officeDocument/2006/relationships/hyperlink" Target="http://www.scad.edu/" TargetMode="External"/><Relationship Id="rId443" Type="http://schemas.openxmlformats.org/officeDocument/2006/relationships/hyperlink" Target="http://www.umass.edu/" TargetMode="External"/><Relationship Id="rId650" Type="http://schemas.openxmlformats.org/officeDocument/2006/relationships/hyperlink" Target="http://www.unlv.edu/" TargetMode="External"/><Relationship Id="rId888" Type="http://schemas.openxmlformats.org/officeDocument/2006/relationships/hyperlink" Target="http://www.temple.edu/" TargetMode="External"/><Relationship Id="rId1073" Type="http://schemas.openxmlformats.org/officeDocument/2006/relationships/hyperlink" Target="http://www.washington.edu/" TargetMode="External"/><Relationship Id="rId1280" Type="http://schemas.openxmlformats.org/officeDocument/2006/relationships/hyperlink" Target="http://www.arch.cea.howard.edu/march-program" TargetMode="External"/><Relationship Id="rId2124" Type="http://schemas.openxmlformats.org/officeDocument/2006/relationships/hyperlink" Target="http://cacp.utsa.edu/academic-programs/department-of-architecture/m.arch.-3/" TargetMode="External"/><Relationship Id="rId303" Type="http://schemas.openxmlformats.org/officeDocument/2006/relationships/hyperlink" Target="http://www.illinois.edu/" TargetMode="External"/><Relationship Id="rId748" Type="http://schemas.openxmlformats.org/officeDocument/2006/relationships/hyperlink" Target="http://www.newschool.edu/" TargetMode="External"/><Relationship Id="rId955" Type="http://schemas.openxmlformats.org/officeDocument/2006/relationships/hyperlink" Target="http://www.mtsu.edu/" TargetMode="External"/><Relationship Id="rId1140" Type="http://schemas.openxmlformats.org/officeDocument/2006/relationships/hyperlink" Target="https://sgsup.asu.edu/degree-programs/graduate-degrees/master-urban-environmental-planning" TargetMode="External"/><Relationship Id="rId1378" Type="http://schemas.openxmlformats.org/officeDocument/2006/relationships/hyperlink" Target="https://www.design.iastate.edu/interior-design/undergraduate-degree/bachelor-of-fine-arts-in-interior-design/undergraduate-curriculum/" TargetMode="External"/><Relationship Id="rId1585" Type="http://schemas.openxmlformats.org/officeDocument/2006/relationships/hyperlink" Target="https://www.morgan.edu/sap/laar" TargetMode="External"/><Relationship Id="rId1792" Type="http://schemas.openxmlformats.org/officeDocument/2006/relationships/hyperlink" Target="https://ssa.ccny.cuny.edu/programs-centers/undergraduate-programs/b-arch/" TargetMode="External"/><Relationship Id="rId84" Type="http://schemas.openxmlformats.org/officeDocument/2006/relationships/hyperlink" Target="http://www.newschoolarch.edu/" TargetMode="External"/><Relationship Id="rId510" Type="http://schemas.openxmlformats.org/officeDocument/2006/relationships/hyperlink" Target="http://www.umich.edu/" TargetMode="External"/><Relationship Id="rId608" Type="http://schemas.openxmlformats.org/officeDocument/2006/relationships/hyperlink" Target="http://www.uncc.edu/" TargetMode="External"/><Relationship Id="rId815" Type="http://schemas.openxmlformats.org/officeDocument/2006/relationships/hyperlink" Target="http://www.pdx.edu/" TargetMode="External"/><Relationship Id="rId1238" Type="http://schemas.openxmlformats.org/officeDocument/2006/relationships/hyperlink" Target="https://arch.usc.edu/bachelor-of-architecture" TargetMode="External"/><Relationship Id="rId1445" Type="http://schemas.openxmlformats.org/officeDocument/2006/relationships/hyperlink" Target="https://www.indiana.edu/academics/degrees-majors/degree/real-estate-bsb-iu-bloomington-rlestbsb" TargetMode="External"/><Relationship Id="rId1652" Type="http://schemas.openxmlformats.org/officeDocument/2006/relationships/hyperlink" Target="https://arch.design.umn.edu/programs/mssd/" TargetMode="External"/><Relationship Id="rId1000" Type="http://schemas.openxmlformats.org/officeDocument/2006/relationships/hyperlink" Target="http://www.utexas.edu/" TargetMode="External"/><Relationship Id="rId1305" Type="http://schemas.openxmlformats.org/officeDocument/2006/relationships/hyperlink" Target="https://ccie.ucf.edu/public-administration/urban-regional-planning/master-science-urban-regional-planning/" TargetMode="External"/><Relationship Id="rId1957" Type="http://schemas.openxmlformats.org/officeDocument/2006/relationships/hyperlink" Target="https://delval.edu/programs/undergraduate-majors/landscape-designbuild-bs" TargetMode="External"/><Relationship Id="rId1512" Type="http://schemas.openxmlformats.org/officeDocument/2006/relationships/hyperlink" Target="https://www.bu.edu/met/programs/undergraduate/urban-affairs/" TargetMode="External"/><Relationship Id="rId1817" Type="http://schemas.openxmlformats.org/officeDocument/2006/relationships/hyperlink" Target="https://www.pratt.edu/academics/school-of-design/graduate-school-of-design/interior-design-grad/interior-design-mfa/" TargetMode="External"/><Relationship Id="rId11" Type="http://schemas.openxmlformats.org/officeDocument/2006/relationships/hyperlink" Target="http://www.uark.edu/" TargetMode="External"/><Relationship Id="rId398" Type="http://schemas.openxmlformats.org/officeDocument/2006/relationships/hyperlink" Target="http://www.bu.edu/" TargetMode="External"/><Relationship Id="rId2079" Type="http://schemas.openxmlformats.org/officeDocument/2006/relationships/hyperlink" Target="https://arch.rice.edu/academics/undergraduate" TargetMode="External"/><Relationship Id="rId160" Type="http://schemas.openxmlformats.org/officeDocument/2006/relationships/hyperlink" Target="http://www.cua.edu/" TargetMode="External"/><Relationship Id="rId258" Type="http://schemas.openxmlformats.org/officeDocument/2006/relationships/hyperlink" Target="http://www.iastate.edu/" TargetMode="External"/><Relationship Id="rId465" Type="http://schemas.openxmlformats.org/officeDocument/2006/relationships/hyperlink" Target="http://www.aacc.edu/" TargetMode="External"/><Relationship Id="rId672" Type="http://schemas.openxmlformats.org/officeDocument/2006/relationships/hyperlink" Target="http://www.cornell.edu/" TargetMode="External"/><Relationship Id="rId1095" Type="http://schemas.openxmlformats.org/officeDocument/2006/relationships/hyperlink" Target="http://wsu.edu/" TargetMode="External"/><Relationship Id="rId2146" Type="http://schemas.openxmlformats.org/officeDocument/2006/relationships/hyperlink" Target="https://laep.usu.edu/degrees/mla-fp-1" TargetMode="External"/><Relationship Id="rId118" Type="http://schemas.openxmlformats.org/officeDocument/2006/relationships/hyperlink" Target="http://www.ucla.edu/" TargetMode="External"/><Relationship Id="rId325" Type="http://schemas.openxmlformats.org/officeDocument/2006/relationships/hyperlink" Target="http://www.bsu.edu/" TargetMode="External"/><Relationship Id="rId532" Type="http://schemas.openxmlformats.org/officeDocument/2006/relationships/hyperlink" Target="http://www.dunwoody.edu/" TargetMode="External"/><Relationship Id="rId977" Type="http://schemas.openxmlformats.org/officeDocument/2006/relationships/hyperlink" Target="http://www.tamu.edu/" TargetMode="External"/><Relationship Id="rId1162" Type="http://schemas.openxmlformats.org/officeDocument/2006/relationships/hyperlink" Target="https://www.academyart.edu/academics/interior-architecture/" TargetMode="External"/><Relationship Id="rId2006" Type="http://schemas.openxmlformats.org/officeDocument/2006/relationships/hyperlink" Target="https://www.design.upenn.edu/city-regional-planning/graduate/graduate-city-and-regional-planning-programs" TargetMode="External"/><Relationship Id="rId2213" Type="http://schemas.openxmlformats.org/officeDocument/2006/relationships/hyperlink" Target="https://uwm.edu/sarup/urban-planning/" TargetMode="External"/><Relationship Id="rId837" Type="http://schemas.openxmlformats.org/officeDocument/2006/relationships/hyperlink" Target="http://www.cmu.edu/" TargetMode="External"/><Relationship Id="rId1022" Type="http://schemas.openxmlformats.org/officeDocument/2006/relationships/hyperlink" Target="http://www.utsa.edu/" TargetMode="External"/><Relationship Id="rId1467" Type="http://schemas.openxmlformats.org/officeDocument/2006/relationships/hyperlink" Target="https://design.uky.edu/urban-and-environmental-design/" TargetMode="External"/><Relationship Id="rId1674" Type="http://schemas.openxmlformats.org/officeDocument/2006/relationships/hyperlink" Target="https://info.umkc.edu/aupd/academic-programs/urban-planning-design/curriculum/" TargetMode="External"/><Relationship Id="rId1881" Type="http://schemas.openxmlformats.org/officeDocument/2006/relationships/hyperlink" Target="http://www.miamioh.edu/cca/academics/departments/arch-id/academics/majors/bachelor-of-fine-arts-in-interior-design/index.html" TargetMode="External"/><Relationship Id="rId904" Type="http://schemas.openxmlformats.org/officeDocument/2006/relationships/hyperlink" Target="http://www.pitt.edu/" TargetMode="External"/><Relationship Id="rId1327" Type="http://schemas.openxmlformats.org/officeDocument/2006/relationships/hyperlink" Target="http://bulletin.miami.edu/graduate-academic-programs/architecture/construction-management-master/" TargetMode="External"/><Relationship Id="rId1534" Type="http://schemas.openxmlformats.org/officeDocument/2006/relationships/hyperlink" Target="https://mitcre.mit.edu/" TargetMode="External"/><Relationship Id="rId1741" Type="http://schemas.openxmlformats.org/officeDocument/2006/relationships/hyperlink" Target="https://soa.princeton.edu/content/undergraduate-program-architecture" TargetMode="External"/><Relationship Id="rId1979" Type="http://schemas.openxmlformats.org/officeDocument/2006/relationships/hyperlink" Target="http://www.marywood.edu/architecture/programs/bia-int-arch/" TargetMode="External"/><Relationship Id="rId33" Type="http://schemas.openxmlformats.org/officeDocument/2006/relationships/hyperlink" Target="http://nau.edu/" TargetMode="External"/><Relationship Id="rId1601" Type="http://schemas.openxmlformats.org/officeDocument/2006/relationships/hyperlink" Target="https://kcad.ferris.edu/programs/graduate/m-arch/" TargetMode="External"/><Relationship Id="rId1839" Type="http://schemas.openxmlformats.org/officeDocument/2006/relationships/hyperlink" Target="https://www.esf.edu/fnrm/graduate/scm/" TargetMode="External"/><Relationship Id="rId182" Type="http://schemas.openxmlformats.org/officeDocument/2006/relationships/hyperlink" Target="http://www.fiu.edu/" TargetMode="External"/><Relationship Id="rId1906" Type="http://schemas.openxmlformats.org/officeDocument/2006/relationships/hyperlink" Target="http://www.hortla.okstate.edu/academics/public-horticulture" TargetMode="External"/><Relationship Id="rId487" Type="http://schemas.openxmlformats.org/officeDocument/2006/relationships/hyperlink" Target="http://www.andrews.edu/" TargetMode="External"/><Relationship Id="rId694" Type="http://schemas.openxmlformats.org/officeDocument/2006/relationships/hyperlink" Target="http://www.nyit.edu/" TargetMode="External"/><Relationship Id="rId2070" Type="http://schemas.openxmlformats.org/officeDocument/2006/relationships/hyperlink" Target="https://www.memphis.edu/architecture/index.php" TargetMode="External"/><Relationship Id="rId2168" Type="http://schemas.openxmlformats.org/officeDocument/2006/relationships/hyperlink" Target="https://archdesign.caus.vt.edu/degrees/master-of-architecture/" TargetMode="External"/><Relationship Id="rId347" Type="http://schemas.openxmlformats.org/officeDocument/2006/relationships/hyperlink" Target="http://www.uky.edu/" TargetMode="External"/><Relationship Id="rId999" Type="http://schemas.openxmlformats.org/officeDocument/2006/relationships/hyperlink" Target="http://www.utexas.edu/" TargetMode="External"/><Relationship Id="rId1184" Type="http://schemas.openxmlformats.org/officeDocument/2006/relationships/hyperlink" Target="http://catalog.calpoly.edu/collegesandprograms/collegeofarchitectureandenvironmentaldesign/constructionmanagement/" TargetMode="External"/><Relationship Id="rId2028" Type="http://schemas.openxmlformats.org/officeDocument/2006/relationships/hyperlink" Target="https://www.risd.edu/academics/architecture/" TargetMode="External"/><Relationship Id="rId554" Type="http://schemas.openxmlformats.org/officeDocument/2006/relationships/hyperlink" Target="http://twin-cities.umn.edu/" TargetMode="External"/><Relationship Id="rId761" Type="http://schemas.openxmlformats.org/officeDocument/2006/relationships/hyperlink" Target="http://www.kent.edu/" TargetMode="External"/><Relationship Id="rId859" Type="http://schemas.openxmlformats.org/officeDocument/2006/relationships/hyperlink" Target="http://www.philau.edu/" TargetMode="External"/><Relationship Id="rId1391" Type="http://schemas.openxmlformats.org/officeDocument/2006/relationships/hyperlink" Target="https://www.judsonu.edu/architecture/" TargetMode="External"/><Relationship Id="rId1489" Type="http://schemas.openxmlformats.org/officeDocument/2006/relationships/hyperlink" Target="https://soad.louisiana.edu/programs/master-architecture" TargetMode="External"/><Relationship Id="rId1696" Type="http://schemas.openxmlformats.org/officeDocument/2006/relationships/hyperlink" Target="http://catalog.montana.edu/undergraduate/artsarchitecture/environmental-design/" TargetMode="External"/><Relationship Id="rId207" Type="http://schemas.openxmlformats.org/officeDocument/2006/relationships/hyperlink" Target="http://www.ufl.edu/" TargetMode="External"/><Relationship Id="rId414" Type="http://schemas.openxmlformats.org/officeDocument/2006/relationships/hyperlink" Target="http://web.mit.edu/student/" TargetMode="External"/><Relationship Id="rId621" Type="http://schemas.openxmlformats.org/officeDocument/2006/relationships/hyperlink" Target="http://www.unl.edu/" TargetMode="External"/><Relationship Id="rId1044" Type="http://schemas.openxmlformats.org/officeDocument/2006/relationships/hyperlink" Target="http://www.virginia.edu/" TargetMode="External"/><Relationship Id="rId1251" Type="http://schemas.openxmlformats.org/officeDocument/2006/relationships/hyperlink" Target="https://woodbury.edu/program/school-of-architecture/programs/architecture-la/" TargetMode="External"/><Relationship Id="rId1349" Type="http://schemas.openxmlformats.org/officeDocument/2006/relationships/hyperlink" Target="https://www.scad.edu/academics/programs/preservation-design" TargetMode="External"/><Relationship Id="rId719" Type="http://schemas.openxmlformats.org/officeDocument/2006/relationships/hyperlink" Target="http://www.albany.edu/" TargetMode="External"/><Relationship Id="rId926" Type="http://schemas.openxmlformats.org/officeDocument/2006/relationships/hyperlink" Target="http://www.rwu.edu/" TargetMode="External"/><Relationship Id="rId1111" Type="http://schemas.openxmlformats.org/officeDocument/2006/relationships/hyperlink" Target="http://www.wvu.edu/" TargetMode="External"/><Relationship Id="rId1556" Type="http://schemas.openxmlformats.org/officeDocument/2006/relationships/hyperlink" Target="https://www.umass.edu/architecture/ms-design" TargetMode="External"/><Relationship Id="rId1763" Type="http://schemas.openxmlformats.org/officeDocument/2006/relationships/hyperlink" Target="https://www.arch.columbia.edu/programs/1-master-of-architecture" TargetMode="External"/><Relationship Id="rId1970" Type="http://schemas.openxmlformats.org/officeDocument/2006/relationships/hyperlink" Target="https://www.jefferson.edu/academics/colleges-schools-institutes/architecture-and-the-built-environment/programs/architecture-ms.html" TargetMode="External"/><Relationship Id="rId55" Type="http://schemas.openxmlformats.org/officeDocument/2006/relationships/hyperlink" Target="http://www.academyart.edu/" TargetMode="External"/><Relationship Id="rId1209" Type="http://schemas.openxmlformats.org/officeDocument/2006/relationships/hyperlink" Target="https://www.sciarc.edu/academics/postgraduate/architectural-technologies" TargetMode="External"/><Relationship Id="rId1416" Type="http://schemas.openxmlformats.org/officeDocument/2006/relationships/hyperlink" Target="http://phd.faa.illinois.edu/" TargetMode="External"/><Relationship Id="rId1623" Type="http://schemas.openxmlformats.org/officeDocument/2006/relationships/hyperlink" Target="https://seas.umich.edu/academics/phd" TargetMode="External"/><Relationship Id="rId1830" Type="http://schemas.openxmlformats.org/officeDocument/2006/relationships/hyperlink" Target="https://www.esf.edu/la/undergraduate/" TargetMode="External"/><Relationship Id="rId1928" Type="http://schemas.openxmlformats.org/officeDocument/2006/relationships/hyperlink" Target="https://www.pdx.edu/architecture/graduate" TargetMode="External"/><Relationship Id="rId2092" Type="http://schemas.openxmlformats.org/officeDocument/2006/relationships/hyperlink" Target="http://dept.arch.tamu.edu/graduate/master-science-architecture/index.html" TargetMode="External"/><Relationship Id="rId271" Type="http://schemas.openxmlformats.org/officeDocument/2006/relationships/hyperlink" Target="http://www.uidaho.edu/" TargetMode="External"/><Relationship Id="rId131" Type="http://schemas.openxmlformats.org/officeDocument/2006/relationships/hyperlink" Target="http://www.usc.edu/" TargetMode="External"/><Relationship Id="rId369" Type="http://schemas.openxmlformats.org/officeDocument/2006/relationships/hyperlink" Target="http://tulane.edu/" TargetMode="External"/><Relationship Id="rId576" Type="http://schemas.openxmlformats.org/officeDocument/2006/relationships/hyperlink" Target="http://www.wustl.edu/" TargetMode="External"/><Relationship Id="rId783" Type="http://schemas.openxmlformats.org/officeDocument/2006/relationships/hyperlink" Target="http://www.uc.edu/" TargetMode="External"/><Relationship Id="rId990" Type="http://schemas.openxmlformats.org/officeDocument/2006/relationships/hyperlink" Target="http://www.ttu.edu/" TargetMode="External"/><Relationship Id="rId229" Type="http://schemas.openxmlformats.org/officeDocument/2006/relationships/hyperlink" Target="http://www.gatech.edu/" TargetMode="External"/><Relationship Id="rId436" Type="http://schemas.openxmlformats.org/officeDocument/2006/relationships/hyperlink" Target="http://www.northeastern.edu/" TargetMode="External"/><Relationship Id="rId643" Type="http://schemas.openxmlformats.org/officeDocument/2006/relationships/hyperlink" Target="http://newbrunswick.rutgers.edu/" TargetMode="External"/><Relationship Id="rId1066" Type="http://schemas.openxmlformats.org/officeDocument/2006/relationships/hyperlink" Target="http://www.norwich.edu/" TargetMode="External"/><Relationship Id="rId1273" Type="http://schemas.openxmlformats.org/officeDocument/2006/relationships/hyperlink" Target="https://architecture.catholic.edu/academics/undergraduate-programs/environmental-studies/index.html" TargetMode="External"/><Relationship Id="rId1480" Type="http://schemas.openxmlformats.org/officeDocument/2006/relationships/hyperlink" Target="https://architecture.tulane.edu/academics/preservation/mps" TargetMode="External"/><Relationship Id="rId2117" Type="http://schemas.openxmlformats.org/officeDocument/2006/relationships/hyperlink" Target="https://soa.utexas.edu/node/6779" TargetMode="External"/><Relationship Id="rId850" Type="http://schemas.openxmlformats.org/officeDocument/2006/relationships/hyperlink" Target="http://www.drexel.edu/" TargetMode="External"/><Relationship Id="rId948" Type="http://schemas.openxmlformats.org/officeDocument/2006/relationships/hyperlink" Target="http://www.cofc.edu/" TargetMode="External"/><Relationship Id="rId1133" Type="http://schemas.openxmlformats.org/officeDocument/2006/relationships/hyperlink" Target="https://uca.edu/ubulletin/colleges-departments/ca/art-design/" TargetMode="External"/><Relationship Id="rId1578" Type="http://schemas.openxmlformats.org/officeDocument/2006/relationships/hyperlink" Target="https://www.aacc.edu/programs-and-courses/credit-and-degree-seekers/construction-management/" TargetMode="External"/><Relationship Id="rId1785" Type="http://schemas.openxmlformats.org/officeDocument/2006/relationships/hyperlink" Target="https://landscape.cals.cornell.edu/graduate/master-professional-studies/" TargetMode="External"/><Relationship Id="rId1992" Type="http://schemas.openxmlformats.org/officeDocument/2006/relationships/hyperlink" Target="https://tyler.temple.edu/programs/architecture/degree" TargetMode="External"/><Relationship Id="rId77" Type="http://schemas.openxmlformats.org/officeDocument/2006/relationships/hyperlink" Target="http://www.cpp.edu/" TargetMode="External"/><Relationship Id="rId503" Type="http://schemas.openxmlformats.org/officeDocument/2006/relationships/hyperlink" Target="https://www.msu.edu/" TargetMode="External"/><Relationship Id="rId710" Type="http://schemas.openxmlformats.org/officeDocument/2006/relationships/hyperlink" Target="http://www.rpi.edu/" TargetMode="External"/><Relationship Id="rId808" Type="http://schemas.openxmlformats.org/officeDocument/2006/relationships/hyperlink" Target="http://www.ou.edu/" TargetMode="External"/><Relationship Id="rId1340" Type="http://schemas.openxmlformats.org/officeDocument/2006/relationships/hyperlink" Target="https://planning.gatech.edu/master-science-geographic-information-science-technology" TargetMode="External"/><Relationship Id="rId1438" Type="http://schemas.openxmlformats.org/officeDocument/2006/relationships/hyperlink" Target="https://www.bsu.edu/academics/collegesanddepartments/architecture/academic-programs" TargetMode="External"/><Relationship Id="rId1645" Type="http://schemas.openxmlformats.org/officeDocument/2006/relationships/hyperlink" Target="https://dunwoody.edu/construction/construction-management/" TargetMode="External"/><Relationship Id="rId1200" Type="http://schemas.openxmlformats.org/officeDocument/2006/relationships/hyperlink" Target="https://newschoolarch.edu/academics/school-of-architecture-and-cm/school-of-architecture/graduate-architecture-programs/master-of-architecture-i/" TargetMode="External"/><Relationship Id="rId1852" Type="http://schemas.openxmlformats.org/officeDocument/2006/relationships/hyperlink" Target="http://soa.syr.edu/programs/post-professional-ms/" TargetMode="External"/><Relationship Id="rId1505" Type="http://schemas.openxmlformats.org/officeDocument/2006/relationships/hyperlink" Target="http://www.the-bac.edu/" TargetMode="External"/><Relationship Id="rId1712" Type="http://schemas.openxmlformats.org/officeDocument/2006/relationships/hyperlink" Target="https://design.ncsu.edu/academics/industrial-design/" TargetMode="External"/><Relationship Id="rId293" Type="http://schemas.openxmlformats.org/officeDocument/2006/relationships/hyperlink" Target="http://www.uic.edu/" TargetMode="External"/><Relationship Id="rId2181" Type="http://schemas.openxmlformats.org/officeDocument/2006/relationships/hyperlink" Target="http://arch.be.washington.edu/programs-and-courses/ba-arch-2/ba-arch/" TargetMode="External"/><Relationship Id="rId153" Type="http://schemas.openxmlformats.org/officeDocument/2006/relationships/hyperlink" Target="http://www.yale.edu/" TargetMode="External"/><Relationship Id="rId360" Type="http://schemas.openxmlformats.org/officeDocument/2006/relationships/hyperlink" Target="http://www.lsu.edu/" TargetMode="External"/><Relationship Id="rId598" Type="http://schemas.openxmlformats.org/officeDocument/2006/relationships/hyperlink" Target="http://www.ncsu.edu/" TargetMode="External"/><Relationship Id="rId2041" Type="http://schemas.openxmlformats.org/officeDocument/2006/relationships/hyperlink" Target="https://acba.edu/files/collegecatalog.pdf" TargetMode="External"/><Relationship Id="rId220" Type="http://schemas.openxmlformats.org/officeDocument/2006/relationships/hyperlink" Target="http://www.gatech.edu/" TargetMode="External"/><Relationship Id="rId458" Type="http://schemas.openxmlformats.org/officeDocument/2006/relationships/hyperlink" Target="http://www.westfield.ma.edu/" TargetMode="External"/><Relationship Id="rId665" Type="http://schemas.openxmlformats.org/officeDocument/2006/relationships/hyperlink" Target="http://www.cooper.edu/" TargetMode="External"/><Relationship Id="rId872" Type="http://schemas.openxmlformats.org/officeDocument/2006/relationships/hyperlink" Target="http://www.psu.edu/" TargetMode="External"/><Relationship Id="rId1088" Type="http://schemas.openxmlformats.org/officeDocument/2006/relationships/hyperlink" Target="http://www.tacoma.uw.edu/" TargetMode="External"/><Relationship Id="rId1295" Type="http://schemas.openxmlformats.org/officeDocument/2006/relationships/hyperlink" Target="http://fausa.fau.edu/barch/" TargetMode="External"/><Relationship Id="rId2139" Type="http://schemas.openxmlformats.org/officeDocument/2006/relationships/hyperlink" Target="https://hps.unt.edu/urban-policy-and-planning-ba" TargetMode="External"/><Relationship Id="rId318" Type="http://schemas.openxmlformats.org/officeDocument/2006/relationships/hyperlink" Target="http://www.bsu.edu/" TargetMode="External"/><Relationship Id="rId525" Type="http://schemas.openxmlformats.org/officeDocument/2006/relationships/hyperlink" Target="http://www.dunwoody.edu/" TargetMode="External"/><Relationship Id="rId732" Type="http://schemas.openxmlformats.org/officeDocument/2006/relationships/hyperlink" Target="http://www.alfredstate.edu/" TargetMode="External"/><Relationship Id="rId1155" Type="http://schemas.openxmlformats.org/officeDocument/2006/relationships/hyperlink" Target="https://capla.arizona.edu/academics/certificates/real-estate-development" TargetMode="External"/><Relationship Id="rId1362" Type="http://schemas.openxmlformats.org/officeDocument/2006/relationships/hyperlink" Target="https://manoa.hawaii.edu/durp/admissions/masters-in-urban-and-regional-planning/" TargetMode="External"/><Relationship Id="rId2206" Type="http://schemas.openxmlformats.org/officeDocument/2006/relationships/hyperlink" Target="https://dpla.wisc.edu/academics/graduate-programs/ms-landscape-architecture/" TargetMode="External"/><Relationship Id="rId99" Type="http://schemas.openxmlformats.org/officeDocument/2006/relationships/hyperlink" Target="http://www.berkeley.edu/" TargetMode="External"/><Relationship Id="rId1015" Type="http://schemas.openxmlformats.org/officeDocument/2006/relationships/hyperlink" Target="http://www.utsa.edu/" TargetMode="External"/><Relationship Id="rId1222" Type="http://schemas.openxmlformats.org/officeDocument/2006/relationships/hyperlink" Target="https://ced.berkeley.edu/academics/urban-design/master-of-urban-design/" TargetMode="External"/><Relationship Id="rId1667" Type="http://schemas.openxmlformats.org/officeDocument/2006/relationships/hyperlink" Target="https://www.drury.edu/architecture/master-of-architecture-degree-requirements" TargetMode="External"/><Relationship Id="rId1874" Type="http://schemas.openxmlformats.org/officeDocument/2006/relationships/hyperlink" Target="https://www.kent.edu/caed/master-urban-design" TargetMode="External"/><Relationship Id="rId1527" Type="http://schemas.openxmlformats.org/officeDocument/2006/relationships/hyperlink" Target="http://architecture.mit.edu/building-technology/degree/smbt" TargetMode="External"/><Relationship Id="rId1734" Type="http://schemas.openxmlformats.org/officeDocument/2006/relationships/hyperlink" Target="https://design.njit.edu/bachelor-architecture" TargetMode="External"/><Relationship Id="rId1941" Type="http://schemas.openxmlformats.org/officeDocument/2006/relationships/hyperlink" Target="https://archenvironment.uoregon.edu/interior-architecture/graduate/msiarch" TargetMode="External"/><Relationship Id="rId26" Type="http://schemas.openxmlformats.org/officeDocument/2006/relationships/hyperlink" Target="http://www.asu.edu/" TargetMode="External"/><Relationship Id="rId175" Type="http://schemas.openxmlformats.org/officeDocument/2006/relationships/hyperlink" Target="http://www.famu.edu/" TargetMode="External"/><Relationship Id="rId1801" Type="http://schemas.openxmlformats.org/officeDocument/2006/relationships/hyperlink" Target="https://www.nyit.edu/degrees/architecture_march/" TargetMode="External"/><Relationship Id="rId382" Type="http://schemas.openxmlformats.org/officeDocument/2006/relationships/hyperlink" Target="http://www.the-bac.edu/" TargetMode="External"/><Relationship Id="rId687" Type="http://schemas.openxmlformats.org/officeDocument/2006/relationships/hyperlink" Target="http://www.ccny.cuny.edu/" TargetMode="External"/><Relationship Id="rId2063" Type="http://schemas.openxmlformats.org/officeDocument/2006/relationships/hyperlink" Target="https://www.mtsu.edu/programs/public-history-ma/index.php" TargetMode="External"/><Relationship Id="rId242" Type="http://schemas.openxmlformats.org/officeDocument/2006/relationships/hyperlink" Target="http://www.savannahtech.edu/" TargetMode="External"/><Relationship Id="rId894" Type="http://schemas.openxmlformats.org/officeDocument/2006/relationships/hyperlink" Target="http://www.upenn.edu/" TargetMode="External"/><Relationship Id="rId1177" Type="http://schemas.openxmlformats.org/officeDocument/2006/relationships/hyperlink" Target="https://www.cca.edu/fine-arts/" TargetMode="External"/><Relationship Id="rId2130" Type="http://schemas.openxmlformats.org/officeDocument/2006/relationships/hyperlink" Target="http://cacp.utsa.edu/academic-programs/construction-science/b.s.-in-construction-science-and-management/" TargetMode="External"/><Relationship Id="rId102" Type="http://schemas.openxmlformats.org/officeDocument/2006/relationships/hyperlink" Target="http://www.berkeley.edu/" TargetMode="External"/><Relationship Id="rId547" Type="http://schemas.openxmlformats.org/officeDocument/2006/relationships/hyperlink" Target="http://twin-cities.umn.edu/" TargetMode="External"/><Relationship Id="rId754" Type="http://schemas.openxmlformats.org/officeDocument/2006/relationships/hyperlink" Target="http://www.bgsu.edu/" TargetMode="External"/><Relationship Id="rId961" Type="http://schemas.openxmlformats.org/officeDocument/2006/relationships/hyperlink" Target="http://www.memphis.edu/" TargetMode="External"/><Relationship Id="rId1384" Type="http://schemas.openxmlformats.org/officeDocument/2006/relationships/hyperlink" Target="https://www.uidaho.edu/caa/programs/architecture/degree-paths" TargetMode="External"/><Relationship Id="rId1591" Type="http://schemas.openxmlformats.org/officeDocument/2006/relationships/hyperlink" Target="https://arch.umd.edu/ursp/urban-studies-and-planning" TargetMode="External"/><Relationship Id="rId1689" Type="http://schemas.openxmlformats.org/officeDocument/2006/relationships/hyperlink" Target="https://www.jsums.edu/planning/programs/doctor-of-philosophy/" TargetMode="External"/><Relationship Id="rId90" Type="http://schemas.openxmlformats.org/officeDocument/2006/relationships/hyperlink" Target="http://www.sjsu.edu/" TargetMode="External"/><Relationship Id="rId407" Type="http://schemas.openxmlformats.org/officeDocument/2006/relationships/hyperlink" Target="http://www.harvard.edu/" TargetMode="External"/><Relationship Id="rId614" Type="http://schemas.openxmlformats.org/officeDocument/2006/relationships/hyperlink" Target="https://www.ndsu.edu/" TargetMode="External"/><Relationship Id="rId821" Type="http://schemas.openxmlformats.org/officeDocument/2006/relationships/hyperlink" Target="http://www.uoregon.edu/" TargetMode="External"/><Relationship Id="rId1037" Type="http://schemas.openxmlformats.org/officeDocument/2006/relationships/hyperlink" Target="http://www.usu.edu/" TargetMode="External"/><Relationship Id="rId1244" Type="http://schemas.openxmlformats.org/officeDocument/2006/relationships/hyperlink" Target="https://arch.usc.edu/master-of-building-science" TargetMode="External"/><Relationship Id="rId1451" Type="http://schemas.openxmlformats.org/officeDocument/2006/relationships/hyperlink" Target="https://apdesign.k-state.edu/larcp/rcp/index.html" TargetMode="External"/><Relationship Id="rId1896" Type="http://schemas.openxmlformats.org/officeDocument/2006/relationships/hyperlink" Target="https://daap.uc.edu/academics/sop/overview/master-landscape-arch" TargetMode="External"/><Relationship Id="rId919" Type="http://schemas.openxmlformats.org/officeDocument/2006/relationships/hyperlink" Target="http://www.risd.edu/" TargetMode="External"/><Relationship Id="rId1104" Type="http://schemas.openxmlformats.org/officeDocument/2006/relationships/hyperlink" Target="http://www.uwm.edu/" TargetMode="External"/><Relationship Id="rId1311" Type="http://schemas.openxmlformats.org/officeDocument/2006/relationships/hyperlink" Target="https://dcp.ufl.edu/academics/phd8/" TargetMode="External"/><Relationship Id="rId1549" Type="http://schemas.openxmlformats.org/officeDocument/2006/relationships/hyperlink" Target="https://as.tufts.edu/uep/current/masters/uep-ms-epp" TargetMode="External"/><Relationship Id="rId1756" Type="http://schemas.openxmlformats.org/officeDocument/2006/relationships/hyperlink" Target="http://crp.unm.edu/degree-programs/graduate-degree.html" TargetMode="External"/><Relationship Id="rId1963" Type="http://schemas.openxmlformats.org/officeDocument/2006/relationships/hyperlink" Target="https://www.iup.edu/georegionalplan/undergrad/regional-planning/environmental-planning-bs/" TargetMode="External"/><Relationship Id="rId48" Type="http://schemas.openxmlformats.org/officeDocument/2006/relationships/hyperlink" Target="http://www.academyart.edu/" TargetMode="External"/><Relationship Id="rId1409" Type="http://schemas.openxmlformats.org/officeDocument/2006/relationships/hyperlink" Target="https://arch.uic.edu/MSArch" TargetMode="External"/><Relationship Id="rId1616" Type="http://schemas.openxmlformats.org/officeDocument/2006/relationships/hyperlink" Target="https://www.canr.msu.edu/spdc/student_services/graduate" TargetMode="External"/><Relationship Id="rId1823" Type="http://schemas.openxmlformats.org/officeDocument/2006/relationships/hyperlink" Target="https://www.arch.rpi.edu/academic/graduate/master-of-science-in-architectural-sciences/" TargetMode="External"/><Relationship Id="rId197" Type="http://schemas.openxmlformats.org/officeDocument/2006/relationships/hyperlink" Target="http://www.ufl.edu/" TargetMode="External"/><Relationship Id="rId2085" Type="http://schemas.openxmlformats.org/officeDocument/2006/relationships/hyperlink" Target="http://laup.arch.tamu.edu/academics/graduate/mlpd/index.html" TargetMode="External"/><Relationship Id="rId264" Type="http://schemas.openxmlformats.org/officeDocument/2006/relationships/hyperlink" Target="http://www.iastate.edu/" TargetMode="External"/><Relationship Id="rId471" Type="http://schemas.openxmlformats.org/officeDocument/2006/relationships/hyperlink" Target="http://www.mica.edu/" TargetMode="External"/><Relationship Id="rId2152" Type="http://schemas.openxmlformats.org/officeDocument/2006/relationships/hyperlink" Target="https://www.arch.virginia.edu/programs/urban-environmental-planning/undergraduate" TargetMode="External"/><Relationship Id="rId124" Type="http://schemas.openxmlformats.org/officeDocument/2006/relationships/hyperlink" Target="http://www.usc.edu/" TargetMode="External"/><Relationship Id="rId569" Type="http://schemas.openxmlformats.org/officeDocument/2006/relationships/hyperlink" Target="http://www.wustl.edu/" TargetMode="External"/><Relationship Id="rId776" Type="http://schemas.openxmlformats.org/officeDocument/2006/relationships/hyperlink" Target="http://www.osu.edu/" TargetMode="External"/><Relationship Id="rId983" Type="http://schemas.openxmlformats.org/officeDocument/2006/relationships/hyperlink" Target="http://www.tamu.edu/" TargetMode="External"/><Relationship Id="rId1199" Type="http://schemas.openxmlformats.org/officeDocument/2006/relationships/hyperlink" Target="https://newschoolarch.edu/academics/school-of-architecture-and-cm/school-of-architecture/graduate-architecture-programs/integrated-path-to-architectural-licensure/" TargetMode="External"/><Relationship Id="rId331" Type="http://schemas.openxmlformats.org/officeDocument/2006/relationships/hyperlink" Target="http://www.iub.edu/" TargetMode="External"/><Relationship Id="rId429" Type="http://schemas.openxmlformats.org/officeDocument/2006/relationships/hyperlink" Target="http://www.northeastern.edu/" TargetMode="External"/><Relationship Id="rId636" Type="http://schemas.openxmlformats.org/officeDocument/2006/relationships/hyperlink" Target="http://newbrunswick.rutgers.edu/" TargetMode="External"/><Relationship Id="rId1059" Type="http://schemas.openxmlformats.org/officeDocument/2006/relationships/hyperlink" Target="http://www.vt.edu/" TargetMode="External"/><Relationship Id="rId1266" Type="http://schemas.openxmlformats.org/officeDocument/2006/relationships/hyperlink" Target="https://www.hartford.edu/academics/schools-colleges/ceta/academics/departments/department-of-architecture/bs-in-architectural-design-and-technology.aspx" TargetMode="External"/><Relationship Id="rId1473" Type="http://schemas.openxmlformats.org/officeDocument/2006/relationships/hyperlink" Target="https://design.lsu.edu/landscape-architecture/admissions/bachelor-of-landscape-architecture/" TargetMode="External"/><Relationship Id="rId2012" Type="http://schemas.openxmlformats.org/officeDocument/2006/relationships/hyperlink" Target="https://www.urbanstudies.pitt.edu/program/major-requirements" TargetMode="External"/><Relationship Id="rId843" Type="http://schemas.openxmlformats.org/officeDocument/2006/relationships/hyperlink" Target="http://www.cmu.edu/" TargetMode="External"/><Relationship Id="rId1126" Type="http://schemas.openxmlformats.org/officeDocument/2006/relationships/hyperlink" Target="https://fayjones.uark.edu/academics/graduate-program/index.php" TargetMode="External"/><Relationship Id="rId1680" Type="http://schemas.openxmlformats.org/officeDocument/2006/relationships/hyperlink" Target="https://samfoxschool.wustl.edu/programs/march" TargetMode="External"/><Relationship Id="rId1778" Type="http://schemas.openxmlformats.org/officeDocument/2006/relationships/hyperlink" Target="https://aap.cornell.edu/academics/crp/graduate/ms-ma-rs-degree-details" TargetMode="External"/><Relationship Id="rId1985" Type="http://schemas.openxmlformats.org/officeDocument/2006/relationships/hyperlink" Target="https://stuckeman.psu.edu/larch/programs/mla" TargetMode="External"/><Relationship Id="rId703" Type="http://schemas.openxmlformats.org/officeDocument/2006/relationships/hyperlink" Target="http://www.pratt.edu/" TargetMode="External"/><Relationship Id="rId910" Type="http://schemas.openxmlformats.org/officeDocument/2006/relationships/hyperlink" Target="http://www.pupr.edu/" TargetMode="External"/><Relationship Id="rId1333" Type="http://schemas.openxmlformats.org/officeDocument/2006/relationships/hyperlink" Target="https://planning.gatech.edu/phd" TargetMode="External"/><Relationship Id="rId1540" Type="http://schemas.openxmlformats.org/officeDocument/2006/relationships/hyperlink" Target="https://camd.northeastern.edu/program/master-of-design-for-sustainable-urban-environments-one/" TargetMode="External"/><Relationship Id="rId1638" Type="http://schemas.openxmlformats.org/officeDocument/2006/relationships/hyperlink" Target="https://dunwoody.edu/construction/construction-project-management/" TargetMode="External"/><Relationship Id="rId1400" Type="http://schemas.openxmlformats.org/officeDocument/2006/relationships/hyperlink" Target="https://architecture.siu.edu/graduate/master-of-architecture/" TargetMode="External"/><Relationship Id="rId1845" Type="http://schemas.openxmlformats.org/officeDocument/2006/relationships/hyperlink" Target="http://ap.buffalo.edu/academics/graduate-degrees/march.html" TargetMode="External"/><Relationship Id="rId1705" Type="http://schemas.openxmlformats.org/officeDocument/2006/relationships/hyperlink" Target="https://design.ncsu.edu/academics/architecture/" TargetMode="External"/><Relationship Id="rId1912" Type="http://schemas.openxmlformats.org/officeDocument/2006/relationships/hyperlink" Target="http://ou-public.courseleaf.com/gibbs-architecture/architecture/architecture-three-year-program-bachelor-architectural-studies/" TargetMode="External"/><Relationship Id="rId286" Type="http://schemas.openxmlformats.org/officeDocument/2006/relationships/hyperlink" Target="http://www.siu.edu/" TargetMode="External"/><Relationship Id="rId493" Type="http://schemas.openxmlformats.org/officeDocument/2006/relationships/hyperlink" Target="http://ltu.edu/" TargetMode="External"/><Relationship Id="rId2174" Type="http://schemas.openxmlformats.org/officeDocument/2006/relationships/hyperlink" Target="https://www.norwich.edu/programs/architecture-and-art" TargetMode="External"/><Relationship Id="rId146" Type="http://schemas.openxmlformats.org/officeDocument/2006/relationships/hyperlink" Target="http://www.ucdenver.edu/" TargetMode="External"/><Relationship Id="rId353" Type="http://schemas.openxmlformats.org/officeDocument/2006/relationships/hyperlink" Target="http://www.uky.edu/" TargetMode="External"/><Relationship Id="rId560" Type="http://schemas.openxmlformats.org/officeDocument/2006/relationships/hyperlink" Target="http://www.missouristate.edu/" TargetMode="External"/><Relationship Id="rId798" Type="http://schemas.openxmlformats.org/officeDocument/2006/relationships/hyperlink" Target="http://www.okstate.edu/" TargetMode="External"/><Relationship Id="rId1190" Type="http://schemas.openxmlformats.org/officeDocument/2006/relationships/hyperlink" Target="http://env.cpp.edu/urp/degree/master-urban-and-regional-planning" TargetMode="External"/><Relationship Id="rId2034" Type="http://schemas.openxmlformats.org/officeDocument/2006/relationships/hyperlink" Target="https://www.rwu.edu/undergraduate/academics/programs/architecture" TargetMode="External"/><Relationship Id="rId213" Type="http://schemas.openxmlformats.org/officeDocument/2006/relationships/hyperlink" Target="http://www.miami.edu/" TargetMode="External"/><Relationship Id="rId420" Type="http://schemas.openxmlformats.org/officeDocument/2006/relationships/hyperlink" Target="http://web.mit.edu/student/" TargetMode="External"/><Relationship Id="rId658" Type="http://schemas.openxmlformats.org/officeDocument/2006/relationships/hyperlink" Target="http://www.columbia.edu/" TargetMode="External"/><Relationship Id="rId865" Type="http://schemas.openxmlformats.org/officeDocument/2006/relationships/hyperlink" Target="http://www.philau.edu/" TargetMode="External"/><Relationship Id="rId1050" Type="http://schemas.openxmlformats.org/officeDocument/2006/relationships/hyperlink" Target="http://www.virginia.edu/" TargetMode="External"/><Relationship Id="rId1288" Type="http://schemas.openxmlformats.org/officeDocument/2006/relationships/hyperlink" Target="http://www.famu.edu/index.cfm?Architecture&amp;2018MasterofArchitectureProgramDescription" TargetMode="External"/><Relationship Id="rId1495" Type="http://schemas.openxmlformats.org/officeDocument/2006/relationships/hyperlink" Target="http://www.the-bac.edu/" TargetMode="External"/><Relationship Id="rId2101" Type="http://schemas.openxmlformats.org/officeDocument/2006/relationships/hyperlink" Target="https://www.uta.edu/cappa/academics/architecture/architecture/m-architecture.php" TargetMode="External"/><Relationship Id="rId518" Type="http://schemas.openxmlformats.org/officeDocument/2006/relationships/hyperlink" Target="http://www.umich.edu/" TargetMode="External"/><Relationship Id="rId725" Type="http://schemas.openxmlformats.org/officeDocument/2006/relationships/hyperlink" Target="http://www.esf.edu/" TargetMode="External"/><Relationship Id="rId932" Type="http://schemas.openxmlformats.org/officeDocument/2006/relationships/hyperlink" Target="http://web.uri.edu/" TargetMode="External"/><Relationship Id="rId1148" Type="http://schemas.openxmlformats.org/officeDocument/2006/relationships/hyperlink" Target="https://nau.edu/gpr/bs-geographic-science-community-planning/" TargetMode="External"/><Relationship Id="rId1355" Type="http://schemas.openxmlformats.org/officeDocument/2006/relationships/hyperlink" Target="https://www.savannahtech.edu/programs/historic-preservation-technician/" TargetMode="External"/><Relationship Id="rId1562" Type="http://schemas.openxmlformats.org/officeDocument/2006/relationships/hyperlink" Target="https://environment.umb.edu/graduate-programs/urban-planning-and-community-development-ms" TargetMode="External"/><Relationship Id="rId1008" Type="http://schemas.openxmlformats.org/officeDocument/2006/relationships/hyperlink" Target="http://www.utexas.edu/" TargetMode="External"/><Relationship Id="rId1215" Type="http://schemas.openxmlformats.org/officeDocument/2006/relationships/hyperlink" Target="https://ced.berkeley.edu/academics/architecture/programs/master-of-science-1/" TargetMode="External"/><Relationship Id="rId1422" Type="http://schemas.openxmlformats.org/officeDocument/2006/relationships/hyperlink" Target="https://urban.illinois.edu/programs-applying/ba-urban-studies-planning/" TargetMode="External"/><Relationship Id="rId1867" Type="http://schemas.openxmlformats.org/officeDocument/2006/relationships/hyperlink" Target="https://urban.csuohio.edu/undergraduate/bachelor-arts-in-urban-and-regional-studies?_ga=2.96521884.2023061427.1591898973-479913795.1591125728" TargetMode="External"/><Relationship Id="rId61" Type="http://schemas.openxmlformats.org/officeDocument/2006/relationships/hyperlink" Target="http://www.cca.edu/" TargetMode="External"/><Relationship Id="rId1727" Type="http://schemas.openxmlformats.org/officeDocument/2006/relationships/hyperlink" Target="https://architecture.unl.edu/degree-programs/landscape-architecture/bachelor-landscape-architecture" TargetMode="External"/><Relationship Id="rId1934" Type="http://schemas.openxmlformats.org/officeDocument/2006/relationships/hyperlink" Target="https://archenvironment.uoregon.edu/architecture/grad/march1" TargetMode="External"/><Relationship Id="rId19" Type="http://schemas.openxmlformats.org/officeDocument/2006/relationships/hyperlink" Target="http://www.uca.edu/" TargetMode="External"/><Relationship Id="rId2196" Type="http://schemas.openxmlformats.org/officeDocument/2006/relationships/hyperlink" Target="https://www.tacoma.uw.edu/urban-studies/bs-urban-design" TargetMode="External"/><Relationship Id="rId168" Type="http://schemas.openxmlformats.org/officeDocument/2006/relationships/hyperlink" Target="http://www.udc.edu/" TargetMode="External"/><Relationship Id="rId375" Type="http://schemas.openxmlformats.org/officeDocument/2006/relationships/hyperlink" Target="http://www.louisiana.edu/" TargetMode="External"/><Relationship Id="rId582" Type="http://schemas.openxmlformats.org/officeDocument/2006/relationships/hyperlink" Target="http://www.msstate.edu/" TargetMode="External"/><Relationship Id="rId2056" Type="http://schemas.openxmlformats.org/officeDocument/2006/relationships/hyperlink" Target="http://arthistory.cofc.edu/grad-progs/index.php" TargetMode="External"/><Relationship Id="rId3" Type="http://schemas.openxmlformats.org/officeDocument/2006/relationships/hyperlink" Target="http://www.auburn.edu/" TargetMode="External"/><Relationship Id="rId235" Type="http://schemas.openxmlformats.org/officeDocument/2006/relationships/hyperlink" Target="http://www.scad.edu/" TargetMode="External"/><Relationship Id="rId442" Type="http://schemas.openxmlformats.org/officeDocument/2006/relationships/hyperlink" Target="http://www.umass.edu/" TargetMode="External"/><Relationship Id="rId887" Type="http://schemas.openxmlformats.org/officeDocument/2006/relationships/hyperlink" Target="http://www.temple.edu/" TargetMode="External"/><Relationship Id="rId1072" Type="http://schemas.openxmlformats.org/officeDocument/2006/relationships/hyperlink" Target="http://www.washington.edu/" TargetMode="External"/><Relationship Id="rId2123" Type="http://schemas.openxmlformats.org/officeDocument/2006/relationships/hyperlink" Target="http://cacp.utsa.edu/academic-programs/interior-design/" TargetMode="External"/><Relationship Id="rId302" Type="http://schemas.openxmlformats.org/officeDocument/2006/relationships/hyperlink" Target="http://www.illinois.edu/" TargetMode="External"/><Relationship Id="rId747" Type="http://schemas.openxmlformats.org/officeDocument/2006/relationships/hyperlink" Target="http://www.newschool.edu/" TargetMode="External"/><Relationship Id="rId954" Type="http://schemas.openxmlformats.org/officeDocument/2006/relationships/hyperlink" Target="http://www.belmont.edu/" TargetMode="External"/><Relationship Id="rId1377" Type="http://schemas.openxmlformats.org/officeDocument/2006/relationships/hyperlink" Target="https://www.design.iastate.edu/interdisciplinary-programs/sustainable-environments/degree/" TargetMode="External"/><Relationship Id="rId1584" Type="http://schemas.openxmlformats.org/officeDocument/2006/relationships/hyperlink" Target="https://www.morgan.edu/sap/arch" TargetMode="External"/><Relationship Id="rId1791" Type="http://schemas.openxmlformats.org/officeDocument/2006/relationships/hyperlink" Target="https://aap.cornell.edu/academics/crp/undergraduate/bs-urs-degree-details" TargetMode="External"/><Relationship Id="rId83" Type="http://schemas.openxmlformats.org/officeDocument/2006/relationships/hyperlink" Target="http://www.newschoolarch.edu/" TargetMode="External"/><Relationship Id="rId607" Type="http://schemas.openxmlformats.org/officeDocument/2006/relationships/hyperlink" Target="http://www.unc.edu/" TargetMode="External"/><Relationship Id="rId814" Type="http://schemas.openxmlformats.org/officeDocument/2006/relationships/hyperlink" Target="http://www.clatsopcc.edu/" TargetMode="External"/><Relationship Id="rId1237" Type="http://schemas.openxmlformats.org/officeDocument/2006/relationships/hyperlink" Target="https://luskin.ucla.edu/undergraduate-program/public-affairs-major-curriculum" TargetMode="External"/><Relationship Id="rId1444" Type="http://schemas.openxmlformats.org/officeDocument/2006/relationships/hyperlink" Target="https://www.indiana.edu/academics/degrees-majors/degree/interior-design-bs-iu-bloomington-indsbs1" TargetMode="External"/><Relationship Id="rId1651" Type="http://schemas.openxmlformats.org/officeDocument/2006/relationships/hyperlink" Target="https://arch.design.umn.edu/programs/m_arch/" TargetMode="External"/><Relationship Id="rId1889" Type="http://schemas.openxmlformats.org/officeDocument/2006/relationships/hyperlink" Target="https://daap.uc.edu/academics/said/programs/m-arch" TargetMode="External"/><Relationship Id="rId1304" Type="http://schemas.openxmlformats.org/officeDocument/2006/relationships/hyperlink" Target="https://coss.fsu.edu/durp/Doctoral-Program" TargetMode="External"/><Relationship Id="rId1511" Type="http://schemas.openxmlformats.org/officeDocument/2006/relationships/hyperlink" Target="https://www.bu.edu/met/programs/graduate/urban-policy-certificate/" TargetMode="External"/><Relationship Id="rId1749" Type="http://schemas.openxmlformats.org/officeDocument/2006/relationships/hyperlink" Target="https://bloustein.rutgers.edu/graduate/doctoral-studies/" TargetMode="External"/><Relationship Id="rId1956" Type="http://schemas.openxmlformats.org/officeDocument/2006/relationships/hyperlink" Target="https://delval.edu/programs/undergraduate-majors/landscape-architecture-bs" TargetMode="External"/><Relationship Id="rId1609" Type="http://schemas.openxmlformats.org/officeDocument/2006/relationships/hyperlink" Target="https://www.canr.msu.edu/spdc/programs/urban_and_regional_planning/urp_graduate_degrees" TargetMode="External"/><Relationship Id="rId1816" Type="http://schemas.openxmlformats.org/officeDocument/2006/relationships/hyperlink" Target="https://www.pratt.edu/academics/architecture/real-estate-practice/" TargetMode="External"/><Relationship Id="rId10" Type="http://schemas.openxmlformats.org/officeDocument/2006/relationships/hyperlink" Target="http://www.uark.edu/" TargetMode="External"/><Relationship Id="rId397" Type="http://schemas.openxmlformats.org/officeDocument/2006/relationships/hyperlink" Target="http://www.bu.edu/" TargetMode="External"/><Relationship Id="rId2078" Type="http://schemas.openxmlformats.org/officeDocument/2006/relationships/hyperlink" Target="https://arch.rice.edu/academics/undergraduate" TargetMode="External"/><Relationship Id="rId257" Type="http://schemas.openxmlformats.org/officeDocument/2006/relationships/hyperlink" Target="http://www.iastate.edu/" TargetMode="External"/><Relationship Id="rId464" Type="http://schemas.openxmlformats.org/officeDocument/2006/relationships/hyperlink" Target="http://www.aacc.edu/" TargetMode="External"/><Relationship Id="rId1094" Type="http://schemas.openxmlformats.org/officeDocument/2006/relationships/hyperlink" Target="http://wsu.edu/" TargetMode="External"/><Relationship Id="rId2145" Type="http://schemas.openxmlformats.org/officeDocument/2006/relationships/hyperlink" Target="https://laep.usu.edu/degrees/bachelors" TargetMode="External"/><Relationship Id="rId117" Type="http://schemas.openxmlformats.org/officeDocument/2006/relationships/hyperlink" Target="http://www.ucla.edu/" TargetMode="External"/><Relationship Id="rId671" Type="http://schemas.openxmlformats.org/officeDocument/2006/relationships/hyperlink" Target="http://www.cornell.edu/" TargetMode="External"/><Relationship Id="rId769" Type="http://schemas.openxmlformats.org/officeDocument/2006/relationships/hyperlink" Target="http://www.miamioh.edu/" TargetMode="External"/><Relationship Id="rId976" Type="http://schemas.openxmlformats.org/officeDocument/2006/relationships/hyperlink" Target="http://www.tamu.edu/" TargetMode="External"/><Relationship Id="rId1399" Type="http://schemas.openxmlformats.org/officeDocument/2006/relationships/hyperlink" Target="https://architecture.siu.edu/undergraduate/arc-studies/program-description.php" TargetMode="External"/><Relationship Id="rId324" Type="http://schemas.openxmlformats.org/officeDocument/2006/relationships/hyperlink" Target="http://www.bsu.edu/" TargetMode="External"/><Relationship Id="rId531" Type="http://schemas.openxmlformats.org/officeDocument/2006/relationships/hyperlink" Target="http://www.dunwoody.edu/" TargetMode="External"/><Relationship Id="rId629" Type="http://schemas.openxmlformats.org/officeDocument/2006/relationships/hyperlink" Target="http://www.njit.edu/" TargetMode="External"/><Relationship Id="rId1161" Type="http://schemas.openxmlformats.org/officeDocument/2006/relationships/hyperlink" Target="https://www.academyart.edu/academics/architecture/" TargetMode="External"/><Relationship Id="rId1259" Type="http://schemas.openxmlformats.org/officeDocument/2006/relationships/hyperlink" Target="https://architectureandplanning.ucdenver.edu/architecture/academics/masters-programs/master-of-urban-and-regional-planning" TargetMode="External"/><Relationship Id="rId1466" Type="http://schemas.openxmlformats.org/officeDocument/2006/relationships/hyperlink" Target="https://design.uky.edu/interiors/" TargetMode="External"/><Relationship Id="rId2005" Type="http://schemas.openxmlformats.org/officeDocument/2006/relationships/hyperlink" Target="https://www.design.upenn.edu/architecture/phd/about" TargetMode="External"/><Relationship Id="rId2212" Type="http://schemas.openxmlformats.org/officeDocument/2006/relationships/hyperlink" Target="https://uwm.edu/sarup/architecture/phd/" TargetMode="External"/><Relationship Id="rId836" Type="http://schemas.openxmlformats.org/officeDocument/2006/relationships/hyperlink" Target="http://www.cmu.edu/" TargetMode="External"/><Relationship Id="rId1021" Type="http://schemas.openxmlformats.org/officeDocument/2006/relationships/hyperlink" Target="http://www.utsa.edu/" TargetMode="External"/><Relationship Id="rId1119" Type="http://schemas.openxmlformats.org/officeDocument/2006/relationships/hyperlink" Target="https://cadc.auburn.edu/architecture/architecture-degrees-programs/mla/" TargetMode="External"/><Relationship Id="rId1673" Type="http://schemas.openxmlformats.org/officeDocument/2006/relationships/hyperlink" Target="https://semo.edu/pdf/degree_map/2019-2020/COHSS-HIAN-HistoricPreservation-DONE-19.pdf" TargetMode="External"/><Relationship Id="rId1880" Type="http://schemas.openxmlformats.org/officeDocument/2006/relationships/hyperlink" Target="http://www.miamioh.edu/cca/academics/departments/arch-id/academics/graduate-studies/degree-programs/index.html" TargetMode="External"/><Relationship Id="rId1978" Type="http://schemas.openxmlformats.org/officeDocument/2006/relationships/hyperlink" Target="http://www.marywood.edu/architecture/programs/beda/" TargetMode="External"/><Relationship Id="rId903" Type="http://schemas.openxmlformats.org/officeDocument/2006/relationships/hyperlink" Target="http://www.pitt.edu/" TargetMode="External"/><Relationship Id="rId1326" Type="http://schemas.openxmlformats.org/officeDocument/2006/relationships/hyperlink" Target="http://bulletin.miami.edu/graduate-academic-programs/architecture/real-estate-development-urbanism-mredu/" TargetMode="External"/><Relationship Id="rId1533" Type="http://schemas.openxmlformats.org/officeDocument/2006/relationships/hyperlink" Target="http://dusp.mit.edu/" TargetMode="External"/><Relationship Id="rId1740" Type="http://schemas.openxmlformats.org/officeDocument/2006/relationships/hyperlink" Target="https://design.njit.edu/bachelor-science-architecture" TargetMode="External"/><Relationship Id="rId32" Type="http://schemas.openxmlformats.org/officeDocument/2006/relationships/hyperlink" Target="http://nau.edu/" TargetMode="External"/><Relationship Id="rId1600" Type="http://schemas.openxmlformats.org/officeDocument/2006/relationships/hyperlink" Target="https://catalog.emich.edu/preview_program.php?catoid=32&amp;poid=13494" TargetMode="External"/><Relationship Id="rId1838" Type="http://schemas.openxmlformats.org/officeDocument/2006/relationships/hyperlink" Target="https://www.esf.edu/fnrm/graduate/scm/" TargetMode="External"/><Relationship Id="rId181" Type="http://schemas.openxmlformats.org/officeDocument/2006/relationships/hyperlink" Target="http://www.fiu.edu/" TargetMode="External"/><Relationship Id="rId1905" Type="http://schemas.openxmlformats.org/officeDocument/2006/relationships/hyperlink" Target="http://www.hortla.okstate.edu/academics/landscape-management" TargetMode="External"/><Relationship Id="rId279" Type="http://schemas.openxmlformats.org/officeDocument/2006/relationships/hyperlink" Target="http://www.judsonu.edu/" TargetMode="External"/><Relationship Id="rId486" Type="http://schemas.openxmlformats.org/officeDocument/2006/relationships/hyperlink" Target="http://www.andrews.edu/" TargetMode="External"/><Relationship Id="rId693" Type="http://schemas.openxmlformats.org/officeDocument/2006/relationships/hyperlink" Target="http://www.nyit.edu/" TargetMode="External"/><Relationship Id="rId2167" Type="http://schemas.openxmlformats.org/officeDocument/2006/relationships/hyperlink" Target="https://archdesign.caus.vt.edu/degrees/master-of-landscape-architecture/" TargetMode="External"/><Relationship Id="rId139" Type="http://schemas.openxmlformats.org/officeDocument/2006/relationships/hyperlink" Target="http://www.colorado.edu/" TargetMode="External"/><Relationship Id="rId346" Type="http://schemas.openxmlformats.org/officeDocument/2006/relationships/hyperlink" Target="http://www.ku.edu/" TargetMode="External"/><Relationship Id="rId553" Type="http://schemas.openxmlformats.org/officeDocument/2006/relationships/hyperlink" Target="http://twin-cities.umn.edu/" TargetMode="External"/><Relationship Id="rId760" Type="http://schemas.openxmlformats.org/officeDocument/2006/relationships/hyperlink" Target="http://www.kent.edu/" TargetMode="External"/><Relationship Id="rId998" Type="http://schemas.openxmlformats.org/officeDocument/2006/relationships/hyperlink" Target="http://www.uta.edu/" TargetMode="External"/><Relationship Id="rId1183" Type="http://schemas.openxmlformats.org/officeDocument/2006/relationships/hyperlink" Target="https://arce.calpoly.edu/content/programs/undergraduate" TargetMode="External"/><Relationship Id="rId1390" Type="http://schemas.openxmlformats.org/officeDocument/2006/relationships/hyperlink" Target="http://arch.iit.edu/study/phd-introduction" TargetMode="External"/><Relationship Id="rId2027" Type="http://schemas.openxmlformats.org/officeDocument/2006/relationships/hyperlink" Target="http://earq.uprrp.edu/programa/maestria-en-arquitectura/" TargetMode="External"/><Relationship Id="rId206" Type="http://schemas.openxmlformats.org/officeDocument/2006/relationships/hyperlink" Target="http://www.ufl.edu/" TargetMode="External"/><Relationship Id="rId413" Type="http://schemas.openxmlformats.org/officeDocument/2006/relationships/hyperlink" Target="http://web.mit.edu/student/" TargetMode="External"/><Relationship Id="rId858" Type="http://schemas.openxmlformats.org/officeDocument/2006/relationships/hyperlink" Target="http://www.philau.edu/" TargetMode="External"/><Relationship Id="rId1043" Type="http://schemas.openxmlformats.org/officeDocument/2006/relationships/hyperlink" Target="http://www.virginia.edu/" TargetMode="External"/><Relationship Id="rId1488" Type="http://schemas.openxmlformats.org/officeDocument/2006/relationships/hyperlink" Target="https://soad.louisiana.edu/programs/industrial-design" TargetMode="External"/><Relationship Id="rId1695" Type="http://schemas.openxmlformats.org/officeDocument/2006/relationships/hyperlink" Target="http://catalog.msstate.edu/undergraduate/collegesanddegreeprograms/collegeofarchitectureartanddesign/interiordesign/" TargetMode="External"/><Relationship Id="rId620" Type="http://schemas.openxmlformats.org/officeDocument/2006/relationships/hyperlink" Target="http://www.unl.edu/" TargetMode="External"/><Relationship Id="rId718" Type="http://schemas.openxmlformats.org/officeDocument/2006/relationships/hyperlink" Target="http://www.rit.edu/" TargetMode="External"/><Relationship Id="rId925" Type="http://schemas.openxmlformats.org/officeDocument/2006/relationships/hyperlink" Target="http://www.rwu.edu/" TargetMode="External"/><Relationship Id="rId1250" Type="http://schemas.openxmlformats.org/officeDocument/2006/relationships/hyperlink" Target="https://woodbury.edu/program/school-of-architecture/programs/architecture-msarch-red/" TargetMode="External"/><Relationship Id="rId1348" Type="http://schemas.openxmlformats.org/officeDocument/2006/relationships/hyperlink" Target="https://www.scad.edu/academics/programs/architecture/degrees/bfa" TargetMode="External"/><Relationship Id="rId1555" Type="http://schemas.openxmlformats.org/officeDocument/2006/relationships/hyperlink" Target="https://www.umass.edu/architecture/master-architecture" TargetMode="External"/><Relationship Id="rId1762" Type="http://schemas.openxmlformats.org/officeDocument/2006/relationships/hyperlink" Target="https://www.unlv.edu/degree/bs-interior-architecture-design" TargetMode="External"/><Relationship Id="rId1110" Type="http://schemas.openxmlformats.org/officeDocument/2006/relationships/hyperlink" Target="http://www.wvu.edu/" TargetMode="External"/><Relationship Id="rId1208" Type="http://schemas.openxmlformats.org/officeDocument/2006/relationships/hyperlink" Target="https://www.sciarc.edu/academics/graduate/m-arch-1" TargetMode="External"/><Relationship Id="rId1415" Type="http://schemas.openxmlformats.org/officeDocument/2006/relationships/hyperlink" Target="https://arch.illinois.edu/degrees/ms-arch-studies" TargetMode="External"/><Relationship Id="rId54" Type="http://schemas.openxmlformats.org/officeDocument/2006/relationships/hyperlink" Target="http://www.academyart.edu/" TargetMode="External"/><Relationship Id="rId1622" Type="http://schemas.openxmlformats.org/officeDocument/2006/relationships/hyperlink" Target="https://seas.umich.edu/academics/master-landscape-architecture" TargetMode="External"/><Relationship Id="rId1927" Type="http://schemas.openxmlformats.org/officeDocument/2006/relationships/hyperlink" Target="https://www.pdx.edu/architecture/academics/programs/undergraduate/architecture" TargetMode="External"/><Relationship Id="rId2091" Type="http://schemas.openxmlformats.org/officeDocument/2006/relationships/hyperlink" Target="http://dept.arch.tamu.edu/graduate/master-architecture/index.html" TargetMode="External"/><Relationship Id="rId2189" Type="http://schemas.openxmlformats.org/officeDocument/2006/relationships/hyperlink" Target="http://realestate.washington.edu/programs/masters-of-real-estate/" TargetMode="External"/><Relationship Id="rId270" Type="http://schemas.openxmlformats.org/officeDocument/2006/relationships/hyperlink" Target="http://www.uidaho.edu/" TargetMode="External"/><Relationship Id="rId130" Type="http://schemas.openxmlformats.org/officeDocument/2006/relationships/hyperlink" Target="http://www.usc.edu/" TargetMode="External"/><Relationship Id="rId368" Type="http://schemas.openxmlformats.org/officeDocument/2006/relationships/hyperlink" Target="http://tulane.edu/" TargetMode="External"/><Relationship Id="rId575" Type="http://schemas.openxmlformats.org/officeDocument/2006/relationships/hyperlink" Target="http://www.wustl.edu/" TargetMode="External"/><Relationship Id="rId782" Type="http://schemas.openxmlformats.org/officeDocument/2006/relationships/hyperlink" Target="http://www.uc.edu/" TargetMode="External"/><Relationship Id="rId2049" Type="http://schemas.openxmlformats.org/officeDocument/2006/relationships/hyperlink" Target="http://www.clemson.edu/caah/departments/architecture/programs/graduate/architecture-and-health/index.html" TargetMode="External"/><Relationship Id="rId228" Type="http://schemas.openxmlformats.org/officeDocument/2006/relationships/hyperlink" Target="http://www.gatech.edu/" TargetMode="External"/><Relationship Id="rId435" Type="http://schemas.openxmlformats.org/officeDocument/2006/relationships/hyperlink" Target="http://www.northeastern.edu/" TargetMode="External"/><Relationship Id="rId642" Type="http://schemas.openxmlformats.org/officeDocument/2006/relationships/hyperlink" Target="http://newbrunswick.rutgers.edu/" TargetMode="External"/><Relationship Id="rId1065" Type="http://schemas.openxmlformats.org/officeDocument/2006/relationships/hyperlink" Target="http://www.vt.edu/" TargetMode="External"/><Relationship Id="rId1272" Type="http://schemas.openxmlformats.org/officeDocument/2006/relationships/hyperlink" Target="https://architecture.catholic.edu/academics/undergraduate-programs/architectural-studies/index.html" TargetMode="External"/><Relationship Id="rId2116" Type="http://schemas.openxmlformats.org/officeDocument/2006/relationships/hyperlink" Target="https://soa.utexas.edu/node/6779" TargetMode="External"/><Relationship Id="rId502" Type="http://schemas.openxmlformats.org/officeDocument/2006/relationships/hyperlink" Target="https://www.msu.edu/" TargetMode="External"/><Relationship Id="rId947" Type="http://schemas.openxmlformats.org/officeDocument/2006/relationships/hyperlink" Target="http://www.cofc.edu/" TargetMode="External"/><Relationship Id="rId1132" Type="http://schemas.openxmlformats.org/officeDocument/2006/relationships/hyperlink" Target="https://fayjones.uark.edu/academics/architecture/degrees.php" TargetMode="External"/><Relationship Id="rId1577" Type="http://schemas.openxmlformats.org/officeDocument/2006/relationships/hyperlink" Target="https://www.aacc.edu/programs-and-courses/credit-and-degree-seekers/construction-management/" TargetMode="External"/><Relationship Id="rId1784" Type="http://schemas.openxmlformats.org/officeDocument/2006/relationships/hyperlink" Target="https://landscape.cals.cornell.edu/graduate/mla-3-year/" TargetMode="External"/><Relationship Id="rId1991" Type="http://schemas.openxmlformats.org/officeDocument/2006/relationships/hyperlink" Target="https://tyler.temple.edu/programs/architecture/degree" TargetMode="External"/><Relationship Id="rId76" Type="http://schemas.openxmlformats.org/officeDocument/2006/relationships/hyperlink" Target="http://www.cpp.edu/" TargetMode="External"/><Relationship Id="rId807" Type="http://schemas.openxmlformats.org/officeDocument/2006/relationships/hyperlink" Target="http://www.ou.edu/" TargetMode="External"/><Relationship Id="rId1437" Type="http://schemas.openxmlformats.org/officeDocument/2006/relationships/hyperlink" Target="https://www.bsu.edu/academics/collegesanddepartments/construction-management-interior-design/academic-programs/interior-design-major" TargetMode="External"/><Relationship Id="rId1644" Type="http://schemas.openxmlformats.org/officeDocument/2006/relationships/hyperlink" Target="https://dunwoody.edu/construction/surveying-civil-engineering-technology/" TargetMode="External"/><Relationship Id="rId1851" Type="http://schemas.openxmlformats.org/officeDocument/2006/relationships/hyperlink" Target="http://soa.syr.edu/programs/" TargetMode="External"/><Relationship Id="rId1504" Type="http://schemas.openxmlformats.org/officeDocument/2006/relationships/hyperlink" Target="https://the-bac.edu/academics/school-of-design-studies/bachelor-of-design-studies" TargetMode="External"/><Relationship Id="rId1711" Type="http://schemas.openxmlformats.org/officeDocument/2006/relationships/hyperlink" Target="https://design.ncsu.edu/academics/architecture/public-interest-design-certificate/" TargetMode="External"/><Relationship Id="rId1949" Type="http://schemas.openxmlformats.org/officeDocument/2006/relationships/hyperlink" Target="https://soa.cmu.edu/bpd" TargetMode="External"/><Relationship Id="rId292" Type="http://schemas.openxmlformats.org/officeDocument/2006/relationships/hyperlink" Target="http://www.uic.edu/" TargetMode="External"/><Relationship Id="rId1809" Type="http://schemas.openxmlformats.org/officeDocument/2006/relationships/hyperlink" Target="https://www.pratt.edu/academics/architecture/grad-arch-urban-design/grad-dept-architecture/" TargetMode="External"/><Relationship Id="rId597" Type="http://schemas.openxmlformats.org/officeDocument/2006/relationships/hyperlink" Target="http://www.ncsu.edu/" TargetMode="External"/><Relationship Id="rId2180" Type="http://schemas.openxmlformats.org/officeDocument/2006/relationships/hyperlink" Target="http://larch.be.uw.edu/programs/graduate/" TargetMode="External"/><Relationship Id="rId152" Type="http://schemas.openxmlformats.org/officeDocument/2006/relationships/hyperlink" Target="http://www.yale.edu/" TargetMode="External"/><Relationship Id="rId457" Type="http://schemas.openxmlformats.org/officeDocument/2006/relationships/hyperlink" Target="http://www.wit.edu/" TargetMode="External"/><Relationship Id="rId1087" Type="http://schemas.openxmlformats.org/officeDocument/2006/relationships/hyperlink" Target="http://www.tacoma.uw.edu/" TargetMode="External"/><Relationship Id="rId1294" Type="http://schemas.openxmlformats.org/officeDocument/2006/relationships/hyperlink" Target="http://cdsi.fau.edu/surp/bud/" TargetMode="External"/><Relationship Id="rId2040" Type="http://schemas.openxmlformats.org/officeDocument/2006/relationships/hyperlink" Target="https://web.uri.edu/lar/academics/community-planning-certificate/" TargetMode="External"/><Relationship Id="rId2138" Type="http://schemas.openxmlformats.org/officeDocument/2006/relationships/hyperlink" Target="https://uh.edu/architecture/programs/graduate-programs/industrial-design/" TargetMode="External"/><Relationship Id="rId664" Type="http://schemas.openxmlformats.org/officeDocument/2006/relationships/hyperlink" Target="http://www.columbia.edu/" TargetMode="External"/><Relationship Id="rId871" Type="http://schemas.openxmlformats.org/officeDocument/2006/relationships/hyperlink" Target="http://www.marywood.edu/" TargetMode="External"/><Relationship Id="rId969" Type="http://schemas.openxmlformats.org/officeDocument/2006/relationships/hyperlink" Target="http://www.pvamu.edu/" TargetMode="External"/><Relationship Id="rId1599" Type="http://schemas.openxmlformats.org/officeDocument/2006/relationships/hyperlink" Target="https://catalog.emich.edu/preview_program.php?catoid=33&amp;poid=13905" TargetMode="External"/><Relationship Id="rId317" Type="http://schemas.openxmlformats.org/officeDocument/2006/relationships/hyperlink" Target="http://www.bsu.edu/" TargetMode="External"/><Relationship Id="rId524" Type="http://schemas.openxmlformats.org/officeDocument/2006/relationships/hyperlink" Target="https://wmich.edu/" TargetMode="External"/><Relationship Id="rId731" Type="http://schemas.openxmlformats.org/officeDocument/2006/relationships/hyperlink" Target="http://www.alfredstate.edu/" TargetMode="External"/><Relationship Id="rId1154" Type="http://schemas.openxmlformats.org/officeDocument/2006/relationships/hyperlink" Target="https://capla.arizona.edu/academics/certificates/real-estate-development" TargetMode="External"/><Relationship Id="rId1361" Type="http://schemas.openxmlformats.org/officeDocument/2006/relationships/hyperlink" Target="https://ced.uga.edu/programs/edp/" TargetMode="External"/><Relationship Id="rId1459" Type="http://schemas.openxmlformats.org/officeDocument/2006/relationships/hyperlink" Target="https://architecture-dev.drupal.ku.edu/interdisciplinary-academic-degrees-iad" TargetMode="External"/><Relationship Id="rId2205" Type="http://schemas.openxmlformats.org/officeDocument/2006/relationships/hyperlink" Target="https://dpla.wisc.edu/bsla-professional-degree/" TargetMode="External"/><Relationship Id="rId98" Type="http://schemas.openxmlformats.org/officeDocument/2006/relationships/hyperlink" Target="http://www.berkeley.edu/" TargetMode="External"/><Relationship Id="rId829" Type="http://schemas.openxmlformats.org/officeDocument/2006/relationships/hyperlink" Target="http://www.uoregon.edu/" TargetMode="External"/><Relationship Id="rId1014" Type="http://schemas.openxmlformats.org/officeDocument/2006/relationships/hyperlink" Target="http://www.utsa.edu/" TargetMode="External"/><Relationship Id="rId1221" Type="http://schemas.openxmlformats.org/officeDocument/2006/relationships/hyperlink" Target="https://ced.berkeley.edu/academics/real-estate/real-estate-programs/curriculum/" TargetMode="External"/><Relationship Id="rId1666" Type="http://schemas.openxmlformats.org/officeDocument/2006/relationships/hyperlink" Target="https://interior.design.umn.edu/about/degree_programs.html" TargetMode="External"/><Relationship Id="rId1873" Type="http://schemas.openxmlformats.org/officeDocument/2006/relationships/hyperlink" Target="https://www.kent.edu/caed/master-healthcare-design" TargetMode="External"/><Relationship Id="rId1319" Type="http://schemas.openxmlformats.org/officeDocument/2006/relationships/hyperlink" Target="https://catalog.ufl.edu/graduate/colleges-departments/design-construction-planning/urban-regional-planning/" TargetMode="External"/><Relationship Id="rId1526" Type="http://schemas.openxmlformats.org/officeDocument/2006/relationships/hyperlink" Target="http://architecture.mit.edu/overview/smarchs-degrees" TargetMode="External"/><Relationship Id="rId1733" Type="http://schemas.openxmlformats.org/officeDocument/2006/relationships/hyperlink" Target="https://www.kean.edu/academics/programs/architectural-studies" TargetMode="External"/><Relationship Id="rId1940" Type="http://schemas.openxmlformats.org/officeDocument/2006/relationships/hyperlink" Target="https://archenvironment.uoregon.edu/interior-architecture/graduate/miarch1" TargetMode="External"/><Relationship Id="rId25" Type="http://schemas.openxmlformats.org/officeDocument/2006/relationships/hyperlink" Target="http://www.asu.edu/" TargetMode="External"/><Relationship Id="rId1800" Type="http://schemas.openxmlformats.org/officeDocument/2006/relationships/hyperlink" Target="https://www.nyit.edu/degrees/architecture_barch/" TargetMode="External"/><Relationship Id="rId174" Type="http://schemas.openxmlformats.org/officeDocument/2006/relationships/hyperlink" Target="http://www.famu.edu/" TargetMode="External"/><Relationship Id="rId381" Type="http://schemas.openxmlformats.org/officeDocument/2006/relationships/hyperlink" Target="http://uno.edu/" TargetMode="External"/><Relationship Id="rId2062" Type="http://schemas.openxmlformats.org/officeDocument/2006/relationships/hyperlink" Target="https://www.belmont.edu/omore/undergrad/architecture/index.html" TargetMode="External"/><Relationship Id="rId241" Type="http://schemas.openxmlformats.org/officeDocument/2006/relationships/hyperlink" Target="http://www.savannahtech.edu/" TargetMode="External"/><Relationship Id="rId479" Type="http://schemas.openxmlformats.org/officeDocument/2006/relationships/hyperlink" Target="http://www.umd.edu/" TargetMode="External"/><Relationship Id="rId686" Type="http://schemas.openxmlformats.org/officeDocument/2006/relationships/hyperlink" Target="http://www.ccny.cuny.edu/" TargetMode="External"/><Relationship Id="rId893" Type="http://schemas.openxmlformats.org/officeDocument/2006/relationships/hyperlink" Target="http://www.upenn.edu/" TargetMode="External"/><Relationship Id="rId339" Type="http://schemas.openxmlformats.org/officeDocument/2006/relationships/hyperlink" Target="http://www.k-state.edu/" TargetMode="External"/><Relationship Id="rId546" Type="http://schemas.openxmlformats.org/officeDocument/2006/relationships/hyperlink" Target="http://twin-cities.umn.edu/" TargetMode="External"/><Relationship Id="rId753" Type="http://schemas.openxmlformats.org/officeDocument/2006/relationships/hyperlink" Target="http://www.bgsu.edu/" TargetMode="External"/><Relationship Id="rId1176" Type="http://schemas.openxmlformats.org/officeDocument/2006/relationships/hyperlink" Target="https://www.cca.edu/architecture/maad/" TargetMode="External"/><Relationship Id="rId1383" Type="http://schemas.openxmlformats.org/officeDocument/2006/relationships/hyperlink" Target="https://www.uidaho.edu/caa/programs/architecture/ms-integrated-architecture-design" TargetMode="External"/><Relationship Id="rId101" Type="http://schemas.openxmlformats.org/officeDocument/2006/relationships/hyperlink" Target="http://www.berkeley.edu/" TargetMode="External"/><Relationship Id="rId406" Type="http://schemas.openxmlformats.org/officeDocument/2006/relationships/hyperlink" Target="http://www.harvard.edu/" TargetMode="External"/><Relationship Id="rId960" Type="http://schemas.openxmlformats.org/officeDocument/2006/relationships/hyperlink" Target="http://www.utk.edu/" TargetMode="External"/><Relationship Id="rId1036" Type="http://schemas.openxmlformats.org/officeDocument/2006/relationships/hyperlink" Target="http://www.utah.edu/" TargetMode="External"/><Relationship Id="rId1243" Type="http://schemas.openxmlformats.org/officeDocument/2006/relationships/hyperlink" Target="https://arch.usc.edu/master-of-advanced-architectural-studies" TargetMode="External"/><Relationship Id="rId1590" Type="http://schemas.openxmlformats.org/officeDocument/2006/relationships/hyperlink" Target="https://larch.umd.edu/graduate/masters-landscape-architecture" TargetMode="External"/><Relationship Id="rId1688" Type="http://schemas.openxmlformats.org/officeDocument/2006/relationships/hyperlink" Target="https://www.jsums.edu/planning/programs/master-of-arts/" TargetMode="External"/><Relationship Id="rId1895" Type="http://schemas.openxmlformats.org/officeDocument/2006/relationships/hyperlink" Target="https://daap.uc.edu/academics/sop/overview/master-of-community-planning" TargetMode="External"/><Relationship Id="rId613" Type="http://schemas.openxmlformats.org/officeDocument/2006/relationships/hyperlink" Target="http://www.uncg.edu/" TargetMode="External"/><Relationship Id="rId820" Type="http://schemas.openxmlformats.org/officeDocument/2006/relationships/hyperlink" Target="http://www.uoregon.edu/" TargetMode="External"/><Relationship Id="rId918" Type="http://schemas.openxmlformats.org/officeDocument/2006/relationships/hyperlink" Target="http://www.uprrp.edu/" TargetMode="External"/><Relationship Id="rId1450" Type="http://schemas.openxmlformats.org/officeDocument/2006/relationships/hyperlink" Target="https://apdesign.k-state.edu/larcp/la/index.html" TargetMode="External"/><Relationship Id="rId1548" Type="http://schemas.openxmlformats.org/officeDocument/2006/relationships/hyperlink" Target="https://tufts.app.box.com/s/7vxocbgl3u7t7in2t2ac19fjpamjk3hx" TargetMode="External"/><Relationship Id="rId1755" Type="http://schemas.openxmlformats.org/officeDocument/2006/relationships/hyperlink" Target="http://architecture.unm.edu/degree-programs/graduate-degree.html" TargetMode="External"/><Relationship Id="rId1103" Type="http://schemas.openxmlformats.org/officeDocument/2006/relationships/hyperlink" Target="http://www.uwm.edu/" TargetMode="External"/><Relationship Id="rId1310" Type="http://schemas.openxmlformats.org/officeDocument/2006/relationships/hyperlink" Target="https://dcp.ufl.edu/architecture/graduate-school/m-s-in-architectural-studies/" TargetMode="External"/><Relationship Id="rId1408" Type="http://schemas.openxmlformats.org/officeDocument/2006/relationships/hyperlink" Target="https://arch.uic.edu/MArch" TargetMode="External"/><Relationship Id="rId1962" Type="http://schemas.openxmlformats.org/officeDocument/2006/relationships/hyperlink" Target="https://www.iup.edu/georegionalplan/undergrad/regional-planning/community-planning-and-development-bs/" TargetMode="External"/><Relationship Id="rId47" Type="http://schemas.openxmlformats.org/officeDocument/2006/relationships/hyperlink" Target="http://www.academyart.edu/" TargetMode="External"/><Relationship Id="rId1615" Type="http://schemas.openxmlformats.org/officeDocument/2006/relationships/hyperlink" Target="https://www.canr.msu.edu/spdc/programs/construction_management/cm_graduate_degrees" TargetMode="External"/><Relationship Id="rId1822" Type="http://schemas.openxmlformats.org/officeDocument/2006/relationships/hyperlink" Target="https://geofutures.arch.rpi.edu/" TargetMode="External"/><Relationship Id="rId196" Type="http://schemas.openxmlformats.org/officeDocument/2006/relationships/hyperlink" Target="http://www.ufl.edu/" TargetMode="External"/><Relationship Id="rId2084" Type="http://schemas.openxmlformats.org/officeDocument/2006/relationships/hyperlink" Target="http://laup.arch.tamu.edu/academics/graduate/mup/index.html" TargetMode="External"/><Relationship Id="rId263" Type="http://schemas.openxmlformats.org/officeDocument/2006/relationships/hyperlink" Target="http://www.iastate.edu/" TargetMode="External"/><Relationship Id="rId470" Type="http://schemas.openxmlformats.org/officeDocument/2006/relationships/hyperlink" Target="http://www.goucher.edu/" TargetMode="External"/><Relationship Id="rId2151" Type="http://schemas.openxmlformats.org/officeDocument/2006/relationships/hyperlink" Target="https://www.arch.virginia.edu/programs/architectural-history/undergraduate" TargetMode="External"/><Relationship Id="rId123" Type="http://schemas.openxmlformats.org/officeDocument/2006/relationships/hyperlink" Target="http://www.usc.edu/" TargetMode="External"/><Relationship Id="rId330" Type="http://schemas.openxmlformats.org/officeDocument/2006/relationships/hyperlink" Target="http://www.iub.edu/" TargetMode="External"/><Relationship Id="rId568" Type="http://schemas.openxmlformats.org/officeDocument/2006/relationships/hyperlink" Target="http://www.wustl.edu/" TargetMode="External"/><Relationship Id="rId775" Type="http://schemas.openxmlformats.org/officeDocument/2006/relationships/hyperlink" Target="http://www.osu.edu/" TargetMode="External"/><Relationship Id="rId982" Type="http://schemas.openxmlformats.org/officeDocument/2006/relationships/hyperlink" Target="http://www.tamu.edu/" TargetMode="External"/><Relationship Id="rId1198" Type="http://schemas.openxmlformats.org/officeDocument/2006/relationships/hyperlink" Target="https://newschoolarch.edu/academics/school-of-architecture-and-cm/school-of-architecture/undergraduate-architecture-programs/bachelor-of-arts-in-architecture/" TargetMode="External"/><Relationship Id="rId2011" Type="http://schemas.openxmlformats.org/officeDocument/2006/relationships/hyperlink" Target="https://www.arch.pitt.edu/current-incoming-students/ba-architectural-studies" TargetMode="External"/><Relationship Id="rId428" Type="http://schemas.openxmlformats.org/officeDocument/2006/relationships/hyperlink" Target="http://www.northeastern.edu/" TargetMode="External"/><Relationship Id="rId635" Type="http://schemas.openxmlformats.org/officeDocument/2006/relationships/hyperlink" Target="http://www.rowan.edu/" TargetMode="External"/><Relationship Id="rId842" Type="http://schemas.openxmlformats.org/officeDocument/2006/relationships/hyperlink" Target="http://www.cmu.edu/" TargetMode="External"/><Relationship Id="rId1058" Type="http://schemas.openxmlformats.org/officeDocument/2006/relationships/hyperlink" Target="http://www.vt.edu/" TargetMode="External"/><Relationship Id="rId1265" Type="http://schemas.openxmlformats.org/officeDocument/2006/relationships/hyperlink" Target="https://www.hartford.edu/academics/schools-colleges/ceta/academics/departments/department-of-architecture/master-of-architecture.aspx" TargetMode="External"/><Relationship Id="rId1472" Type="http://schemas.openxmlformats.org/officeDocument/2006/relationships/hyperlink" Target="https://design.lsu.edu/interior-design/about/overview/" TargetMode="External"/><Relationship Id="rId2109" Type="http://schemas.openxmlformats.org/officeDocument/2006/relationships/hyperlink" Target="https://soa.utexas.edu/programs/architecture/architecture-undergraduate-degrees" TargetMode="External"/><Relationship Id="rId702" Type="http://schemas.openxmlformats.org/officeDocument/2006/relationships/hyperlink" Target="http://www.pratt.edu/" TargetMode="External"/><Relationship Id="rId1125" Type="http://schemas.openxmlformats.org/officeDocument/2006/relationships/hyperlink" Target="https://fayjones.uark.edu/academics/architecture/index.php" TargetMode="External"/><Relationship Id="rId1332" Type="http://schemas.openxmlformats.org/officeDocument/2006/relationships/hyperlink" Target="https://planning.gatech.edu/master-city-and-regional-planning" TargetMode="External"/><Relationship Id="rId1777" Type="http://schemas.openxmlformats.org/officeDocument/2006/relationships/hyperlink" Target="https://aap.cornell.edu/academics/crp/graduate" TargetMode="External"/><Relationship Id="rId1984" Type="http://schemas.openxmlformats.org/officeDocument/2006/relationships/hyperlink" Target="https://arts.psu.edu/degrees/master-of-science-in-architecture/" TargetMode="External"/><Relationship Id="rId69" Type="http://schemas.openxmlformats.org/officeDocument/2006/relationships/hyperlink" Target="http://calpoly.edu/" TargetMode="External"/><Relationship Id="rId1637" Type="http://schemas.openxmlformats.org/officeDocument/2006/relationships/hyperlink" Target="https://dunwoody.edu/construction/architectural-drafting-design/" TargetMode="External"/><Relationship Id="rId1844" Type="http://schemas.openxmlformats.org/officeDocument/2006/relationships/hyperlink" Target="http://ap.buffalo.edu/academics/undergraduate-degrees/bs-in-architecture.html" TargetMode="External"/><Relationship Id="rId1704" Type="http://schemas.openxmlformats.org/officeDocument/2006/relationships/hyperlink" Target="https://design.ncsu.edu/academics/architecture/" TargetMode="External"/><Relationship Id="rId285" Type="http://schemas.openxmlformats.org/officeDocument/2006/relationships/hyperlink" Target="http://www.saic.edu/" TargetMode="External"/><Relationship Id="rId1911" Type="http://schemas.openxmlformats.org/officeDocument/2006/relationships/hyperlink" Target="https://architecture.ou.edu/interior-design-degree-requirements/" TargetMode="External"/><Relationship Id="rId492" Type="http://schemas.openxmlformats.org/officeDocument/2006/relationships/hyperlink" Target="http://ltu.edu/" TargetMode="External"/><Relationship Id="rId797" Type="http://schemas.openxmlformats.org/officeDocument/2006/relationships/hyperlink" Target="http://www.okstate.edu/" TargetMode="External"/><Relationship Id="rId2173" Type="http://schemas.openxmlformats.org/officeDocument/2006/relationships/hyperlink" Target="https://archdesign.caus.vt.edu/degrees/ph-d-in-architecture-and-design-research/" TargetMode="External"/><Relationship Id="rId145" Type="http://schemas.openxmlformats.org/officeDocument/2006/relationships/hyperlink" Target="http://www.ucdenver.edu/" TargetMode="External"/><Relationship Id="rId352" Type="http://schemas.openxmlformats.org/officeDocument/2006/relationships/hyperlink" Target="http://www.uky.edu/" TargetMode="External"/><Relationship Id="rId1287" Type="http://schemas.openxmlformats.org/officeDocument/2006/relationships/hyperlink" Target="https://www.udel.edu/academics/colleges/canr/departments/plant-and-soil-sciences/undergraduate-programs/landscape-architecture/" TargetMode="External"/><Relationship Id="rId2033" Type="http://schemas.openxmlformats.org/officeDocument/2006/relationships/hyperlink" Target="https://www.rwu.edu/undergraduate/academics/programs/art-and-architectural-history" TargetMode="External"/><Relationship Id="rId212" Type="http://schemas.openxmlformats.org/officeDocument/2006/relationships/hyperlink" Target="http://www.miami.edu/" TargetMode="External"/><Relationship Id="rId657" Type="http://schemas.openxmlformats.org/officeDocument/2006/relationships/hyperlink" Target="http://www.columbia.edu/" TargetMode="External"/><Relationship Id="rId864" Type="http://schemas.openxmlformats.org/officeDocument/2006/relationships/hyperlink" Target="http://www.philau.edu/" TargetMode="External"/><Relationship Id="rId1494" Type="http://schemas.openxmlformats.org/officeDocument/2006/relationships/hyperlink" Target="https://www.uno.edu/academics/colaehd/la/planning-and-urban-studies/graduate/urban-studies-phd" TargetMode="External"/><Relationship Id="rId1799" Type="http://schemas.openxmlformats.org/officeDocument/2006/relationships/hyperlink" Target="http://www.hunterurban.org/master-of-science-in-urban-policy-and-leadership" TargetMode="External"/><Relationship Id="rId2100" Type="http://schemas.openxmlformats.org/officeDocument/2006/relationships/hyperlink" Target="https://www.uta.edu/cappa/academics/architecture/architecture/bs-architecture.php" TargetMode="External"/><Relationship Id="rId517" Type="http://schemas.openxmlformats.org/officeDocument/2006/relationships/hyperlink" Target="http://www.umich.edu/" TargetMode="External"/><Relationship Id="rId724" Type="http://schemas.openxmlformats.org/officeDocument/2006/relationships/hyperlink" Target="http://www.esf.edu/" TargetMode="External"/><Relationship Id="rId931" Type="http://schemas.openxmlformats.org/officeDocument/2006/relationships/hyperlink" Target="http://web.uri.edu/" TargetMode="External"/><Relationship Id="rId1147" Type="http://schemas.openxmlformats.org/officeDocument/2006/relationships/hyperlink" Target="https://nau.edu/gpr/ms-applied-geospatial-sciences/" TargetMode="External"/><Relationship Id="rId1354" Type="http://schemas.openxmlformats.org/officeDocument/2006/relationships/hyperlink" Target="https://www.savannahtech.edu/programs/historic-preservation-and-restoration-associate-degree/" TargetMode="External"/><Relationship Id="rId1561" Type="http://schemas.openxmlformats.org/officeDocument/2006/relationships/hyperlink" Target="https://www.umass.edu/larp/undergraduate/sustcomm" TargetMode="External"/><Relationship Id="rId60" Type="http://schemas.openxmlformats.org/officeDocument/2006/relationships/hyperlink" Target="http://www.cca.edu/" TargetMode="External"/><Relationship Id="rId1007" Type="http://schemas.openxmlformats.org/officeDocument/2006/relationships/hyperlink" Target="http://www.utexas.edu/" TargetMode="External"/><Relationship Id="rId1214" Type="http://schemas.openxmlformats.org/officeDocument/2006/relationships/hyperlink" Target="https://ced.berkeley.edu/academics/architecture/programs/maad/" TargetMode="External"/><Relationship Id="rId1421" Type="http://schemas.openxmlformats.org/officeDocument/2006/relationships/hyperlink" Target="https://urban.illinois.edu/programs-applying/phd-regional-planning/" TargetMode="External"/><Relationship Id="rId1659" Type="http://schemas.openxmlformats.org/officeDocument/2006/relationships/hyperlink" Target="https://landarch.design.umn.edu/prog/mla/index.html" TargetMode="External"/><Relationship Id="rId1866" Type="http://schemas.openxmlformats.org/officeDocument/2006/relationships/hyperlink" Target="https://urban.csuohio.edu/msus/msus?_ga=2.134268914.2023061427.1591898973-479913795.1591125728" TargetMode="External"/><Relationship Id="rId1519" Type="http://schemas.openxmlformats.org/officeDocument/2006/relationships/hyperlink" Target="https://www.gsd.harvard.edu/doctoral-programs/doctor-of-philosophy/requirements/" TargetMode="External"/><Relationship Id="rId1726" Type="http://schemas.openxmlformats.org/officeDocument/2006/relationships/hyperlink" Target="https://bulletin.ndsu.edu/programs-study/undergraduate/environmental-design/" TargetMode="External"/><Relationship Id="rId1933" Type="http://schemas.openxmlformats.org/officeDocument/2006/relationships/hyperlink" Target="https://pppm.uoregon.edu/grad/phd" TargetMode="External"/><Relationship Id="rId18" Type="http://schemas.openxmlformats.org/officeDocument/2006/relationships/hyperlink" Target="http://www.uca.edu/" TargetMode="External"/><Relationship Id="rId2195" Type="http://schemas.openxmlformats.org/officeDocument/2006/relationships/hyperlink" Target="https://www.tacoma.uw.edu/urban-studies/ms-program-overview" TargetMode="External"/><Relationship Id="rId167" Type="http://schemas.openxmlformats.org/officeDocument/2006/relationships/hyperlink" Target="http://www.udc.edu/" TargetMode="External"/><Relationship Id="rId374" Type="http://schemas.openxmlformats.org/officeDocument/2006/relationships/hyperlink" Target="http://www.louisiana.edu/" TargetMode="External"/><Relationship Id="rId581" Type="http://schemas.openxmlformats.org/officeDocument/2006/relationships/hyperlink" Target="http://www.msstate.edu/" TargetMode="External"/><Relationship Id="rId2055" Type="http://schemas.openxmlformats.org/officeDocument/2006/relationships/hyperlink" Target="http://arthistory.cofc.edu/grad-progs/index.php" TargetMode="External"/><Relationship Id="rId234" Type="http://schemas.openxmlformats.org/officeDocument/2006/relationships/hyperlink" Target="http://www.scad.edu/" TargetMode="External"/><Relationship Id="rId679" Type="http://schemas.openxmlformats.org/officeDocument/2006/relationships/hyperlink" Target="http://www.cornell.edu/" TargetMode="External"/><Relationship Id="rId886" Type="http://schemas.openxmlformats.org/officeDocument/2006/relationships/hyperlink" Target="http://www.temple.edu/" TargetMode="External"/><Relationship Id="rId2" Type="http://schemas.openxmlformats.org/officeDocument/2006/relationships/hyperlink" Target="http://www.aamu.edu/" TargetMode="External"/><Relationship Id="rId441" Type="http://schemas.openxmlformats.org/officeDocument/2006/relationships/hyperlink" Target="http://www.umass.edu/" TargetMode="External"/><Relationship Id="rId539" Type="http://schemas.openxmlformats.org/officeDocument/2006/relationships/hyperlink" Target="http://twin-cities.umn.edu/" TargetMode="External"/><Relationship Id="rId746" Type="http://schemas.openxmlformats.org/officeDocument/2006/relationships/hyperlink" Target="http://www.newschool.edu/" TargetMode="External"/><Relationship Id="rId1071" Type="http://schemas.openxmlformats.org/officeDocument/2006/relationships/hyperlink" Target="http://www.washington.edu/" TargetMode="External"/><Relationship Id="rId1169" Type="http://schemas.openxmlformats.org/officeDocument/2006/relationships/hyperlink" Target="https://www.academyart.edu/academics/interior-architecture/" TargetMode="External"/><Relationship Id="rId1376" Type="http://schemas.openxmlformats.org/officeDocument/2006/relationships/hyperlink" Target="https://www.design.iastate.edu/interior-design/graduate-degrees/first-professional-ma-in-art-and-design-interior-design/" TargetMode="External"/><Relationship Id="rId1583" Type="http://schemas.openxmlformats.org/officeDocument/2006/relationships/hyperlink" Target="https://www.morgan.edu/school_of_architecture__planning/academic_departments/graduate_built_environment_studies/city_and_regional_planning/curriculum.html" TargetMode="External"/><Relationship Id="rId2122" Type="http://schemas.openxmlformats.org/officeDocument/2006/relationships/hyperlink" Target="http://cacp.utsa.edu/academic-programs/department-of-architecture/category/undergraduate-programs/" TargetMode="External"/><Relationship Id="rId301" Type="http://schemas.openxmlformats.org/officeDocument/2006/relationships/hyperlink" Target="http://www.illinois.edu/" TargetMode="External"/><Relationship Id="rId953" Type="http://schemas.openxmlformats.org/officeDocument/2006/relationships/hyperlink" Target="http://www.sdstate.edu/" TargetMode="External"/><Relationship Id="rId1029" Type="http://schemas.openxmlformats.org/officeDocument/2006/relationships/hyperlink" Target="http://www.uh.edu/" TargetMode="External"/><Relationship Id="rId1236" Type="http://schemas.openxmlformats.org/officeDocument/2006/relationships/hyperlink" Target="https://luskin.ucla.edu/urban-planning/our-degrees" TargetMode="External"/><Relationship Id="rId1790" Type="http://schemas.openxmlformats.org/officeDocument/2006/relationships/hyperlink" Target="https://baker.realestate.cornell.edu/programs/" TargetMode="External"/><Relationship Id="rId1888" Type="http://schemas.openxmlformats.org/officeDocument/2006/relationships/hyperlink" Target="https://knowlton.osu.edu/landscape/bachelor-science-landscape-architecture" TargetMode="External"/><Relationship Id="rId82" Type="http://schemas.openxmlformats.org/officeDocument/2006/relationships/hyperlink" Target="http://www.newschoolarch.edu/" TargetMode="External"/><Relationship Id="rId606" Type="http://schemas.openxmlformats.org/officeDocument/2006/relationships/hyperlink" Target="http://www.unc.edu/" TargetMode="External"/><Relationship Id="rId813" Type="http://schemas.openxmlformats.org/officeDocument/2006/relationships/hyperlink" Target="http://www.clatsopcc.edu/" TargetMode="External"/><Relationship Id="rId1443" Type="http://schemas.openxmlformats.org/officeDocument/2006/relationships/hyperlink" Target="https://www.indiana.edu/academics/degrees-majors/degree/urban-management-mpa-iu-bloomington-urbmgmpa" TargetMode="External"/><Relationship Id="rId1650" Type="http://schemas.openxmlformats.org/officeDocument/2006/relationships/hyperlink" Target="https://arch.design.umn.edu/programs/bda/overview.html" TargetMode="External"/><Relationship Id="rId1748" Type="http://schemas.openxmlformats.org/officeDocument/2006/relationships/hyperlink" Target="https://bloustein.rutgers.edu/graduate/uppd/mcrs/" TargetMode="External"/><Relationship Id="rId1303" Type="http://schemas.openxmlformats.org/officeDocument/2006/relationships/hyperlink" Target="https://coss.fsu.edu/durp/masters-Program" TargetMode="External"/><Relationship Id="rId1510" Type="http://schemas.openxmlformats.org/officeDocument/2006/relationships/hyperlink" Target="https://www.bu.edu/met/subject/city-planning-urban-affairs/" TargetMode="External"/><Relationship Id="rId1955" Type="http://schemas.openxmlformats.org/officeDocument/2006/relationships/hyperlink" Target="https://soa.cmu.edu/ba-architecture" TargetMode="External"/><Relationship Id="rId1608" Type="http://schemas.openxmlformats.org/officeDocument/2006/relationships/hyperlink" Target="https://www.ltu.edu/architecture_and_design/architecture/dual_arch_media_comm.asp" TargetMode="External"/><Relationship Id="rId1815" Type="http://schemas.openxmlformats.org/officeDocument/2006/relationships/hyperlink" Target="https://www.pratt.edu/academics/architecture/urban-placemaking-and-management/" TargetMode="External"/><Relationship Id="rId189" Type="http://schemas.openxmlformats.org/officeDocument/2006/relationships/hyperlink" Target="http://www.fsu.edu/" TargetMode="External"/><Relationship Id="rId396" Type="http://schemas.openxmlformats.org/officeDocument/2006/relationships/hyperlink" Target="http://www.bu.edu/" TargetMode="External"/><Relationship Id="rId2077" Type="http://schemas.openxmlformats.org/officeDocument/2006/relationships/hyperlink" Target="https://www.pvamu.edu/soa/programs/graduate/community-development/" TargetMode="External"/><Relationship Id="rId256" Type="http://schemas.openxmlformats.org/officeDocument/2006/relationships/hyperlink" Target="http://www.iastate.edu/" TargetMode="External"/><Relationship Id="rId463" Type="http://schemas.openxmlformats.org/officeDocument/2006/relationships/hyperlink" Target="http://www.aacc.edu/" TargetMode="External"/><Relationship Id="rId670" Type="http://schemas.openxmlformats.org/officeDocument/2006/relationships/hyperlink" Target="http://www.cornell.edu/" TargetMode="External"/><Relationship Id="rId1093" Type="http://schemas.openxmlformats.org/officeDocument/2006/relationships/hyperlink" Target="http://wsu.edu/" TargetMode="External"/><Relationship Id="rId2144" Type="http://schemas.openxmlformats.org/officeDocument/2006/relationships/hyperlink" Target="http://soa.cap.utah.edu/degrees/graduate/msas/" TargetMode="External"/><Relationship Id="rId116" Type="http://schemas.openxmlformats.org/officeDocument/2006/relationships/hyperlink" Target="http://www.ucla.edu/" TargetMode="External"/><Relationship Id="rId323" Type="http://schemas.openxmlformats.org/officeDocument/2006/relationships/hyperlink" Target="http://www.bsu.edu/" TargetMode="External"/><Relationship Id="rId530" Type="http://schemas.openxmlformats.org/officeDocument/2006/relationships/hyperlink" Target="http://www.dunwoody.edu/" TargetMode="External"/><Relationship Id="rId768" Type="http://schemas.openxmlformats.org/officeDocument/2006/relationships/hyperlink" Target="http://www.kent.edu/" TargetMode="External"/><Relationship Id="rId975" Type="http://schemas.openxmlformats.org/officeDocument/2006/relationships/hyperlink" Target="http://www.tamu.edu/" TargetMode="External"/><Relationship Id="rId1160" Type="http://schemas.openxmlformats.org/officeDocument/2006/relationships/hyperlink" Target="https://capla.arizona.edu/academics/master-science-architecture" TargetMode="External"/><Relationship Id="rId1398" Type="http://schemas.openxmlformats.org/officeDocument/2006/relationships/hyperlink" Target="https://www.saic.edu/academics/departments/aiado/master-fine-arts-studio-architecture" TargetMode="External"/><Relationship Id="rId2004" Type="http://schemas.openxmlformats.org/officeDocument/2006/relationships/hyperlink" Target="https://www.design.upenn.edu/msd-ras" TargetMode="External"/><Relationship Id="rId2211" Type="http://schemas.openxmlformats.org/officeDocument/2006/relationships/hyperlink" Target="https://uwm.edu/sarup/architecture/msarch/" TargetMode="External"/><Relationship Id="rId628" Type="http://schemas.openxmlformats.org/officeDocument/2006/relationships/hyperlink" Target="http://www.njit.edu/" TargetMode="External"/><Relationship Id="rId835" Type="http://schemas.openxmlformats.org/officeDocument/2006/relationships/hyperlink" Target="http://www.cmu.edu/" TargetMode="External"/><Relationship Id="rId1258" Type="http://schemas.openxmlformats.org/officeDocument/2006/relationships/hyperlink" Target="https://architectureandplanning.ucdenver.edu/architecture/academics/masters-programs/master-landscape-architecture" TargetMode="External"/><Relationship Id="rId1465" Type="http://schemas.openxmlformats.org/officeDocument/2006/relationships/hyperlink" Target="https://design.uky.edu/interiors/" TargetMode="External"/><Relationship Id="rId1672" Type="http://schemas.openxmlformats.org/officeDocument/2006/relationships/hyperlink" Target="https://semo.edu/study/MA-public-history.html" TargetMode="External"/><Relationship Id="rId1020" Type="http://schemas.openxmlformats.org/officeDocument/2006/relationships/hyperlink" Target="http://www.utsa.edu/" TargetMode="External"/><Relationship Id="rId1118" Type="http://schemas.openxmlformats.org/officeDocument/2006/relationships/hyperlink" Target="https://cadc.auburn.edu/architecture/architecture-degrees-programs/program-of-architecture/" TargetMode="External"/><Relationship Id="rId1325" Type="http://schemas.openxmlformats.org/officeDocument/2006/relationships/hyperlink" Target="http://bulletin.miami.edu/graduate-academic-programs/architecture/master-urban-design-mud/" TargetMode="External"/><Relationship Id="rId1532" Type="http://schemas.openxmlformats.org/officeDocument/2006/relationships/hyperlink" Target="http://dusp.mit.edu/" TargetMode="External"/><Relationship Id="rId1977" Type="http://schemas.openxmlformats.org/officeDocument/2006/relationships/hyperlink" Target="http://www.marywood.edu/architecture/programs/b-arch/" TargetMode="External"/><Relationship Id="rId902" Type="http://schemas.openxmlformats.org/officeDocument/2006/relationships/hyperlink" Target="http://www.pitt.edu/" TargetMode="External"/><Relationship Id="rId1837" Type="http://schemas.openxmlformats.org/officeDocument/2006/relationships/hyperlink" Target="https://www.esf.edu/fnrm/graduate/scm/" TargetMode="External"/><Relationship Id="rId31" Type="http://schemas.openxmlformats.org/officeDocument/2006/relationships/hyperlink" Target="http://www.asu.edu/" TargetMode="External"/><Relationship Id="rId2099" Type="http://schemas.openxmlformats.org/officeDocument/2006/relationships/hyperlink" Target="https://www.depts.ttu.edu/architecture/acad-admissions/graduate-degrees-march.php" TargetMode="External"/><Relationship Id="rId180" Type="http://schemas.openxmlformats.org/officeDocument/2006/relationships/hyperlink" Target="http://www.fau.edu/" TargetMode="External"/><Relationship Id="rId278" Type="http://schemas.openxmlformats.org/officeDocument/2006/relationships/hyperlink" Target="http://www.judsonu.edu/" TargetMode="External"/><Relationship Id="rId1904" Type="http://schemas.openxmlformats.org/officeDocument/2006/relationships/hyperlink" Target="http://www.hortla.okstate.edu/academics/landscape-architecture" TargetMode="External"/><Relationship Id="rId485" Type="http://schemas.openxmlformats.org/officeDocument/2006/relationships/hyperlink" Target="http://www.andrews.edu/" TargetMode="External"/><Relationship Id="rId692" Type="http://schemas.openxmlformats.org/officeDocument/2006/relationships/hyperlink" Target="http://www.nyit.edu/" TargetMode="External"/><Relationship Id="rId2166" Type="http://schemas.openxmlformats.org/officeDocument/2006/relationships/hyperlink" Target="https://spia.vt.edu/academics/graduate/murp.html" TargetMode="External"/><Relationship Id="rId138" Type="http://schemas.openxmlformats.org/officeDocument/2006/relationships/hyperlink" Target="http://www.colostate.edu/" TargetMode="External"/><Relationship Id="rId345" Type="http://schemas.openxmlformats.org/officeDocument/2006/relationships/hyperlink" Target="http://www.ku.edu/" TargetMode="External"/><Relationship Id="rId552" Type="http://schemas.openxmlformats.org/officeDocument/2006/relationships/hyperlink" Target="http://twin-cities.umn.edu/" TargetMode="External"/><Relationship Id="rId997" Type="http://schemas.openxmlformats.org/officeDocument/2006/relationships/hyperlink" Target="http://www.uta.edu/" TargetMode="External"/><Relationship Id="rId1182" Type="http://schemas.openxmlformats.org/officeDocument/2006/relationships/hyperlink" Target="https://landscape.calpoly.edu/content/prospective/index" TargetMode="External"/><Relationship Id="rId2026" Type="http://schemas.openxmlformats.org/officeDocument/2006/relationships/hyperlink" Target="http://planificacion.uprrp.edu/?page_id=445" TargetMode="External"/><Relationship Id="rId205" Type="http://schemas.openxmlformats.org/officeDocument/2006/relationships/hyperlink" Target="http://www.ufl.edu/" TargetMode="External"/><Relationship Id="rId412" Type="http://schemas.openxmlformats.org/officeDocument/2006/relationships/hyperlink" Target="http://www.massart.edu/" TargetMode="External"/><Relationship Id="rId857" Type="http://schemas.openxmlformats.org/officeDocument/2006/relationships/hyperlink" Target="http://www.philau.edu/" TargetMode="External"/><Relationship Id="rId1042" Type="http://schemas.openxmlformats.org/officeDocument/2006/relationships/hyperlink" Target="http://www.jmu.edu/" TargetMode="External"/><Relationship Id="rId1487" Type="http://schemas.openxmlformats.org/officeDocument/2006/relationships/hyperlink" Target="https://soad.louisiana.edu/programs/interior-design" TargetMode="External"/><Relationship Id="rId1694" Type="http://schemas.openxmlformats.org/officeDocument/2006/relationships/hyperlink" Target="http://catalog.msstate.edu/undergraduate/collegesanddegreeprograms/collegeofarchitectureartanddesign/buildingconstructionscience/" TargetMode="External"/><Relationship Id="rId717" Type="http://schemas.openxmlformats.org/officeDocument/2006/relationships/hyperlink" Target="http://www.rit.edu/" TargetMode="External"/><Relationship Id="rId924" Type="http://schemas.openxmlformats.org/officeDocument/2006/relationships/hyperlink" Target="http://www.risd.edu/" TargetMode="External"/><Relationship Id="rId1347" Type="http://schemas.openxmlformats.org/officeDocument/2006/relationships/hyperlink" Target="https://cacm.kennesaw.edu/architecture/programs/bachelor-architecture.php" TargetMode="External"/><Relationship Id="rId1554" Type="http://schemas.openxmlformats.org/officeDocument/2006/relationships/hyperlink" Target="https://www.umass.edu/larp/graduate/phd-planning" TargetMode="External"/><Relationship Id="rId1761" Type="http://schemas.openxmlformats.org/officeDocument/2006/relationships/hyperlink" Target="https://www.unlv.edu/architecture/bs-arch" TargetMode="External"/><Relationship Id="rId1999" Type="http://schemas.openxmlformats.org/officeDocument/2006/relationships/hyperlink" Target="https://architecture.sas.upenn.edu/programs-study/major-architecture" TargetMode="External"/><Relationship Id="rId53" Type="http://schemas.openxmlformats.org/officeDocument/2006/relationships/hyperlink" Target="http://www.academyart.edu/" TargetMode="External"/><Relationship Id="rId1207" Type="http://schemas.openxmlformats.org/officeDocument/2006/relationships/hyperlink" Target="https://www.sciarc.edu/academics/undergraduate" TargetMode="External"/><Relationship Id="rId1414" Type="http://schemas.openxmlformats.org/officeDocument/2006/relationships/hyperlink" Target="https://arch.illinois.edu/degrees/master-architecture" TargetMode="External"/><Relationship Id="rId1621" Type="http://schemas.openxmlformats.org/officeDocument/2006/relationships/hyperlink" Target="https://seas.umich.edu/academics/ms" TargetMode="External"/><Relationship Id="rId1859" Type="http://schemas.openxmlformats.org/officeDocument/2006/relationships/hyperlink" Target="http://www.belmontcollege.edu/current-students/programs-of-study/building-preservationrestoration/" TargetMode="External"/><Relationship Id="rId1719" Type="http://schemas.openxmlformats.org/officeDocument/2006/relationships/hyperlink" Target="https://coaa.uncc.edu/architecture/graduate-programs/graduate-degree-programs/master-architecture-i" TargetMode="External"/><Relationship Id="rId1926" Type="http://schemas.openxmlformats.org/officeDocument/2006/relationships/hyperlink" Target="https://www.pdx.edu/academics/programs/graduate/real-estate-development" TargetMode="External"/><Relationship Id="rId2090" Type="http://schemas.openxmlformats.org/officeDocument/2006/relationships/hyperlink" Target="http://dept.arch.tamu.edu/undergraduate/index.html" TargetMode="External"/><Relationship Id="rId2188" Type="http://schemas.openxmlformats.org/officeDocument/2006/relationships/hyperlink" Target="http://cm.be.uw.edu/degrees-certificates/graduate-degrees/" TargetMode="External"/><Relationship Id="rId367" Type="http://schemas.openxmlformats.org/officeDocument/2006/relationships/hyperlink" Target="http://tulane.edu/" TargetMode="External"/><Relationship Id="rId574" Type="http://schemas.openxmlformats.org/officeDocument/2006/relationships/hyperlink" Target="http://www.wustl.edu/" TargetMode="External"/><Relationship Id="rId2048" Type="http://schemas.openxmlformats.org/officeDocument/2006/relationships/hyperlink" Target="http://www.clemson.edu/caah/departments/architecture/programs/graduate/master-of-science/index.html" TargetMode="External"/><Relationship Id="rId227" Type="http://schemas.openxmlformats.org/officeDocument/2006/relationships/hyperlink" Target="http://www.gatech.edu/" TargetMode="External"/><Relationship Id="rId781" Type="http://schemas.openxmlformats.org/officeDocument/2006/relationships/hyperlink" Target="http://www.uc.edu/" TargetMode="External"/><Relationship Id="rId879" Type="http://schemas.openxmlformats.org/officeDocument/2006/relationships/hyperlink" Target="http://www.psu.edu/" TargetMode="External"/><Relationship Id="rId434" Type="http://schemas.openxmlformats.org/officeDocument/2006/relationships/hyperlink" Target="http://www.northeastern.edu/" TargetMode="External"/><Relationship Id="rId641" Type="http://schemas.openxmlformats.org/officeDocument/2006/relationships/hyperlink" Target="http://newbrunswick.rutgers.edu/" TargetMode="External"/><Relationship Id="rId739" Type="http://schemas.openxmlformats.org/officeDocument/2006/relationships/hyperlink" Target="http://www.buffalo.edu/" TargetMode="External"/><Relationship Id="rId1064" Type="http://schemas.openxmlformats.org/officeDocument/2006/relationships/hyperlink" Target="http://www.vt.edu/" TargetMode="External"/><Relationship Id="rId1271" Type="http://schemas.openxmlformats.org/officeDocument/2006/relationships/hyperlink" Target="https://architecture.catholic.edu/academics/undergraduate-programs/architecture/index.html" TargetMode="External"/><Relationship Id="rId1369" Type="http://schemas.openxmlformats.org/officeDocument/2006/relationships/hyperlink" Target="https://www.ivybusiness.iastate.edu/masters/mred/" TargetMode="External"/><Relationship Id="rId1576" Type="http://schemas.openxmlformats.org/officeDocument/2006/relationships/hyperlink" Target="https://www.aacc.edu/programs-and-courses/credit-and-degree-seekers/construction-management/" TargetMode="External"/><Relationship Id="rId2115" Type="http://schemas.openxmlformats.org/officeDocument/2006/relationships/hyperlink" Target="https://soa.utexas.edu/node/6779" TargetMode="External"/><Relationship Id="rId501" Type="http://schemas.openxmlformats.org/officeDocument/2006/relationships/hyperlink" Target="https://www.msu.edu/" TargetMode="External"/><Relationship Id="rId946" Type="http://schemas.openxmlformats.org/officeDocument/2006/relationships/hyperlink" Target="http://www.cofc.edu/" TargetMode="External"/><Relationship Id="rId1131" Type="http://schemas.openxmlformats.org/officeDocument/2006/relationships/hyperlink" Target="https://fayjones.uark.edu/academics/landscape-architecture/degrees.php" TargetMode="External"/><Relationship Id="rId1229" Type="http://schemas.openxmlformats.org/officeDocument/2006/relationships/hyperlink" Target="https://uppp.soceco.uci.edu/urban-studies/urban-studies-major" TargetMode="External"/><Relationship Id="rId1783" Type="http://schemas.openxmlformats.org/officeDocument/2006/relationships/hyperlink" Target="https://landscape.cals.cornell.edu/undergraduate/" TargetMode="External"/><Relationship Id="rId1990" Type="http://schemas.openxmlformats.org/officeDocument/2006/relationships/hyperlink" Target="https://tyler.temple.edu/programs/architecture/degree" TargetMode="External"/><Relationship Id="rId75" Type="http://schemas.openxmlformats.org/officeDocument/2006/relationships/hyperlink" Target="http://www.cpp.edu/" TargetMode="External"/><Relationship Id="rId806" Type="http://schemas.openxmlformats.org/officeDocument/2006/relationships/hyperlink" Target="http://www.ou.edu/" TargetMode="External"/><Relationship Id="rId1436" Type="http://schemas.openxmlformats.org/officeDocument/2006/relationships/hyperlink" Target="https://www.bsu.edu/academics/collegesanddepartments/architecture/academic-programs/bachelors/environmental-design" TargetMode="External"/><Relationship Id="rId1643" Type="http://schemas.openxmlformats.org/officeDocument/2006/relationships/hyperlink" Target="https://dunwoody.edu/construction/hvacr-systems-servicing/" TargetMode="External"/><Relationship Id="rId1850" Type="http://schemas.openxmlformats.org/officeDocument/2006/relationships/hyperlink" Target="http://soa.syr.edu/programs/" TargetMode="External"/><Relationship Id="rId1503" Type="http://schemas.openxmlformats.org/officeDocument/2006/relationships/hyperlink" Target="http://www.the-bac.edu/" TargetMode="External"/><Relationship Id="rId1710" Type="http://schemas.openxmlformats.org/officeDocument/2006/relationships/hyperlink" Target="https://design.ncsu.edu/academics/architecture/energy-technology-certificate/" TargetMode="External"/><Relationship Id="rId1948" Type="http://schemas.openxmlformats.org/officeDocument/2006/relationships/hyperlink" Target="https://soa.cmu.edu/phdaecm" TargetMode="External"/><Relationship Id="rId291" Type="http://schemas.openxmlformats.org/officeDocument/2006/relationships/hyperlink" Target="http://www.uic.edu/" TargetMode="External"/><Relationship Id="rId1808" Type="http://schemas.openxmlformats.org/officeDocument/2006/relationships/hyperlink" Target="https://www.pratt.edu/academics/architecture/construction-management/construction-degrees/construction-management-b.p.s/" TargetMode="External"/><Relationship Id="rId151" Type="http://schemas.openxmlformats.org/officeDocument/2006/relationships/hyperlink" Target="http://www.hartford.edu/" TargetMode="External"/><Relationship Id="rId389" Type="http://schemas.openxmlformats.org/officeDocument/2006/relationships/hyperlink" Target="http://www.the-bac.edu/" TargetMode="External"/><Relationship Id="rId596" Type="http://schemas.openxmlformats.org/officeDocument/2006/relationships/hyperlink" Target="http://www.ncsu.edu/" TargetMode="External"/><Relationship Id="rId249" Type="http://schemas.openxmlformats.org/officeDocument/2006/relationships/hyperlink" Target="http://www.manoa.hawaii.edu/" TargetMode="External"/><Relationship Id="rId456" Type="http://schemas.openxmlformats.org/officeDocument/2006/relationships/hyperlink" Target="http://www.wit.edu/" TargetMode="External"/><Relationship Id="rId663" Type="http://schemas.openxmlformats.org/officeDocument/2006/relationships/hyperlink" Target="http://www.columbia.edu/" TargetMode="External"/><Relationship Id="rId870" Type="http://schemas.openxmlformats.org/officeDocument/2006/relationships/hyperlink" Target="http://www.marywood.edu/" TargetMode="External"/><Relationship Id="rId1086" Type="http://schemas.openxmlformats.org/officeDocument/2006/relationships/hyperlink" Target="http://www.tacoma.uw.edu/" TargetMode="External"/><Relationship Id="rId1293" Type="http://schemas.openxmlformats.org/officeDocument/2006/relationships/hyperlink" Target="http://cdsi.fau.edu/surp/burp/" TargetMode="External"/><Relationship Id="rId2137" Type="http://schemas.openxmlformats.org/officeDocument/2006/relationships/hyperlink" Target="https://uh.edu/architecture/programs/graduate-programs/architectural-studies/" TargetMode="External"/><Relationship Id="rId109" Type="http://schemas.openxmlformats.org/officeDocument/2006/relationships/hyperlink" Target="http://www.berkeley.edu/" TargetMode="External"/><Relationship Id="rId316" Type="http://schemas.openxmlformats.org/officeDocument/2006/relationships/hyperlink" Target="http://www.bsu.edu/" TargetMode="External"/><Relationship Id="rId523" Type="http://schemas.openxmlformats.org/officeDocument/2006/relationships/hyperlink" Target="https://wmich.edu/" TargetMode="External"/><Relationship Id="rId968" Type="http://schemas.openxmlformats.org/officeDocument/2006/relationships/hyperlink" Target="http://www.pvamu.edu/" TargetMode="External"/><Relationship Id="rId1153" Type="http://schemas.openxmlformats.org/officeDocument/2006/relationships/hyperlink" Target="https://capla.arizona.edu/academics/certificates/real-estate-development" TargetMode="External"/><Relationship Id="rId1598" Type="http://schemas.openxmlformats.org/officeDocument/2006/relationships/hyperlink" Target="https://www.andrews.edu/said/architecture" TargetMode="External"/><Relationship Id="rId2204" Type="http://schemas.openxmlformats.org/officeDocument/2006/relationships/hyperlink" Target="https://huxley.wwu.edu/urban-planning-and-sustainable-development-program" TargetMode="External"/><Relationship Id="rId97" Type="http://schemas.openxmlformats.org/officeDocument/2006/relationships/hyperlink" Target="http://www.sciarc.edu/" TargetMode="External"/><Relationship Id="rId730" Type="http://schemas.openxmlformats.org/officeDocument/2006/relationships/hyperlink" Target="http://www.esf.edu/" TargetMode="External"/><Relationship Id="rId828" Type="http://schemas.openxmlformats.org/officeDocument/2006/relationships/hyperlink" Target="http://www.uoregon.edu/" TargetMode="External"/><Relationship Id="rId1013" Type="http://schemas.openxmlformats.org/officeDocument/2006/relationships/hyperlink" Target="http://www.utexas.edu/" TargetMode="External"/><Relationship Id="rId1360" Type="http://schemas.openxmlformats.org/officeDocument/2006/relationships/hyperlink" Target="https://ced.uga.edu/programs/mla/" TargetMode="External"/><Relationship Id="rId1458" Type="http://schemas.openxmlformats.org/officeDocument/2006/relationships/hyperlink" Target="https://architecture.ku.edu/" TargetMode="External"/><Relationship Id="rId1665" Type="http://schemas.openxmlformats.org/officeDocument/2006/relationships/hyperlink" Target="https://arch.design.umn.edu/programs/bs/index.html" TargetMode="External"/><Relationship Id="rId1872" Type="http://schemas.openxmlformats.org/officeDocument/2006/relationships/hyperlink" Target="https://www.kent.edu/caed/master-science-construction-management" TargetMode="External"/><Relationship Id="rId1220" Type="http://schemas.openxmlformats.org/officeDocument/2006/relationships/hyperlink" Target="https://ced.berkeley.edu/academics/landscape-architecture-environmental-planning/programs/phd-in-landscape-architecture-and-environmental-planning/" TargetMode="External"/><Relationship Id="rId1318" Type="http://schemas.openxmlformats.org/officeDocument/2006/relationships/hyperlink" Target="https://dcp.ufl.edu/historic-preservation/academics/" TargetMode="External"/><Relationship Id="rId1525" Type="http://schemas.openxmlformats.org/officeDocument/2006/relationships/hyperlink" Target="http://architecture.mit.edu/" TargetMode="External"/><Relationship Id="rId1732" Type="http://schemas.openxmlformats.org/officeDocument/2006/relationships/hyperlink" Target="https://architecture.unl.edu/degree-programs/interior-design" TargetMode="External"/><Relationship Id="rId24" Type="http://schemas.openxmlformats.org/officeDocument/2006/relationships/hyperlink" Target="http://www.asu.edu/" TargetMode="External"/><Relationship Id="rId173" Type="http://schemas.openxmlformats.org/officeDocument/2006/relationships/hyperlink" Target="http://www.famu.edu/" TargetMode="External"/><Relationship Id="rId380" Type="http://schemas.openxmlformats.org/officeDocument/2006/relationships/hyperlink" Target="http://uno.edu/" TargetMode="External"/><Relationship Id="rId2061" Type="http://schemas.openxmlformats.org/officeDocument/2006/relationships/hyperlink" Target="https://catalog.sdstate.edu/preview_program.php?catoid=39&amp;poid=9043&amp;returnto=6227" TargetMode="External"/><Relationship Id="rId240" Type="http://schemas.openxmlformats.org/officeDocument/2006/relationships/hyperlink" Target="http://www.savannahtech.edu/" TargetMode="External"/><Relationship Id="rId478" Type="http://schemas.openxmlformats.org/officeDocument/2006/relationships/hyperlink" Target="http://www.umd.edu/" TargetMode="External"/><Relationship Id="rId685" Type="http://schemas.openxmlformats.org/officeDocument/2006/relationships/hyperlink" Target="http://www.ccny.cuny.edu/" TargetMode="External"/><Relationship Id="rId892" Type="http://schemas.openxmlformats.org/officeDocument/2006/relationships/hyperlink" Target="http://www.upenn.edu/" TargetMode="External"/><Relationship Id="rId2159" Type="http://schemas.openxmlformats.org/officeDocument/2006/relationships/hyperlink" Target="http://bulletin.vcu.edu/undergraduate/arts/interior-design/interior-design-bfa/" TargetMode="External"/><Relationship Id="rId100" Type="http://schemas.openxmlformats.org/officeDocument/2006/relationships/hyperlink" Target="http://www.berkeley.edu/" TargetMode="External"/><Relationship Id="rId338" Type="http://schemas.openxmlformats.org/officeDocument/2006/relationships/hyperlink" Target="http://www.k-state.edu/" TargetMode="External"/><Relationship Id="rId545" Type="http://schemas.openxmlformats.org/officeDocument/2006/relationships/hyperlink" Target="http://twin-cities.umn.edu/" TargetMode="External"/><Relationship Id="rId752" Type="http://schemas.openxmlformats.org/officeDocument/2006/relationships/hyperlink" Target="http://www.bgsu.edu/" TargetMode="External"/><Relationship Id="rId1175" Type="http://schemas.openxmlformats.org/officeDocument/2006/relationships/hyperlink" Target="https://www.cca.edu/architecture/march/" TargetMode="External"/><Relationship Id="rId1382" Type="http://schemas.openxmlformats.org/officeDocument/2006/relationships/hyperlink" Target="https://www.uidaho.edu/caa/programs/architecture/m-architecture" TargetMode="External"/><Relationship Id="rId2019" Type="http://schemas.openxmlformats.org/officeDocument/2006/relationships/hyperlink" Target="https://www.pupr.edu/landscape-architecture/" TargetMode="External"/><Relationship Id="rId405" Type="http://schemas.openxmlformats.org/officeDocument/2006/relationships/hyperlink" Target="http://www.harvard.edu/" TargetMode="External"/><Relationship Id="rId612" Type="http://schemas.openxmlformats.org/officeDocument/2006/relationships/hyperlink" Target="http://www.uncc.edu/" TargetMode="External"/><Relationship Id="rId1035" Type="http://schemas.openxmlformats.org/officeDocument/2006/relationships/hyperlink" Target="http://www.utah.edu/" TargetMode="External"/><Relationship Id="rId1242" Type="http://schemas.openxmlformats.org/officeDocument/2006/relationships/hyperlink" Target="https://arch.usc.edu/master-of-architecture" TargetMode="External"/><Relationship Id="rId1687" Type="http://schemas.openxmlformats.org/officeDocument/2006/relationships/hyperlink" Target="https://sever.wustl.edu/degreeprograms/construction-management/Pages/Construction-Management-Curriculum.aspx" TargetMode="External"/><Relationship Id="rId1894" Type="http://schemas.openxmlformats.org/officeDocument/2006/relationships/hyperlink" Target="https://www.artsci.uc.edu/undergradprograms/minors/historic-preservation.html" TargetMode="External"/><Relationship Id="rId917" Type="http://schemas.openxmlformats.org/officeDocument/2006/relationships/hyperlink" Target="http://www.uprrp.edu/" TargetMode="External"/><Relationship Id="rId1102" Type="http://schemas.openxmlformats.org/officeDocument/2006/relationships/hyperlink" Target="http://www.uwm.edu/" TargetMode="External"/><Relationship Id="rId1547" Type="http://schemas.openxmlformats.org/officeDocument/2006/relationships/hyperlink" Target="https://camd.northeastern.edu/program/architecture-and-graphic-and-information-design-bs/" TargetMode="External"/><Relationship Id="rId1754" Type="http://schemas.openxmlformats.org/officeDocument/2006/relationships/hyperlink" Target="http://catalog.unm.edu/catalogs/2019-2020/colleges/architecture/comm-reg-plan/undergraduate-program.html" TargetMode="External"/><Relationship Id="rId1961" Type="http://schemas.openxmlformats.org/officeDocument/2006/relationships/hyperlink" Target="https://drexel.edu/westphal/academics/undergraduate/INTR/Program-Details/" TargetMode="External"/><Relationship Id="rId46" Type="http://schemas.openxmlformats.org/officeDocument/2006/relationships/hyperlink" Target="http://www.academyart.edu/" TargetMode="External"/><Relationship Id="rId1407" Type="http://schemas.openxmlformats.org/officeDocument/2006/relationships/hyperlink" Target="https://cuppa.uic.edu/academics/upp/upp-programs/doctorate-urban-planning-policy/" TargetMode="External"/><Relationship Id="rId1614" Type="http://schemas.openxmlformats.org/officeDocument/2006/relationships/hyperlink" Target="https://www.canr.msu.edu/spdc/programs/interior_design/id_undergraduate_degrees" TargetMode="External"/><Relationship Id="rId1821" Type="http://schemas.openxmlformats.org/officeDocument/2006/relationships/hyperlink" Target="http://march1.arch.rpi.edu/" TargetMode="External"/><Relationship Id="rId195" Type="http://schemas.openxmlformats.org/officeDocument/2006/relationships/hyperlink" Target="http://www.ufl.edu/" TargetMode="External"/><Relationship Id="rId1919" Type="http://schemas.openxmlformats.org/officeDocument/2006/relationships/hyperlink" Target="https://architecture.ou.edu/urban-design/" TargetMode="External"/><Relationship Id="rId2083" Type="http://schemas.openxmlformats.org/officeDocument/2006/relationships/hyperlink" Target="http://laup.arch.tamu.edu/academics/graduate/mla/" TargetMode="External"/><Relationship Id="rId262" Type="http://schemas.openxmlformats.org/officeDocument/2006/relationships/hyperlink" Target="http://www.iastate.edu/" TargetMode="External"/><Relationship Id="rId567" Type="http://schemas.openxmlformats.org/officeDocument/2006/relationships/hyperlink" Target="http://www.wustl.edu/" TargetMode="External"/><Relationship Id="rId1197" Type="http://schemas.openxmlformats.org/officeDocument/2006/relationships/hyperlink" Target="https://newschoolarch.edu/academics/school-of-architecture-and-cm/cm-programs/bachelor-of-science-in-construction-management/" TargetMode="External"/><Relationship Id="rId2150" Type="http://schemas.openxmlformats.org/officeDocument/2006/relationships/hyperlink" Target="https://www.jmu.edu/artandarthistory/programs/architectural-design-bfa.shtml" TargetMode="External"/><Relationship Id="rId122" Type="http://schemas.openxmlformats.org/officeDocument/2006/relationships/hyperlink" Target="http://www.ucla.edu/" TargetMode="External"/><Relationship Id="rId774" Type="http://schemas.openxmlformats.org/officeDocument/2006/relationships/hyperlink" Target="http://www.osu.edu/" TargetMode="External"/><Relationship Id="rId981" Type="http://schemas.openxmlformats.org/officeDocument/2006/relationships/hyperlink" Target="http://www.tamu.edu/" TargetMode="External"/><Relationship Id="rId1057" Type="http://schemas.openxmlformats.org/officeDocument/2006/relationships/hyperlink" Target="http://www.vt.edu/" TargetMode="External"/><Relationship Id="rId2010" Type="http://schemas.openxmlformats.org/officeDocument/2006/relationships/hyperlink" Target="https://www.design.upenn.edu/landscape-architecture/landscape-architecture-about" TargetMode="External"/><Relationship Id="rId427" Type="http://schemas.openxmlformats.org/officeDocument/2006/relationships/hyperlink" Target="http://www.northeastern.edu/" TargetMode="External"/><Relationship Id="rId634" Type="http://schemas.openxmlformats.org/officeDocument/2006/relationships/hyperlink" Target="http://www.princeton.edu/" TargetMode="External"/><Relationship Id="rId841" Type="http://schemas.openxmlformats.org/officeDocument/2006/relationships/hyperlink" Target="http://www.cmu.edu/" TargetMode="External"/><Relationship Id="rId1264" Type="http://schemas.openxmlformats.org/officeDocument/2006/relationships/hyperlink" Target="http://plantscience.uconn.edu/Students/Undergrad/Landscape_Architecture.php" TargetMode="External"/><Relationship Id="rId1471" Type="http://schemas.openxmlformats.org/officeDocument/2006/relationships/hyperlink" Target="https://design.lsu.edu/architecture/admissions/bachelor-of-architecture/" TargetMode="External"/><Relationship Id="rId1569" Type="http://schemas.openxmlformats.org/officeDocument/2006/relationships/hyperlink" Target="http://www.westfield.ma.edu/academics/degrees/regional-planning-degree-environmental-planning-concentration" TargetMode="External"/><Relationship Id="rId2108" Type="http://schemas.openxmlformats.org/officeDocument/2006/relationships/hyperlink" Target="https://soa.utexas.edu/programs/architecture/architecture-undergraduate-degrees" TargetMode="External"/><Relationship Id="rId701" Type="http://schemas.openxmlformats.org/officeDocument/2006/relationships/hyperlink" Target="http://www.pratt.edu/" TargetMode="External"/><Relationship Id="rId939" Type="http://schemas.openxmlformats.org/officeDocument/2006/relationships/hyperlink" Target="http://www.clemson.edu/" TargetMode="External"/><Relationship Id="rId1124" Type="http://schemas.openxmlformats.org/officeDocument/2006/relationships/hyperlink" Target="https://www.tuskegee.edu/programs-courses/colleges-schools/tsacs/department-of-architecture" TargetMode="External"/><Relationship Id="rId1331" Type="http://schemas.openxmlformats.org/officeDocument/2006/relationships/hyperlink" Target="https://www.usf.edu/arts-sciences/departments/public-affairs/" TargetMode="External"/><Relationship Id="rId1776" Type="http://schemas.openxmlformats.org/officeDocument/2006/relationships/hyperlink" Target="https://aap.cornell.edu/academics/architecture/undergraduate/barch-curriculum" TargetMode="External"/><Relationship Id="rId1983" Type="http://schemas.openxmlformats.org/officeDocument/2006/relationships/hyperlink" Target="https://arts.psu.edu/degrees/master-of-architecture/" TargetMode="External"/><Relationship Id="rId68" Type="http://schemas.openxmlformats.org/officeDocument/2006/relationships/hyperlink" Target="http://calpoly.edu/" TargetMode="External"/><Relationship Id="rId1429" Type="http://schemas.openxmlformats.org/officeDocument/2006/relationships/hyperlink" Target="https://www.bsu.edu/academics/collegesanddepartments/landscape-architecture/academic-programs/master-urban-design" TargetMode="External"/><Relationship Id="rId1636" Type="http://schemas.openxmlformats.org/officeDocument/2006/relationships/hyperlink" Target="http://dunwoody.edu/construction/architecture/" TargetMode="External"/><Relationship Id="rId1843" Type="http://schemas.openxmlformats.org/officeDocument/2006/relationships/hyperlink" Target="http://ap.buffalo.edu/academics/undergraduate-degrees/baed.html" TargetMode="External"/><Relationship Id="rId1703" Type="http://schemas.openxmlformats.org/officeDocument/2006/relationships/hyperlink" Target="https://www.ncat.edu/caes/departments/natural-resources-and-environmental-design/bs-landscaping-architecture.php" TargetMode="External"/><Relationship Id="rId1910" Type="http://schemas.openxmlformats.org/officeDocument/2006/relationships/hyperlink" Target="https://architecture.ou.edu/construction-science-degree-requirements/" TargetMode="External"/><Relationship Id="rId284" Type="http://schemas.openxmlformats.org/officeDocument/2006/relationships/hyperlink" Target="http://www.saic.edu/" TargetMode="External"/><Relationship Id="rId491" Type="http://schemas.openxmlformats.org/officeDocument/2006/relationships/hyperlink" Target="http://www.ferris.edu/" TargetMode="External"/><Relationship Id="rId2172" Type="http://schemas.openxmlformats.org/officeDocument/2006/relationships/hyperlink" Target="https://spia.vt.edu/academics/graduate/pgg.html" TargetMode="External"/><Relationship Id="rId144" Type="http://schemas.openxmlformats.org/officeDocument/2006/relationships/hyperlink" Target="http://www.ucdenver.edu/" TargetMode="External"/><Relationship Id="rId589" Type="http://schemas.openxmlformats.org/officeDocument/2006/relationships/hyperlink" Target="http://www.appstate.edu/" TargetMode="External"/><Relationship Id="rId796" Type="http://schemas.openxmlformats.org/officeDocument/2006/relationships/hyperlink" Target="http://www.okstate.edu/" TargetMode="External"/><Relationship Id="rId351" Type="http://schemas.openxmlformats.org/officeDocument/2006/relationships/hyperlink" Target="http://www.uky.edu/" TargetMode="External"/><Relationship Id="rId449" Type="http://schemas.openxmlformats.org/officeDocument/2006/relationships/hyperlink" Target="http://www.umass.edu/" TargetMode="External"/><Relationship Id="rId656" Type="http://schemas.openxmlformats.org/officeDocument/2006/relationships/hyperlink" Target="http://www.columbia.edu/" TargetMode="External"/><Relationship Id="rId863" Type="http://schemas.openxmlformats.org/officeDocument/2006/relationships/hyperlink" Target="http://www.philau.edu/" TargetMode="External"/><Relationship Id="rId1079" Type="http://schemas.openxmlformats.org/officeDocument/2006/relationships/hyperlink" Target="http://www.washington.edu/" TargetMode="External"/><Relationship Id="rId1286" Type="http://schemas.openxmlformats.org/officeDocument/2006/relationships/hyperlink" Target="https://www.bidenschool.udel.edu/doctoral-programs/academic-programs/ph-d-in-urban-affairs-public-policy" TargetMode="External"/><Relationship Id="rId1493" Type="http://schemas.openxmlformats.org/officeDocument/2006/relationships/hyperlink" Target="https://www.uno.edu/academics/colaehd/la/planning-and-urban-studies/graduate/transportation-master" TargetMode="External"/><Relationship Id="rId2032" Type="http://schemas.openxmlformats.org/officeDocument/2006/relationships/hyperlink" Target="https://www.risd.edu/academics/interior-architecture/graduate/" TargetMode="External"/><Relationship Id="rId211" Type="http://schemas.openxmlformats.org/officeDocument/2006/relationships/hyperlink" Target="http://www.miami.edu/" TargetMode="External"/><Relationship Id="rId309" Type="http://schemas.openxmlformats.org/officeDocument/2006/relationships/hyperlink" Target="http://www.illinois.edu/" TargetMode="External"/><Relationship Id="rId516" Type="http://schemas.openxmlformats.org/officeDocument/2006/relationships/hyperlink" Target="http://www.umich.edu/" TargetMode="External"/><Relationship Id="rId1146" Type="http://schemas.openxmlformats.org/officeDocument/2006/relationships/hyperlink" Target="https://design.asu.edu/degree-programs/landscape-architecture-mla" TargetMode="External"/><Relationship Id="rId1798" Type="http://schemas.openxmlformats.org/officeDocument/2006/relationships/hyperlink" Target="http://www.hunterurban.org/master-of-urban-planning" TargetMode="External"/><Relationship Id="rId723" Type="http://schemas.openxmlformats.org/officeDocument/2006/relationships/hyperlink" Target="http://www.esf.edu/" TargetMode="External"/><Relationship Id="rId930" Type="http://schemas.openxmlformats.org/officeDocument/2006/relationships/hyperlink" Target="http://www.salve.edu/" TargetMode="External"/><Relationship Id="rId1006" Type="http://schemas.openxmlformats.org/officeDocument/2006/relationships/hyperlink" Target="http://www.utexas.edu/" TargetMode="External"/><Relationship Id="rId1353" Type="http://schemas.openxmlformats.org/officeDocument/2006/relationships/hyperlink" Target="https://www.scad.edu/academics/programs/urban-design/degrees/mud" TargetMode="External"/><Relationship Id="rId1560" Type="http://schemas.openxmlformats.org/officeDocument/2006/relationships/hyperlink" Target="https://www.umass.edu/larp/undergraduate/landscape-architecture" TargetMode="External"/><Relationship Id="rId1658" Type="http://schemas.openxmlformats.org/officeDocument/2006/relationships/hyperlink" Target="https://design.umn.edu/admissions/graduate/grad_housing1.html" TargetMode="External"/><Relationship Id="rId1865" Type="http://schemas.openxmlformats.org/officeDocument/2006/relationships/hyperlink" Target="https://urban.csuohio.edu/mupd/mupd?_ga=2.202243091.385469338.1591125728-479913795.1591125728" TargetMode="External"/><Relationship Id="rId1213" Type="http://schemas.openxmlformats.org/officeDocument/2006/relationships/hyperlink" Target="https://ced.berkeley.edu/academics/architecture/programs/master-of-architecture/" TargetMode="External"/><Relationship Id="rId1420" Type="http://schemas.openxmlformats.org/officeDocument/2006/relationships/hyperlink" Target="https://urban.illinois.edu/programs-applying/master-science-sustainable-urban-management/" TargetMode="External"/><Relationship Id="rId1518" Type="http://schemas.openxmlformats.org/officeDocument/2006/relationships/hyperlink" Target="https://www.gsd.harvard.edu/doctoral-programs/doctor-of-design/" TargetMode="External"/><Relationship Id="rId1725" Type="http://schemas.openxmlformats.org/officeDocument/2006/relationships/hyperlink" Target="https://www.ndsu.edu/majors/arch/" TargetMode="External"/><Relationship Id="rId1932" Type="http://schemas.openxmlformats.org/officeDocument/2006/relationships/hyperlink" Target="https://pppm.uoregon.edu/grad/master-of-community-and-regional-planning" TargetMode="External"/><Relationship Id="rId17" Type="http://schemas.openxmlformats.org/officeDocument/2006/relationships/hyperlink" Target="http://www.uark.edu/" TargetMode="External"/><Relationship Id="rId2194" Type="http://schemas.openxmlformats.org/officeDocument/2006/relationships/hyperlink" Target="https://www.tacoma.uw.edu/urban-studies/prospective-ma-students-1" TargetMode="External"/><Relationship Id="rId166" Type="http://schemas.openxmlformats.org/officeDocument/2006/relationships/hyperlink" Target="http://www.udc.edu/" TargetMode="External"/><Relationship Id="rId373" Type="http://schemas.openxmlformats.org/officeDocument/2006/relationships/hyperlink" Target="http://www.louisiana.edu/" TargetMode="External"/><Relationship Id="rId580" Type="http://schemas.openxmlformats.org/officeDocument/2006/relationships/hyperlink" Target="http://www.msstate.edu/" TargetMode="External"/><Relationship Id="rId2054" Type="http://schemas.openxmlformats.org/officeDocument/2006/relationships/hyperlink" Target="http://arthistory.cofc.edu/grad-progs/index.php" TargetMode="External"/><Relationship Id="rId1" Type="http://schemas.openxmlformats.org/officeDocument/2006/relationships/hyperlink" Target="http://www.aamu.edu/" TargetMode="External"/><Relationship Id="rId233" Type="http://schemas.openxmlformats.org/officeDocument/2006/relationships/hyperlink" Target="http://www.kennesaw.edu/" TargetMode="External"/><Relationship Id="rId440" Type="http://schemas.openxmlformats.org/officeDocument/2006/relationships/hyperlink" Target="http://www.tufts.edu/" TargetMode="External"/><Relationship Id="rId678" Type="http://schemas.openxmlformats.org/officeDocument/2006/relationships/hyperlink" Target="http://www.cornell.edu/" TargetMode="External"/><Relationship Id="rId885" Type="http://schemas.openxmlformats.org/officeDocument/2006/relationships/hyperlink" Target="http://www.temple.edu/" TargetMode="External"/><Relationship Id="rId1070" Type="http://schemas.openxmlformats.org/officeDocument/2006/relationships/hyperlink" Target="http://www.ewu.edu/" TargetMode="External"/><Relationship Id="rId2121" Type="http://schemas.openxmlformats.org/officeDocument/2006/relationships/hyperlink" Target="https://soa.utexas.edu/programs/architecture/graduate-degrees/doctor-philosophy" TargetMode="External"/><Relationship Id="rId300" Type="http://schemas.openxmlformats.org/officeDocument/2006/relationships/hyperlink" Target="http://www.illinois.edu/" TargetMode="External"/><Relationship Id="rId538" Type="http://schemas.openxmlformats.org/officeDocument/2006/relationships/hyperlink" Target="http://www.stcloudstate.edu/" TargetMode="External"/><Relationship Id="rId745" Type="http://schemas.openxmlformats.org/officeDocument/2006/relationships/hyperlink" Target="http://www.newschool.edu/" TargetMode="External"/><Relationship Id="rId952" Type="http://schemas.openxmlformats.org/officeDocument/2006/relationships/hyperlink" Target="http://www.sdstate.edu/" TargetMode="External"/><Relationship Id="rId1168" Type="http://schemas.openxmlformats.org/officeDocument/2006/relationships/hyperlink" Target="https://www.academyart.edu/academics/architecture/" TargetMode="External"/><Relationship Id="rId1375" Type="http://schemas.openxmlformats.org/officeDocument/2006/relationships/hyperlink" Target="https://www.design.iastate.edu/interior-design/graduate-degrees/ma-in-art-and-design-interior-design/" TargetMode="External"/><Relationship Id="rId1582" Type="http://schemas.openxmlformats.org/officeDocument/2006/relationships/hyperlink" Target="https://www.mica.edu/undergraduate-majors-minors/architectural-design-major/" TargetMode="External"/><Relationship Id="rId2219" Type="http://schemas.openxmlformats.org/officeDocument/2006/relationships/hyperlink" Target="https://designcomm.wvu.edu/undergraduate/majors/landscape-architecture" TargetMode="External"/><Relationship Id="rId81" Type="http://schemas.openxmlformats.org/officeDocument/2006/relationships/hyperlink" Target="http://www.newschoolarch.edu/" TargetMode="External"/><Relationship Id="rId605" Type="http://schemas.openxmlformats.org/officeDocument/2006/relationships/hyperlink" Target="http://www.ncsu.edu/" TargetMode="External"/><Relationship Id="rId812" Type="http://schemas.openxmlformats.org/officeDocument/2006/relationships/hyperlink" Target="http://www.ou.edu/" TargetMode="External"/><Relationship Id="rId1028" Type="http://schemas.openxmlformats.org/officeDocument/2006/relationships/hyperlink" Target="http://www.uh.edu/" TargetMode="External"/><Relationship Id="rId1235" Type="http://schemas.openxmlformats.org/officeDocument/2006/relationships/hyperlink" Target="https://luskin.ucla.edu/urban-planning/our-degrees" TargetMode="External"/><Relationship Id="rId1442" Type="http://schemas.openxmlformats.org/officeDocument/2006/relationships/hyperlink" Target="https://architecture.indiana.edu/" TargetMode="External"/><Relationship Id="rId1887" Type="http://schemas.openxmlformats.org/officeDocument/2006/relationships/hyperlink" Target="https://knowlton.osu.edu/bscrp" TargetMode="External"/><Relationship Id="rId1302" Type="http://schemas.openxmlformats.org/officeDocument/2006/relationships/hyperlink" Target="http://catalog.fiu.edu/2019_2020/undergraduate/College_of_Communication_Architecture_The_Arts/Undergraduate_Interior_Architecture.pdf" TargetMode="External"/><Relationship Id="rId1747" Type="http://schemas.openxmlformats.org/officeDocument/2006/relationships/hyperlink" Target="https://bloustein.rutgers.edu/graduate/uppd/mcrp/" TargetMode="External"/><Relationship Id="rId1954" Type="http://schemas.openxmlformats.org/officeDocument/2006/relationships/hyperlink" Target="https://soa.cmu.edu/ddes" TargetMode="External"/><Relationship Id="rId39" Type="http://schemas.openxmlformats.org/officeDocument/2006/relationships/hyperlink" Target="http://www.arizona.edu/" TargetMode="External"/><Relationship Id="rId1607" Type="http://schemas.openxmlformats.org/officeDocument/2006/relationships/hyperlink" Target="https://www.ltu.edu/engineering/civil/civil-engineering-undergrad.asp" TargetMode="External"/><Relationship Id="rId1814" Type="http://schemas.openxmlformats.org/officeDocument/2006/relationships/hyperlink" Target="https://www.pratt.edu/academics/architecture/sustainable-environmental-systems/" TargetMode="External"/><Relationship Id="rId188" Type="http://schemas.openxmlformats.org/officeDocument/2006/relationships/hyperlink" Target="http://www.fsu.edu/" TargetMode="External"/><Relationship Id="rId395" Type="http://schemas.openxmlformats.org/officeDocument/2006/relationships/hyperlink" Target="http://www.bu.edu/" TargetMode="External"/><Relationship Id="rId2076" Type="http://schemas.openxmlformats.org/officeDocument/2006/relationships/hyperlink" Target="https://www.pvamu.edu/soa/programs/undergraduate/construction-science/" TargetMode="External"/><Relationship Id="rId255" Type="http://schemas.openxmlformats.org/officeDocument/2006/relationships/hyperlink" Target="http://www.iastate.edu/" TargetMode="External"/><Relationship Id="rId462" Type="http://schemas.openxmlformats.org/officeDocument/2006/relationships/hyperlink" Target="http://www.aacc.edu/" TargetMode="External"/><Relationship Id="rId1092" Type="http://schemas.openxmlformats.org/officeDocument/2006/relationships/hyperlink" Target="http://wsu.edu/" TargetMode="External"/><Relationship Id="rId1397" Type="http://schemas.openxmlformats.org/officeDocument/2006/relationships/hyperlink" Target="https://www.saic.edu/academics/departments/aiado/master-architecture" TargetMode="External"/><Relationship Id="rId2143" Type="http://schemas.openxmlformats.org/officeDocument/2006/relationships/hyperlink" Target="http://soa.cap.utah.edu/degrees/graduate/march-3/" TargetMode="External"/><Relationship Id="rId115" Type="http://schemas.openxmlformats.org/officeDocument/2006/relationships/hyperlink" Target="http://www.ucla.edu/" TargetMode="External"/><Relationship Id="rId322" Type="http://schemas.openxmlformats.org/officeDocument/2006/relationships/hyperlink" Target="http://www.bsu.edu/" TargetMode="External"/><Relationship Id="rId767" Type="http://schemas.openxmlformats.org/officeDocument/2006/relationships/hyperlink" Target="http://www.kent.edu/" TargetMode="External"/><Relationship Id="rId974" Type="http://schemas.openxmlformats.org/officeDocument/2006/relationships/hyperlink" Target="http://www.tamu.edu/" TargetMode="External"/><Relationship Id="rId2003" Type="http://schemas.openxmlformats.org/officeDocument/2006/relationships/hyperlink" Target="https://www.design.upenn.edu/architecture/graduate/master-environmental-building-design-mebd" TargetMode="External"/><Relationship Id="rId2210" Type="http://schemas.openxmlformats.org/officeDocument/2006/relationships/hyperlink" Target="https://uwm.edu/sarup/architecture/march/" TargetMode="External"/><Relationship Id="rId627" Type="http://schemas.openxmlformats.org/officeDocument/2006/relationships/hyperlink" Target="http://www.njit.edu/" TargetMode="External"/><Relationship Id="rId834" Type="http://schemas.openxmlformats.org/officeDocument/2006/relationships/hyperlink" Target="http://www.cmu.edu/" TargetMode="External"/><Relationship Id="rId1257" Type="http://schemas.openxmlformats.org/officeDocument/2006/relationships/hyperlink" Target="https://architectureandplanning.ucdenver.edu/architecture/academics/masters-programs/master-of-architecture" TargetMode="External"/><Relationship Id="rId1464" Type="http://schemas.openxmlformats.org/officeDocument/2006/relationships/hyperlink" Target="https://design.uky.edu/architecture/" TargetMode="External"/><Relationship Id="rId1671" Type="http://schemas.openxmlformats.org/officeDocument/2006/relationships/hyperlink" Target="https://catalog.slu.edu/colleges-schools/public-health-social-justice/social-work/urban-planning-development-ms/" TargetMode="External"/><Relationship Id="rId901" Type="http://schemas.openxmlformats.org/officeDocument/2006/relationships/hyperlink" Target="http://www.upenn.edu/" TargetMode="External"/><Relationship Id="rId1117" Type="http://schemas.openxmlformats.org/officeDocument/2006/relationships/hyperlink" Target="https://www.aamu.edu/academics/undergraduate-studies/bachelor-science-urban-planning.html" TargetMode="External"/><Relationship Id="rId1324" Type="http://schemas.openxmlformats.org/officeDocument/2006/relationships/hyperlink" Target="https://www.arc.miami.edu/academics/graduate/master-of-science-in-architecture/index.html" TargetMode="External"/><Relationship Id="rId1531" Type="http://schemas.openxmlformats.org/officeDocument/2006/relationships/hyperlink" Target="http://dusp.mit.edu/" TargetMode="External"/><Relationship Id="rId1769" Type="http://schemas.openxmlformats.org/officeDocument/2006/relationships/hyperlink" Target="https://www.arch.columbia.edu/programs/3-m-s-advanced-architectural-design" TargetMode="External"/><Relationship Id="rId1976" Type="http://schemas.openxmlformats.org/officeDocument/2006/relationships/hyperlink" Target="https://www.jefferson.edu/academics/colleges-schools-institutes/architecture-and-the-built-environment/programs/sustainable-design-ms.html" TargetMode="External"/><Relationship Id="rId30" Type="http://schemas.openxmlformats.org/officeDocument/2006/relationships/hyperlink" Target="http://www.asu.edu/" TargetMode="External"/><Relationship Id="rId1629" Type="http://schemas.openxmlformats.org/officeDocument/2006/relationships/hyperlink" Target="https://taubmancollege.umich.edu/urbanplanning/degrees/master-urban-and-regional-planning" TargetMode="External"/><Relationship Id="rId1836" Type="http://schemas.openxmlformats.org/officeDocument/2006/relationships/hyperlink" Target="https://www.esf.edu/environmentalscience/graduate/mps.htm" TargetMode="External"/><Relationship Id="rId1903" Type="http://schemas.openxmlformats.org/officeDocument/2006/relationships/hyperlink" Target="https://www.ursuline.edu/academics/programs/historic-preservation2" TargetMode="External"/><Relationship Id="rId2098" Type="http://schemas.openxmlformats.org/officeDocument/2006/relationships/hyperlink" Target="http://www.depts.ttu.edu/larc/programs_and_degrees/mla/Archive/MLA_Old.php" TargetMode="External"/><Relationship Id="rId277" Type="http://schemas.openxmlformats.org/officeDocument/2006/relationships/hyperlink" Target="http://www.iit.edu/" TargetMode="External"/><Relationship Id="rId484" Type="http://schemas.openxmlformats.org/officeDocument/2006/relationships/hyperlink" Target="http://www.uma.edu/" TargetMode="External"/><Relationship Id="rId2165" Type="http://schemas.openxmlformats.org/officeDocument/2006/relationships/hyperlink" Target="https://archdesign.caus.vt.edu/degrees/bachelor-of-science-in-interior-design/" TargetMode="External"/><Relationship Id="rId137" Type="http://schemas.openxmlformats.org/officeDocument/2006/relationships/hyperlink" Target="http://woodbury.edu/" TargetMode="External"/><Relationship Id="rId344" Type="http://schemas.openxmlformats.org/officeDocument/2006/relationships/hyperlink" Target="http://www.ku.edu/" TargetMode="External"/><Relationship Id="rId691" Type="http://schemas.openxmlformats.org/officeDocument/2006/relationships/hyperlink" Target="http://www.nyit.edu/" TargetMode="External"/><Relationship Id="rId789" Type="http://schemas.openxmlformats.org/officeDocument/2006/relationships/hyperlink" Target="http://www.uc.edu/" TargetMode="External"/><Relationship Id="rId996" Type="http://schemas.openxmlformats.org/officeDocument/2006/relationships/hyperlink" Target="http://www.uta.edu/" TargetMode="External"/><Relationship Id="rId2025" Type="http://schemas.openxmlformats.org/officeDocument/2006/relationships/hyperlink" Target="http://earq.uprrp.edu/programa/b-ed/" TargetMode="External"/><Relationship Id="rId551" Type="http://schemas.openxmlformats.org/officeDocument/2006/relationships/hyperlink" Target="http://twin-cities.umn.edu/" TargetMode="External"/><Relationship Id="rId649" Type="http://schemas.openxmlformats.org/officeDocument/2006/relationships/hyperlink" Target="http://www.unlv.edu/" TargetMode="External"/><Relationship Id="rId856" Type="http://schemas.openxmlformats.org/officeDocument/2006/relationships/hyperlink" Target="http://www.philau.edu/" TargetMode="External"/><Relationship Id="rId1181" Type="http://schemas.openxmlformats.org/officeDocument/2006/relationships/hyperlink" Target="https://planning.calpoly.edu/content/programs/mcrp" TargetMode="External"/><Relationship Id="rId1279" Type="http://schemas.openxmlformats.org/officeDocument/2006/relationships/hyperlink" Target="https://scs.georgetown.edu/programs/356/master-of-professional-studies-urban-and-regional-planning/" TargetMode="External"/><Relationship Id="rId1486" Type="http://schemas.openxmlformats.org/officeDocument/2006/relationships/hyperlink" Target="https://soad.louisiana.edu/programs/architecture" TargetMode="External"/><Relationship Id="rId204" Type="http://schemas.openxmlformats.org/officeDocument/2006/relationships/hyperlink" Target="http://www.ufl.edu/" TargetMode="External"/><Relationship Id="rId411" Type="http://schemas.openxmlformats.org/officeDocument/2006/relationships/hyperlink" Target="http://www.massart.edu/" TargetMode="External"/><Relationship Id="rId509" Type="http://schemas.openxmlformats.org/officeDocument/2006/relationships/hyperlink" Target="http://www.udmercy.edu/" TargetMode="External"/><Relationship Id="rId1041" Type="http://schemas.openxmlformats.org/officeDocument/2006/relationships/hyperlink" Target="http://www.hamptonu.edu/" TargetMode="External"/><Relationship Id="rId1139" Type="http://schemas.openxmlformats.org/officeDocument/2006/relationships/hyperlink" Target="https://sgsup.asu.edu/degree-programs/graduate-degrees/phd-urban-planning" TargetMode="External"/><Relationship Id="rId1346" Type="http://schemas.openxmlformats.org/officeDocument/2006/relationships/hyperlink" Target="https://catalog.gsu.edu/graduate20192020/college-of-arts-and-sciences/" TargetMode="External"/><Relationship Id="rId1693" Type="http://schemas.openxmlformats.org/officeDocument/2006/relationships/hyperlink" Target="https://www.lalc.msstate.edu/students/graduate.php" TargetMode="External"/><Relationship Id="rId1998" Type="http://schemas.openxmlformats.org/officeDocument/2006/relationships/hyperlink" Target="https://bulletin.temple.edu/undergraduate/tyler/landscape-architecture-horticulture/bs-landscape-architecture/" TargetMode="External"/><Relationship Id="rId716" Type="http://schemas.openxmlformats.org/officeDocument/2006/relationships/hyperlink" Target="http://www.rpi.edu/" TargetMode="External"/><Relationship Id="rId923" Type="http://schemas.openxmlformats.org/officeDocument/2006/relationships/hyperlink" Target="http://www.risd.edu/" TargetMode="External"/><Relationship Id="rId1553" Type="http://schemas.openxmlformats.org/officeDocument/2006/relationships/hyperlink" Target="https://www.umass.edu/larp/graduate/regional-planning-mrp" TargetMode="External"/><Relationship Id="rId1760" Type="http://schemas.openxmlformats.org/officeDocument/2006/relationships/hyperlink" Target="https://www.unlv.edu/architecture/m-hid" TargetMode="External"/><Relationship Id="rId1858" Type="http://schemas.openxmlformats.org/officeDocument/2006/relationships/hyperlink" Target="https://www.newschool.edu/parsons/ma-theories-urban-research/" TargetMode="External"/><Relationship Id="rId52" Type="http://schemas.openxmlformats.org/officeDocument/2006/relationships/hyperlink" Target="http://www.academyart.edu/" TargetMode="External"/><Relationship Id="rId1206" Type="http://schemas.openxmlformats.org/officeDocument/2006/relationships/hyperlink" Target="http://gep.sonoma.edu/degree-programs" TargetMode="External"/><Relationship Id="rId1413" Type="http://schemas.openxmlformats.org/officeDocument/2006/relationships/hyperlink" Target="https://landarch.illinois.edu/bachelor-program/" TargetMode="External"/><Relationship Id="rId1620" Type="http://schemas.openxmlformats.org/officeDocument/2006/relationships/hyperlink" Target="https://architecture.udmercy.edu/programs/5-year.php" TargetMode="External"/><Relationship Id="rId1718" Type="http://schemas.openxmlformats.org/officeDocument/2006/relationships/hyperlink" Target="https://catalog.uncc.edu/preview_program.php?catoid=25&amp;poid=5928&amp;returnto=2031" TargetMode="External"/><Relationship Id="rId1925" Type="http://schemas.openxmlformats.org/officeDocument/2006/relationships/hyperlink" Target="https://www.pdx.edu/urban-studies-planning/mus" TargetMode="External"/><Relationship Id="rId299" Type="http://schemas.openxmlformats.org/officeDocument/2006/relationships/hyperlink" Target="http://www.uic.edu/" TargetMode="External"/><Relationship Id="rId2187" Type="http://schemas.openxmlformats.org/officeDocument/2006/relationships/hyperlink" Target="http://arch.be.uw.edu/programs-and-courses/ms-arch/theory/" TargetMode="External"/><Relationship Id="rId159" Type="http://schemas.openxmlformats.org/officeDocument/2006/relationships/hyperlink" Target="http://www.cua.edu/" TargetMode="External"/><Relationship Id="rId366" Type="http://schemas.openxmlformats.org/officeDocument/2006/relationships/hyperlink" Target="http://www.latech.edu/" TargetMode="External"/><Relationship Id="rId573" Type="http://schemas.openxmlformats.org/officeDocument/2006/relationships/hyperlink" Target="http://www.wustl.edu/" TargetMode="External"/><Relationship Id="rId780" Type="http://schemas.openxmlformats.org/officeDocument/2006/relationships/hyperlink" Target="http://www.uc.edu/" TargetMode="External"/><Relationship Id="rId2047" Type="http://schemas.openxmlformats.org/officeDocument/2006/relationships/hyperlink" Target="http://www.clemson.edu/caah/departments/architecture/programs/graduate/master-of-architecture/index.html" TargetMode="External"/><Relationship Id="rId226" Type="http://schemas.openxmlformats.org/officeDocument/2006/relationships/hyperlink" Target="http://www.gatech.edu/" TargetMode="External"/><Relationship Id="rId433" Type="http://schemas.openxmlformats.org/officeDocument/2006/relationships/hyperlink" Target="http://www.northeastern.edu/" TargetMode="External"/><Relationship Id="rId878" Type="http://schemas.openxmlformats.org/officeDocument/2006/relationships/hyperlink" Target="http://www.psu.edu/" TargetMode="External"/><Relationship Id="rId1063" Type="http://schemas.openxmlformats.org/officeDocument/2006/relationships/hyperlink" Target="http://www.vt.edu/" TargetMode="External"/><Relationship Id="rId1270" Type="http://schemas.openxmlformats.org/officeDocument/2006/relationships/hyperlink" Target="https://architecture.catholic.edu/academics/graduate-programs/index.html" TargetMode="External"/><Relationship Id="rId2114" Type="http://schemas.openxmlformats.org/officeDocument/2006/relationships/hyperlink" Target="https://soa.utexas.edu/node/6779" TargetMode="External"/><Relationship Id="rId640" Type="http://schemas.openxmlformats.org/officeDocument/2006/relationships/hyperlink" Target="http://newbrunswick.rutgers.edu/" TargetMode="External"/><Relationship Id="rId738" Type="http://schemas.openxmlformats.org/officeDocument/2006/relationships/hyperlink" Target="http://www.buffalo.edu/" TargetMode="External"/><Relationship Id="rId945" Type="http://schemas.openxmlformats.org/officeDocument/2006/relationships/hyperlink" Target="http://www.clemson.edu/" TargetMode="External"/><Relationship Id="rId1368" Type="http://schemas.openxmlformats.org/officeDocument/2006/relationships/hyperlink" Target="https://www.design.iastate.edu/community-and-regional-planning/degrees/master-of-community-and-regional-planning/graduate-planning-degree-program/" TargetMode="External"/><Relationship Id="rId1575" Type="http://schemas.openxmlformats.org/officeDocument/2006/relationships/hyperlink" Target="https://www.aacc.edu/programs-and-courses/credit-and-degree-seekers/interior-design/" TargetMode="External"/><Relationship Id="rId1782" Type="http://schemas.openxmlformats.org/officeDocument/2006/relationships/hyperlink" Target="https://aap.cornell.edu/academics/crp/graduate/hpp" TargetMode="External"/><Relationship Id="rId74" Type="http://schemas.openxmlformats.org/officeDocument/2006/relationships/hyperlink" Target="http://www.cpp.edu/" TargetMode="External"/><Relationship Id="rId500" Type="http://schemas.openxmlformats.org/officeDocument/2006/relationships/hyperlink" Target="https://www.msu.edu/" TargetMode="External"/><Relationship Id="rId805" Type="http://schemas.openxmlformats.org/officeDocument/2006/relationships/hyperlink" Target="http://www.ou.edu/" TargetMode="External"/><Relationship Id="rId1130" Type="http://schemas.openxmlformats.org/officeDocument/2006/relationships/hyperlink" Target="https://fayjones.uark.edu/academics/landscape-architecture/index.php" TargetMode="External"/><Relationship Id="rId1228" Type="http://schemas.openxmlformats.org/officeDocument/2006/relationships/hyperlink" Target="https://uppp.soceco.uci.edu/pages/phd-program-planning-policy-and-design" TargetMode="External"/><Relationship Id="rId1435" Type="http://schemas.openxmlformats.org/officeDocument/2006/relationships/hyperlink" Target="https://www.bsu.edu/academics/collegesanddepartments/construction-management-interior-design/academic-programs/construction-management-major" TargetMode="External"/><Relationship Id="rId1642" Type="http://schemas.openxmlformats.org/officeDocument/2006/relationships/hyperlink" Target="https://dunwoody.edu/construction/hvac-installation-residential-service/" TargetMode="External"/><Relationship Id="rId1947" Type="http://schemas.openxmlformats.org/officeDocument/2006/relationships/hyperlink" Target="https://soa.cmu.edu/msaecm" TargetMode="External"/><Relationship Id="rId1502" Type="http://schemas.openxmlformats.org/officeDocument/2006/relationships/hyperlink" Target="http://www.the-bac.edu/" TargetMode="External"/><Relationship Id="rId1807" Type="http://schemas.openxmlformats.org/officeDocument/2006/relationships/hyperlink" Target="https://www.pratt.edu/academics/school-of-design/undergraduate-school-of-design/interior-design/interior-design-bfa/" TargetMode="External"/><Relationship Id="rId290" Type="http://schemas.openxmlformats.org/officeDocument/2006/relationships/hyperlink" Target="http://www.siu.edu/" TargetMode="External"/><Relationship Id="rId388" Type="http://schemas.openxmlformats.org/officeDocument/2006/relationships/hyperlink" Target="http://www.the-bac.edu/" TargetMode="External"/><Relationship Id="rId2069" Type="http://schemas.openxmlformats.org/officeDocument/2006/relationships/hyperlink" Target="https://www.memphis.edu/planning/programs/" TargetMode="External"/><Relationship Id="rId150" Type="http://schemas.openxmlformats.org/officeDocument/2006/relationships/hyperlink" Target="http://www.hartford.edu/" TargetMode="External"/><Relationship Id="rId595" Type="http://schemas.openxmlformats.org/officeDocument/2006/relationships/hyperlink" Target="http://www.ncsu.edu/" TargetMode="External"/><Relationship Id="rId248" Type="http://schemas.openxmlformats.org/officeDocument/2006/relationships/hyperlink" Target="http://www.manoa.hawaii.edu/" TargetMode="External"/><Relationship Id="rId455" Type="http://schemas.openxmlformats.org/officeDocument/2006/relationships/hyperlink" Target="http://www.wit.edu/" TargetMode="External"/><Relationship Id="rId662" Type="http://schemas.openxmlformats.org/officeDocument/2006/relationships/hyperlink" Target="http://www.columbia.edu/" TargetMode="External"/><Relationship Id="rId1085" Type="http://schemas.openxmlformats.org/officeDocument/2006/relationships/hyperlink" Target="http://www.tacoma.uw.edu/" TargetMode="External"/><Relationship Id="rId1292" Type="http://schemas.openxmlformats.org/officeDocument/2006/relationships/hyperlink" Target="http://cdsi.fau.edu/surp/murp/" TargetMode="External"/><Relationship Id="rId2136" Type="http://schemas.openxmlformats.org/officeDocument/2006/relationships/hyperlink" Target="https://uh.edu/architecture/programs/graduate-programs/architecture/" TargetMode="External"/><Relationship Id="rId108" Type="http://schemas.openxmlformats.org/officeDocument/2006/relationships/hyperlink" Target="http://www.berkeley.edu/" TargetMode="External"/><Relationship Id="rId315" Type="http://schemas.openxmlformats.org/officeDocument/2006/relationships/hyperlink" Target="http://www.bsu.edu/" TargetMode="External"/><Relationship Id="rId522" Type="http://schemas.openxmlformats.org/officeDocument/2006/relationships/hyperlink" Target="http://www.wayne.edu/" TargetMode="External"/><Relationship Id="rId967" Type="http://schemas.openxmlformats.org/officeDocument/2006/relationships/hyperlink" Target="http://www.pvamu.edu/" TargetMode="External"/><Relationship Id="rId1152" Type="http://schemas.openxmlformats.org/officeDocument/2006/relationships/hyperlink" Target="https://capla.arizona.edu/academics/certificates/heritage-conservation" TargetMode="External"/><Relationship Id="rId1597" Type="http://schemas.openxmlformats.org/officeDocument/2006/relationships/hyperlink" Target="https://www.andrews.edu/said/interior-design" TargetMode="External"/><Relationship Id="rId2203" Type="http://schemas.openxmlformats.org/officeDocument/2006/relationships/hyperlink" Target="https://sdc.wsu.edu/interior-design/master-of-arts/" TargetMode="External"/><Relationship Id="rId96" Type="http://schemas.openxmlformats.org/officeDocument/2006/relationships/hyperlink" Target="http://www.sciarc.edu/" TargetMode="External"/><Relationship Id="rId827" Type="http://schemas.openxmlformats.org/officeDocument/2006/relationships/hyperlink" Target="http://www.uoregon.edu/" TargetMode="External"/><Relationship Id="rId1012" Type="http://schemas.openxmlformats.org/officeDocument/2006/relationships/hyperlink" Target="http://www.utexas.edu/" TargetMode="External"/><Relationship Id="rId1457" Type="http://schemas.openxmlformats.org/officeDocument/2006/relationships/hyperlink" Target="https://architecture.ku.edu/" TargetMode="External"/><Relationship Id="rId1664" Type="http://schemas.openxmlformats.org/officeDocument/2006/relationships/hyperlink" Target="https://landarch.design.umn.edu/prog/ldp/index.html" TargetMode="External"/><Relationship Id="rId1871" Type="http://schemas.openxmlformats.org/officeDocument/2006/relationships/hyperlink" Target="https://www.kent.edu/caed/master-science-architecture-environmental-design" TargetMode="External"/><Relationship Id="rId1317" Type="http://schemas.openxmlformats.org/officeDocument/2006/relationships/hyperlink" Target="https://dcp.ufl.edu/historic-preservation/academics/" TargetMode="External"/><Relationship Id="rId1524" Type="http://schemas.openxmlformats.org/officeDocument/2006/relationships/hyperlink" Target="http://dusp.mit.edu/" TargetMode="External"/><Relationship Id="rId1731" Type="http://schemas.openxmlformats.org/officeDocument/2006/relationships/hyperlink" Target="https://architecture.unl.edu/degree-programs/architecture/bs-design-architecture" TargetMode="External"/><Relationship Id="rId1969" Type="http://schemas.openxmlformats.org/officeDocument/2006/relationships/hyperlink" Target="https://www.jefferson.edu/academics/colleges-schools-institutes/architecture-and-the-built-environment/programs/architecture-march.html" TargetMode="External"/><Relationship Id="rId23" Type="http://schemas.openxmlformats.org/officeDocument/2006/relationships/hyperlink" Target="http://www.asu.edu/" TargetMode="External"/><Relationship Id="rId1829" Type="http://schemas.openxmlformats.org/officeDocument/2006/relationships/hyperlink" Target="https://www.albany.edu/geographyplanning/programs/mrp-urban-and-regional-planning" TargetMode="External"/><Relationship Id="rId172" Type="http://schemas.openxmlformats.org/officeDocument/2006/relationships/hyperlink" Target="http://www.udel.edu/" TargetMode="External"/><Relationship Id="rId477" Type="http://schemas.openxmlformats.org/officeDocument/2006/relationships/hyperlink" Target="http://www.umd.edu/" TargetMode="External"/><Relationship Id="rId684" Type="http://schemas.openxmlformats.org/officeDocument/2006/relationships/hyperlink" Target="http://www.ccny.cuny.edu/" TargetMode="External"/><Relationship Id="rId2060" Type="http://schemas.openxmlformats.org/officeDocument/2006/relationships/hyperlink" Target="https://www.sdstate.edu/programs/undergraduate/interior-design-bfa" TargetMode="External"/><Relationship Id="rId2158" Type="http://schemas.openxmlformats.org/officeDocument/2006/relationships/hyperlink" Target="https://www.arch.virginia.edu/programs/architectural-history/graduate" TargetMode="External"/><Relationship Id="rId337" Type="http://schemas.openxmlformats.org/officeDocument/2006/relationships/hyperlink" Target="http://www.k-state.edu/" TargetMode="External"/><Relationship Id="rId891" Type="http://schemas.openxmlformats.org/officeDocument/2006/relationships/hyperlink" Target="http://www.upenn.edu/" TargetMode="External"/><Relationship Id="rId989" Type="http://schemas.openxmlformats.org/officeDocument/2006/relationships/hyperlink" Target="http://www.ttu.edu/" TargetMode="External"/><Relationship Id="rId2018" Type="http://schemas.openxmlformats.org/officeDocument/2006/relationships/hyperlink" Target="https://www.pupr.edu/master-in-architectural-conservation-and-rehabilitation/" TargetMode="External"/><Relationship Id="rId544" Type="http://schemas.openxmlformats.org/officeDocument/2006/relationships/hyperlink" Target="http://twin-cities.umn.edu/" TargetMode="External"/><Relationship Id="rId751" Type="http://schemas.openxmlformats.org/officeDocument/2006/relationships/hyperlink" Target="http://www.bgsu.edu/" TargetMode="External"/><Relationship Id="rId849" Type="http://schemas.openxmlformats.org/officeDocument/2006/relationships/hyperlink" Target="http://www.drexel.edu/" TargetMode="External"/><Relationship Id="rId1174" Type="http://schemas.openxmlformats.org/officeDocument/2006/relationships/hyperlink" Target="https://www.cca.edu/architecture/barch/" TargetMode="External"/><Relationship Id="rId1381" Type="http://schemas.openxmlformats.org/officeDocument/2006/relationships/hyperlink" Target="https://www.uidaho.edu/caa/programs/landscape-architecture/academic-programs/graduate/mla-landscape-architecture" TargetMode="External"/><Relationship Id="rId1479" Type="http://schemas.openxmlformats.org/officeDocument/2006/relationships/hyperlink" Target="http://design.latech.edu/interior-design/" TargetMode="External"/><Relationship Id="rId1686" Type="http://schemas.openxmlformats.org/officeDocument/2006/relationships/hyperlink" Target="https://urbanstudies.wustl.edu/" TargetMode="External"/><Relationship Id="rId404" Type="http://schemas.openxmlformats.org/officeDocument/2006/relationships/hyperlink" Target="http://www.harvard.edu/" TargetMode="External"/><Relationship Id="rId611" Type="http://schemas.openxmlformats.org/officeDocument/2006/relationships/hyperlink" Target="http://www.uncc.edu/" TargetMode="External"/><Relationship Id="rId1034" Type="http://schemas.openxmlformats.org/officeDocument/2006/relationships/hyperlink" Target="http://www.utah.edu/" TargetMode="External"/><Relationship Id="rId1241" Type="http://schemas.openxmlformats.org/officeDocument/2006/relationships/hyperlink" Target="https://uscpriceonline.usc.edu/urban-planning/" TargetMode="External"/><Relationship Id="rId1339" Type="http://schemas.openxmlformats.org/officeDocument/2006/relationships/hyperlink" Target="https://pe.gatech.edu/degrees/pmosh" TargetMode="External"/><Relationship Id="rId1893" Type="http://schemas.openxmlformats.org/officeDocument/2006/relationships/hyperlink" Target="https://daap.uc.edu/academics/soa/programs/ms-art-education" TargetMode="External"/><Relationship Id="rId709" Type="http://schemas.openxmlformats.org/officeDocument/2006/relationships/hyperlink" Target="http://www.pratt.edu/" TargetMode="External"/><Relationship Id="rId916" Type="http://schemas.openxmlformats.org/officeDocument/2006/relationships/hyperlink" Target="http://www.uprrp.edu/" TargetMode="External"/><Relationship Id="rId1101" Type="http://schemas.openxmlformats.org/officeDocument/2006/relationships/hyperlink" Target="http://www.uwm.edu/" TargetMode="External"/><Relationship Id="rId1546" Type="http://schemas.openxmlformats.org/officeDocument/2006/relationships/hyperlink" Target="https://camd.northeastern.edu/program/environmental-science-and-landscape-architecture-bs/" TargetMode="External"/><Relationship Id="rId1753" Type="http://schemas.openxmlformats.org/officeDocument/2006/relationships/hyperlink" Target="http://architecture.unm.edu/degree-programs/index.html" TargetMode="External"/><Relationship Id="rId1960" Type="http://schemas.openxmlformats.org/officeDocument/2006/relationships/hyperlink" Target="https://drexel.edu/westphal/academics/graduate/URBS/" TargetMode="External"/><Relationship Id="rId45" Type="http://schemas.openxmlformats.org/officeDocument/2006/relationships/hyperlink" Target="http://www.arizona.edu/" TargetMode="External"/><Relationship Id="rId1406" Type="http://schemas.openxmlformats.org/officeDocument/2006/relationships/hyperlink" Target="https://cuppa.uic.edu/academics/upp/upp-programs/mupp/" TargetMode="External"/><Relationship Id="rId1613" Type="http://schemas.openxmlformats.org/officeDocument/2006/relationships/hyperlink" Target="https://www.canr.msu.edu/spdc/programs/construction_management/cm_undergraduate_degrees" TargetMode="External"/><Relationship Id="rId1820" Type="http://schemas.openxmlformats.org/officeDocument/2006/relationships/hyperlink" Target="https://www.arch.rpi.edu/undergraduate-bldgscience/" TargetMode="External"/><Relationship Id="rId194" Type="http://schemas.openxmlformats.org/officeDocument/2006/relationships/hyperlink" Target="http://www.ufl.edu/" TargetMode="External"/><Relationship Id="rId1918" Type="http://schemas.openxmlformats.org/officeDocument/2006/relationships/hyperlink" Target="https://architecture.ou.edu/urban-design/" TargetMode="External"/><Relationship Id="rId2082" Type="http://schemas.openxmlformats.org/officeDocument/2006/relationships/hyperlink" Target="http://laup.arch.tamu.edu/academics/undergraduate/bla/index.html" TargetMode="External"/><Relationship Id="rId261" Type="http://schemas.openxmlformats.org/officeDocument/2006/relationships/hyperlink" Target="http://www.iastate.edu/" TargetMode="External"/><Relationship Id="rId499" Type="http://schemas.openxmlformats.org/officeDocument/2006/relationships/hyperlink" Target="https://www.msu.edu/" TargetMode="External"/><Relationship Id="rId359" Type="http://schemas.openxmlformats.org/officeDocument/2006/relationships/hyperlink" Target="http://www.lsu.edu/" TargetMode="External"/><Relationship Id="rId566" Type="http://schemas.openxmlformats.org/officeDocument/2006/relationships/hyperlink" Target="http://www.umkc.edu/" TargetMode="External"/><Relationship Id="rId773" Type="http://schemas.openxmlformats.org/officeDocument/2006/relationships/hyperlink" Target="http://www.osu.edu/" TargetMode="External"/><Relationship Id="rId1196" Type="http://schemas.openxmlformats.org/officeDocument/2006/relationships/hyperlink" Target="https://newschoolarch.edu/academics/school-of-architecture-and-cm/school-of-architecture/undergraduate-architecture-programs/bachelor-of-architecture/" TargetMode="External"/><Relationship Id="rId121" Type="http://schemas.openxmlformats.org/officeDocument/2006/relationships/hyperlink" Target="http://www.ucla.edu/" TargetMode="External"/><Relationship Id="rId219" Type="http://schemas.openxmlformats.org/officeDocument/2006/relationships/hyperlink" Target="http://www.gatech.edu/" TargetMode="External"/><Relationship Id="rId426" Type="http://schemas.openxmlformats.org/officeDocument/2006/relationships/hyperlink" Target="http://www.northeastern.edu/" TargetMode="External"/><Relationship Id="rId633" Type="http://schemas.openxmlformats.org/officeDocument/2006/relationships/hyperlink" Target="http://www.princeton.edu/" TargetMode="External"/><Relationship Id="rId980" Type="http://schemas.openxmlformats.org/officeDocument/2006/relationships/hyperlink" Target="http://www.tamu.edu/" TargetMode="External"/><Relationship Id="rId1056" Type="http://schemas.openxmlformats.org/officeDocument/2006/relationships/hyperlink" Target="http://www.vt.edu/" TargetMode="External"/><Relationship Id="rId1263" Type="http://schemas.openxmlformats.org/officeDocument/2006/relationships/hyperlink" Target="https://architectureandplanning.ucdenver.edu/architecture/academics/bachelor's-programs/bachelor-science-architecture" TargetMode="External"/><Relationship Id="rId2107" Type="http://schemas.openxmlformats.org/officeDocument/2006/relationships/hyperlink" Target="https://soa.utexas.edu/programs/architecture/architecture-undergraduate-degrees" TargetMode="External"/><Relationship Id="rId840" Type="http://schemas.openxmlformats.org/officeDocument/2006/relationships/hyperlink" Target="http://www.cmu.edu/" TargetMode="External"/><Relationship Id="rId938" Type="http://schemas.openxmlformats.org/officeDocument/2006/relationships/hyperlink" Target="http://www.clemson.edu/" TargetMode="External"/><Relationship Id="rId1470" Type="http://schemas.openxmlformats.org/officeDocument/2006/relationships/hyperlink" Target="http://louisville.edu/upa/programs/phd" TargetMode="External"/><Relationship Id="rId1568" Type="http://schemas.openxmlformats.org/officeDocument/2006/relationships/hyperlink" Target="https://catalog.wit.edu/management/construction-management/facility-management-masters/" TargetMode="External"/><Relationship Id="rId1775" Type="http://schemas.openxmlformats.org/officeDocument/2006/relationships/hyperlink" Target="http://cooper.edu/architecture/masters-degree" TargetMode="External"/><Relationship Id="rId67" Type="http://schemas.openxmlformats.org/officeDocument/2006/relationships/hyperlink" Target="http://calpoly.edu/" TargetMode="External"/><Relationship Id="rId700" Type="http://schemas.openxmlformats.org/officeDocument/2006/relationships/hyperlink" Target="http://www.pratt.edu/" TargetMode="External"/><Relationship Id="rId1123" Type="http://schemas.openxmlformats.org/officeDocument/2006/relationships/hyperlink" Target="https://cadc.auburn.edu/architecture/program-of-environmental-design/" TargetMode="External"/><Relationship Id="rId1330" Type="http://schemas.openxmlformats.org/officeDocument/2006/relationships/hyperlink" Target="https://www.usf.edu/arts/architecture/academics/urban-community-design-program/" TargetMode="External"/><Relationship Id="rId1428" Type="http://schemas.openxmlformats.org/officeDocument/2006/relationships/hyperlink" Target="https://www.bsu.edu/academics/collegesanddepartments/landscape-architecture/academic-programs/master-landscape-architecture" TargetMode="External"/><Relationship Id="rId1635" Type="http://schemas.openxmlformats.org/officeDocument/2006/relationships/hyperlink" Target="https://wmich.edu/geography/academics/masters" TargetMode="External"/><Relationship Id="rId1982" Type="http://schemas.openxmlformats.org/officeDocument/2006/relationships/hyperlink" Target="https://stuckeman.psu.edu/larch/programs/bla" TargetMode="External"/><Relationship Id="rId1842" Type="http://schemas.openxmlformats.org/officeDocument/2006/relationships/hyperlink" Target="https://www.alfredstate.edu/interior-design" TargetMode="External"/><Relationship Id="rId1702" Type="http://schemas.openxmlformats.org/officeDocument/2006/relationships/hyperlink" Target="https://planning.ecu.edu/academic-programs/" TargetMode="External"/><Relationship Id="rId283" Type="http://schemas.openxmlformats.org/officeDocument/2006/relationships/hyperlink" Target="http://www.saic.edu/" TargetMode="External"/><Relationship Id="rId490" Type="http://schemas.openxmlformats.org/officeDocument/2006/relationships/hyperlink" Target="http://www.ferris.edu/" TargetMode="External"/><Relationship Id="rId2171" Type="http://schemas.openxmlformats.org/officeDocument/2006/relationships/hyperlink" Target="https://archdesign.caus.vt.edu/degrees/urban-design/" TargetMode="External"/><Relationship Id="rId143" Type="http://schemas.openxmlformats.org/officeDocument/2006/relationships/hyperlink" Target="http://www.ucdenver.edu/" TargetMode="External"/><Relationship Id="rId350" Type="http://schemas.openxmlformats.org/officeDocument/2006/relationships/hyperlink" Target="http://www.uky.edu/" TargetMode="External"/><Relationship Id="rId588" Type="http://schemas.openxmlformats.org/officeDocument/2006/relationships/hyperlink" Target="http://www.appstate.edu/" TargetMode="External"/><Relationship Id="rId795" Type="http://schemas.openxmlformats.org/officeDocument/2006/relationships/hyperlink" Target="http://www.okstate.edu/" TargetMode="External"/><Relationship Id="rId2031" Type="http://schemas.openxmlformats.org/officeDocument/2006/relationships/hyperlink" Target="https://www.risd.edu/academics/interior-architecture/graduate/" TargetMode="External"/><Relationship Id="rId9" Type="http://schemas.openxmlformats.org/officeDocument/2006/relationships/hyperlink" Target="http://www.tuskegee.edu/" TargetMode="External"/><Relationship Id="rId210" Type="http://schemas.openxmlformats.org/officeDocument/2006/relationships/hyperlink" Target="http://www.miami.edu/" TargetMode="External"/><Relationship Id="rId448" Type="http://schemas.openxmlformats.org/officeDocument/2006/relationships/hyperlink" Target="http://www.umass.edu/" TargetMode="External"/><Relationship Id="rId655" Type="http://schemas.openxmlformats.org/officeDocument/2006/relationships/hyperlink" Target="http://www.columbia.edu/" TargetMode="External"/><Relationship Id="rId862" Type="http://schemas.openxmlformats.org/officeDocument/2006/relationships/hyperlink" Target="http://www.philau.edu/" TargetMode="External"/><Relationship Id="rId1078" Type="http://schemas.openxmlformats.org/officeDocument/2006/relationships/hyperlink" Target="http://www.washington.edu/" TargetMode="External"/><Relationship Id="rId1285" Type="http://schemas.openxmlformats.org/officeDocument/2006/relationships/hyperlink" Target="https://www.bidenschool.udel.edu/masters-programs/academic-programs/m-a-in-urban-affairs-public-policy" TargetMode="External"/><Relationship Id="rId1492" Type="http://schemas.openxmlformats.org/officeDocument/2006/relationships/hyperlink" Target="https://www.uno.edu/academics/colaehd/la/planning-and-urban-studies/graduate/urban-studies-ms" TargetMode="External"/><Relationship Id="rId2129" Type="http://schemas.openxmlformats.org/officeDocument/2006/relationships/hyperlink" Target="http://cacp.utsa.edu/academic-programs/urban-and-regional-planning/m.s.-in-urban-and-regional-planning/" TargetMode="External"/><Relationship Id="rId308" Type="http://schemas.openxmlformats.org/officeDocument/2006/relationships/hyperlink" Target="http://www.illinois.edu/" TargetMode="External"/><Relationship Id="rId515" Type="http://schemas.openxmlformats.org/officeDocument/2006/relationships/hyperlink" Target="http://www.umich.edu/" TargetMode="External"/><Relationship Id="rId722" Type="http://schemas.openxmlformats.org/officeDocument/2006/relationships/hyperlink" Target="http://www.esf.edu/" TargetMode="External"/><Relationship Id="rId1145" Type="http://schemas.openxmlformats.org/officeDocument/2006/relationships/hyperlink" Target="https://design.asu.edu/degree-programs/landscape-architecture-bsla" TargetMode="External"/><Relationship Id="rId1352" Type="http://schemas.openxmlformats.org/officeDocument/2006/relationships/hyperlink" Target="https://www.scad.edu/academics/programs/architecture/degrees/march" TargetMode="External"/><Relationship Id="rId1797" Type="http://schemas.openxmlformats.org/officeDocument/2006/relationships/hyperlink" Target="https://ssa.ccny.cuny.edu/programs-centers/graduate-programs/m-sustainability/" TargetMode="External"/><Relationship Id="rId89" Type="http://schemas.openxmlformats.org/officeDocument/2006/relationships/hyperlink" Target="http://www.sdsu.edu/" TargetMode="External"/><Relationship Id="rId1005" Type="http://schemas.openxmlformats.org/officeDocument/2006/relationships/hyperlink" Target="http://www.utexas.edu/" TargetMode="External"/><Relationship Id="rId1212" Type="http://schemas.openxmlformats.org/officeDocument/2006/relationships/hyperlink" Target="https://www.sciarc.edu/academics/postgraduate/ms-synthetic-landscapes" TargetMode="External"/><Relationship Id="rId1657" Type="http://schemas.openxmlformats.org/officeDocument/2006/relationships/hyperlink" Target="https://dha.design.umn.edu/programs/grad/" TargetMode="External"/><Relationship Id="rId1864" Type="http://schemas.openxmlformats.org/officeDocument/2006/relationships/hyperlink" Target="https://www.bgsu.edu/academics/architecture-and-environmental-design.html" TargetMode="External"/><Relationship Id="rId1517" Type="http://schemas.openxmlformats.org/officeDocument/2006/relationships/hyperlink" Target="https://mde.harvard.edu/" TargetMode="External"/><Relationship Id="rId1724" Type="http://schemas.openxmlformats.org/officeDocument/2006/relationships/hyperlink" Target="https://www.ndsu.edu/ala/landscape-architecture/landscapearchitecturehome.php" TargetMode="External"/><Relationship Id="rId16" Type="http://schemas.openxmlformats.org/officeDocument/2006/relationships/hyperlink" Target="http://www.uark.edu/" TargetMode="External"/><Relationship Id="rId1931" Type="http://schemas.openxmlformats.org/officeDocument/2006/relationships/hyperlink" Target="https://pppm.uoregon.edu/undergrad/ba-bs" TargetMode="External"/><Relationship Id="rId2193" Type="http://schemas.openxmlformats.org/officeDocument/2006/relationships/hyperlink" Target="https://www.tacoma.uw.edu/node/20965" TargetMode="External"/><Relationship Id="rId165" Type="http://schemas.openxmlformats.org/officeDocument/2006/relationships/hyperlink" Target="http://www.howard.edu/" TargetMode="External"/><Relationship Id="rId372" Type="http://schemas.openxmlformats.org/officeDocument/2006/relationships/hyperlink" Target="http://tulane.edu/" TargetMode="External"/><Relationship Id="rId677" Type="http://schemas.openxmlformats.org/officeDocument/2006/relationships/hyperlink" Target="http://www.cornell.edu/" TargetMode="External"/><Relationship Id="rId2053" Type="http://schemas.openxmlformats.org/officeDocument/2006/relationships/hyperlink" Target="http://www.clemson.edu/caah/departments/architecture/programs/la/academics/undergraduate/index.html" TargetMode="External"/><Relationship Id="rId232" Type="http://schemas.openxmlformats.org/officeDocument/2006/relationships/hyperlink" Target="http://www.gsu.edu/" TargetMode="External"/><Relationship Id="rId884" Type="http://schemas.openxmlformats.org/officeDocument/2006/relationships/hyperlink" Target="http://www.temple.edu/" TargetMode="External"/><Relationship Id="rId2120" Type="http://schemas.openxmlformats.org/officeDocument/2006/relationships/hyperlink" Target="https://soa.utexas.edu/programs/architecture/graduate-degrees/doctor-philosophy" TargetMode="External"/><Relationship Id="rId537" Type="http://schemas.openxmlformats.org/officeDocument/2006/relationships/hyperlink" Target="http://www.mnsu.edu/" TargetMode="External"/><Relationship Id="rId744" Type="http://schemas.openxmlformats.org/officeDocument/2006/relationships/hyperlink" Target="http://www.newschool.edu/" TargetMode="External"/><Relationship Id="rId951" Type="http://schemas.openxmlformats.org/officeDocument/2006/relationships/hyperlink" Target="http://www.sdstate.edu/" TargetMode="External"/><Relationship Id="rId1167" Type="http://schemas.openxmlformats.org/officeDocument/2006/relationships/hyperlink" Target="https://www.academyart.edu/academics/architecture/" TargetMode="External"/><Relationship Id="rId1374" Type="http://schemas.openxmlformats.org/officeDocument/2006/relationships/hyperlink" Target="https://www.design.iastate.edu/interior-design/graduate-degrees/mfa-in-interior-design/" TargetMode="External"/><Relationship Id="rId1581" Type="http://schemas.openxmlformats.org/officeDocument/2006/relationships/hyperlink" Target="https://www.goucher.edu/learn/graduate-programs/ma-in-historic-preservation/" TargetMode="External"/><Relationship Id="rId1679" Type="http://schemas.openxmlformats.org/officeDocument/2006/relationships/hyperlink" Target="https://urbanstudies.wustl.edu/" TargetMode="External"/><Relationship Id="rId2218" Type="http://schemas.openxmlformats.org/officeDocument/2006/relationships/hyperlink" Target="https://designcomm.wvu.edu/undergraduate/majors/interior-architecture" TargetMode="External"/><Relationship Id="rId80" Type="http://schemas.openxmlformats.org/officeDocument/2006/relationships/hyperlink" Target="http://www.csun.edu/" TargetMode="External"/><Relationship Id="rId604" Type="http://schemas.openxmlformats.org/officeDocument/2006/relationships/hyperlink" Target="http://www.ncsu.edu/" TargetMode="External"/><Relationship Id="rId811" Type="http://schemas.openxmlformats.org/officeDocument/2006/relationships/hyperlink" Target="http://www.ou.edu/" TargetMode="External"/><Relationship Id="rId1027" Type="http://schemas.openxmlformats.org/officeDocument/2006/relationships/hyperlink" Target="http://www.uh.edu/" TargetMode="External"/><Relationship Id="rId1234" Type="http://schemas.openxmlformats.org/officeDocument/2006/relationships/hyperlink" Target="https://www.aud.ucla.edu/academics/m-a-ph-d-in-architecture" TargetMode="External"/><Relationship Id="rId1441" Type="http://schemas.openxmlformats.org/officeDocument/2006/relationships/hyperlink" Target="https://www.bsu.edu/academics/collegesanddepartments/construction-management-interior-design/academic-programs/interior-design-major" TargetMode="External"/><Relationship Id="rId1886" Type="http://schemas.openxmlformats.org/officeDocument/2006/relationships/hyperlink" Target="https://knowlton.osu.edu/architecture/march" TargetMode="External"/><Relationship Id="rId909" Type="http://schemas.openxmlformats.org/officeDocument/2006/relationships/hyperlink" Target="http://www.pupr.edu/" TargetMode="External"/><Relationship Id="rId1301" Type="http://schemas.openxmlformats.org/officeDocument/2006/relationships/hyperlink" Target="https://carta.fiu.edu/interiors/academics/degrees-and-programs/interior-architecture-ma/" TargetMode="External"/><Relationship Id="rId1539" Type="http://schemas.openxmlformats.org/officeDocument/2006/relationships/hyperlink" Target="https://camd.northeastern.edu/program/master-of-architecture/" TargetMode="External"/><Relationship Id="rId1746" Type="http://schemas.openxmlformats.org/officeDocument/2006/relationships/hyperlink" Target="http://landarch.rutgers.edu/master-landscape-architecture.html" TargetMode="External"/><Relationship Id="rId1953" Type="http://schemas.openxmlformats.org/officeDocument/2006/relationships/hyperlink" Target="https://soa.cmu.edu/mssd" TargetMode="External"/><Relationship Id="rId38" Type="http://schemas.openxmlformats.org/officeDocument/2006/relationships/hyperlink" Target="http://www.arizona.edu/" TargetMode="External"/><Relationship Id="rId1606" Type="http://schemas.openxmlformats.org/officeDocument/2006/relationships/hyperlink" Target="https://www.ltu.edu/engineering/technology/construction-engineering-technology-and-management-undergrad.asp" TargetMode="External"/><Relationship Id="rId1813" Type="http://schemas.openxmlformats.org/officeDocument/2006/relationships/hyperlink" Target="https://www.pratt.edu/academics/architecture/historic-preservation/" TargetMode="External"/><Relationship Id="rId187" Type="http://schemas.openxmlformats.org/officeDocument/2006/relationships/hyperlink" Target="http://www.fiu.edu/" TargetMode="External"/><Relationship Id="rId394" Type="http://schemas.openxmlformats.org/officeDocument/2006/relationships/hyperlink" Target="http://www.the-bac.edu/" TargetMode="External"/><Relationship Id="rId2075" Type="http://schemas.openxmlformats.org/officeDocument/2006/relationships/hyperlink" Target="https://www.pvamu.edu/soa/programs/graduate/architecture/" TargetMode="External"/><Relationship Id="rId254" Type="http://schemas.openxmlformats.org/officeDocument/2006/relationships/hyperlink" Target="http://www.iastate.edu/" TargetMode="External"/><Relationship Id="rId699" Type="http://schemas.openxmlformats.org/officeDocument/2006/relationships/hyperlink" Target="http://www.pratt.edu/" TargetMode="External"/><Relationship Id="rId1091" Type="http://schemas.openxmlformats.org/officeDocument/2006/relationships/hyperlink" Target="http://wsu.edu/" TargetMode="External"/><Relationship Id="rId114" Type="http://schemas.openxmlformats.org/officeDocument/2006/relationships/hyperlink" Target="http://www.uci.edu/" TargetMode="External"/><Relationship Id="rId461" Type="http://schemas.openxmlformats.org/officeDocument/2006/relationships/hyperlink" Target="http://www.aacc.edu/" TargetMode="External"/><Relationship Id="rId559" Type="http://schemas.openxmlformats.org/officeDocument/2006/relationships/hyperlink" Target="http://www.missouristate.edu/" TargetMode="External"/><Relationship Id="rId766" Type="http://schemas.openxmlformats.org/officeDocument/2006/relationships/hyperlink" Target="http://www.kent.edu/" TargetMode="External"/><Relationship Id="rId1189" Type="http://schemas.openxmlformats.org/officeDocument/2006/relationships/hyperlink" Target="http://env.cpp.edu/la/degree/master-landscape-architecture" TargetMode="External"/><Relationship Id="rId1396" Type="http://schemas.openxmlformats.org/officeDocument/2006/relationships/hyperlink" Target="https://www.saic.edu/academics/departments/hpres" TargetMode="External"/><Relationship Id="rId2142" Type="http://schemas.openxmlformats.org/officeDocument/2006/relationships/hyperlink" Target="https://eccles.utah.edu/programs/master-of-real-estate-development/" TargetMode="External"/><Relationship Id="rId321" Type="http://schemas.openxmlformats.org/officeDocument/2006/relationships/hyperlink" Target="http://www.bsu.edu/" TargetMode="External"/><Relationship Id="rId419" Type="http://schemas.openxmlformats.org/officeDocument/2006/relationships/hyperlink" Target="http://web.mit.edu/student/" TargetMode="External"/><Relationship Id="rId626" Type="http://schemas.openxmlformats.org/officeDocument/2006/relationships/hyperlink" Target="http://www.njit.edu/" TargetMode="External"/><Relationship Id="rId973" Type="http://schemas.openxmlformats.org/officeDocument/2006/relationships/hyperlink" Target="http://www.rice.edu/" TargetMode="External"/><Relationship Id="rId1049" Type="http://schemas.openxmlformats.org/officeDocument/2006/relationships/hyperlink" Target="http://www.virginia.edu/" TargetMode="External"/><Relationship Id="rId1256" Type="http://schemas.openxmlformats.org/officeDocument/2006/relationships/hyperlink" Target="https://www.colorado.edu/envd/about/majors" TargetMode="External"/><Relationship Id="rId2002" Type="http://schemas.openxmlformats.org/officeDocument/2006/relationships/hyperlink" Target="https://www.design.upenn.edu/architecture/graduate/post-professional-program-msd-aad" TargetMode="External"/><Relationship Id="rId833" Type="http://schemas.openxmlformats.org/officeDocument/2006/relationships/hyperlink" Target="http://www.bucks.edu/" TargetMode="External"/><Relationship Id="rId1116" Type="http://schemas.openxmlformats.org/officeDocument/2006/relationships/hyperlink" Target="https://www.aamu.edu/academics/graduate-studies/master-urban-regional-planning.html" TargetMode="External"/><Relationship Id="rId1463" Type="http://schemas.openxmlformats.org/officeDocument/2006/relationships/hyperlink" Target="https://design.uky.edu/architecture/" TargetMode="External"/><Relationship Id="rId1670" Type="http://schemas.openxmlformats.org/officeDocument/2006/relationships/hyperlink" Target="https://geosciences.missouristate.edu/planning/" TargetMode="External"/><Relationship Id="rId1768" Type="http://schemas.openxmlformats.org/officeDocument/2006/relationships/hyperlink" Target="https://www.arch.columbia.edu/programs/8-m-s-real-estate-development" TargetMode="External"/><Relationship Id="rId900" Type="http://schemas.openxmlformats.org/officeDocument/2006/relationships/hyperlink" Target="http://www.upenn.edu/" TargetMode="External"/><Relationship Id="rId1323" Type="http://schemas.openxmlformats.org/officeDocument/2006/relationships/hyperlink" Target="https://grad.arc.miami.edu/curriculum/m.arch-curriculum/index.html" TargetMode="External"/><Relationship Id="rId1530" Type="http://schemas.openxmlformats.org/officeDocument/2006/relationships/hyperlink" Target="http://architecture.mit.edu/" TargetMode="External"/><Relationship Id="rId1628" Type="http://schemas.openxmlformats.org/officeDocument/2006/relationships/hyperlink" Target="https://taubmancollege.umich.edu/architecture/degrees/master-urban-design" TargetMode="External"/><Relationship Id="rId1975" Type="http://schemas.openxmlformats.org/officeDocument/2006/relationships/hyperlink" Target="https://www.jefferson.edu/academics/colleges-schools-institutes/architecture-and-the-built-environment/programs/real-estate-development-ms.html" TargetMode="External"/><Relationship Id="rId1835" Type="http://schemas.openxmlformats.org/officeDocument/2006/relationships/hyperlink" Target="https://www.esf.edu/es/graduate/esgp.htm" TargetMode="External"/><Relationship Id="rId1902" Type="http://schemas.openxmlformats.org/officeDocument/2006/relationships/hyperlink" Target="https://www.ursuline.edu/academics/programs/historic-preservation" TargetMode="External"/><Relationship Id="rId2097" Type="http://schemas.openxmlformats.org/officeDocument/2006/relationships/hyperlink" Target="https://www.depts.ttu.edu/architecture/acad-admissions/undergraduate-degrees.php" TargetMode="External"/><Relationship Id="rId276" Type="http://schemas.openxmlformats.org/officeDocument/2006/relationships/hyperlink" Target="http://www.iit.edu/" TargetMode="External"/><Relationship Id="rId483" Type="http://schemas.openxmlformats.org/officeDocument/2006/relationships/hyperlink" Target="http://www.umd.edu/" TargetMode="External"/><Relationship Id="rId690" Type="http://schemas.openxmlformats.org/officeDocument/2006/relationships/hyperlink" Target="http://www.hunter.cuny.edu/" TargetMode="External"/><Relationship Id="rId2164" Type="http://schemas.openxmlformats.org/officeDocument/2006/relationships/hyperlink" Target="https://archdesign.caus.vt.edu/degrees/bachelor-of-landscape-architecture/" TargetMode="External"/><Relationship Id="rId136" Type="http://schemas.openxmlformats.org/officeDocument/2006/relationships/hyperlink" Target="http://woodbury.edu/" TargetMode="External"/><Relationship Id="rId343" Type="http://schemas.openxmlformats.org/officeDocument/2006/relationships/hyperlink" Target="http://www.ku.edu/" TargetMode="External"/><Relationship Id="rId550" Type="http://schemas.openxmlformats.org/officeDocument/2006/relationships/hyperlink" Target="http://twin-cities.umn.edu/" TargetMode="External"/><Relationship Id="rId788" Type="http://schemas.openxmlformats.org/officeDocument/2006/relationships/hyperlink" Target="http://www.uc.edu/" TargetMode="External"/><Relationship Id="rId995" Type="http://schemas.openxmlformats.org/officeDocument/2006/relationships/hyperlink" Target="http://www.uta.edu/" TargetMode="External"/><Relationship Id="rId1180" Type="http://schemas.openxmlformats.org/officeDocument/2006/relationships/hyperlink" Target="https://architecture.calpoly.edu/prospective/masters" TargetMode="External"/><Relationship Id="rId2024" Type="http://schemas.openxmlformats.org/officeDocument/2006/relationships/hyperlink" Target="https://gurabo.uagm.edu/sites/default/files/uploads/EIDA/pdf/GA-Architectural_Drafting.pdf" TargetMode="External"/><Relationship Id="rId203" Type="http://schemas.openxmlformats.org/officeDocument/2006/relationships/hyperlink" Target="http://www.ufl.edu/" TargetMode="External"/><Relationship Id="rId648" Type="http://schemas.openxmlformats.org/officeDocument/2006/relationships/hyperlink" Target="http://www.unm.edu/" TargetMode="External"/><Relationship Id="rId855" Type="http://schemas.openxmlformats.org/officeDocument/2006/relationships/hyperlink" Target="http://www.philau.edu/" TargetMode="External"/><Relationship Id="rId1040" Type="http://schemas.openxmlformats.org/officeDocument/2006/relationships/hyperlink" Target="http://www.usu.edu/" TargetMode="External"/><Relationship Id="rId1278" Type="http://schemas.openxmlformats.org/officeDocument/2006/relationships/hyperlink" Target="https://www.cps.gwu.edu/sustainable-urban-planning-master-professional-studies" TargetMode="External"/><Relationship Id="rId1485" Type="http://schemas.openxmlformats.org/officeDocument/2006/relationships/hyperlink" Target="https://architecture.tulane.edu/academics/real-estate/msred" TargetMode="External"/><Relationship Id="rId1692" Type="http://schemas.openxmlformats.org/officeDocument/2006/relationships/hyperlink" Target="https://www.lalc.msstate.edu/students/lc-prospective.php" TargetMode="External"/><Relationship Id="rId410" Type="http://schemas.openxmlformats.org/officeDocument/2006/relationships/hyperlink" Target="http://www.harvard.edu/" TargetMode="External"/><Relationship Id="rId508" Type="http://schemas.openxmlformats.org/officeDocument/2006/relationships/hyperlink" Target="http://www.udmercy.edu/" TargetMode="External"/><Relationship Id="rId715" Type="http://schemas.openxmlformats.org/officeDocument/2006/relationships/hyperlink" Target="http://www.rpi.edu/" TargetMode="External"/><Relationship Id="rId922" Type="http://schemas.openxmlformats.org/officeDocument/2006/relationships/hyperlink" Target="http://www.risd.edu/" TargetMode="External"/><Relationship Id="rId1138" Type="http://schemas.openxmlformats.org/officeDocument/2006/relationships/hyperlink" Target="https://design.asu.edu/degree-programs/design-environment-and-arts-design-phd" TargetMode="External"/><Relationship Id="rId1345" Type="http://schemas.openxmlformats.org/officeDocument/2006/relationships/hyperlink" Target="http://mshci.gatech.edu/" TargetMode="External"/><Relationship Id="rId1552" Type="http://schemas.openxmlformats.org/officeDocument/2006/relationships/hyperlink" Target="https://www.umass.edu/larp/graduate/landscape-architecture-mla" TargetMode="External"/><Relationship Id="rId1997" Type="http://schemas.openxmlformats.org/officeDocument/2006/relationships/hyperlink" Target="https://bulletin.temple.edu/graduate/scd/tyler/landscape-architecture-mlarch/" TargetMode="External"/><Relationship Id="rId1205" Type="http://schemas.openxmlformats.org/officeDocument/2006/relationships/hyperlink" Target="https://www.sjsu.edu/urbanplanning/" TargetMode="External"/><Relationship Id="rId1857" Type="http://schemas.openxmlformats.org/officeDocument/2006/relationships/hyperlink" Target="https://www.newschool.edu/parsons/ms-design-urban-ecology/" TargetMode="External"/><Relationship Id="rId51" Type="http://schemas.openxmlformats.org/officeDocument/2006/relationships/hyperlink" Target="http://www.academyart.edu/" TargetMode="External"/><Relationship Id="rId1412" Type="http://schemas.openxmlformats.org/officeDocument/2006/relationships/hyperlink" Target="https://arch.uic.edu/BSArch" TargetMode="External"/><Relationship Id="rId1717" Type="http://schemas.openxmlformats.org/officeDocument/2006/relationships/hyperlink" Target="https://catalog.uncc.edu/preview_program.php?catoid=25&amp;poid=5929&amp;returnto=2031" TargetMode="External"/><Relationship Id="rId1924" Type="http://schemas.openxmlformats.org/officeDocument/2006/relationships/hyperlink" Target="https://www.pdx.edu/urban-studies-planning/murp" TargetMode="External"/><Relationship Id="rId298" Type="http://schemas.openxmlformats.org/officeDocument/2006/relationships/hyperlink" Target="http://www.uic.edu/" TargetMode="External"/><Relationship Id="rId158" Type="http://schemas.openxmlformats.org/officeDocument/2006/relationships/hyperlink" Target="http://www.cua.edu/" TargetMode="External"/><Relationship Id="rId2186" Type="http://schemas.openxmlformats.org/officeDocument/2006/relationships/hyperlink" Target="https://arch.be.uw.edu/programs-and-courses/ms-arch/design-technology/" TargetMode="External"/><Relationship Id="rId365" Type="http://schemas.openxmlformats.org/officeDocument/2006/relationships/hyperlink" Target="http://www.latech.edu/" TargetMode="External"/><Relationship Id="rId572" Type="http://schemas.openxmlformats.org/officeDocument/2006/relationships/hyperlink" Target="http://www.wustl.edu/" TargetMode="External"/><Relationship Id="rId2046" Type="http://schemas.openxmlformats.org/officeDocument/2006/relationships/hyperlink" Target="http://www.clemson.edu/caah/departments/architecture/programs/la/academics/graduate-programs/index.html" TargetMode="External"/><Relationship Id="rId225" Type="http://schemas.openxmlformats.org/officeDocument/2006/relationships/hyperlink" Target="http://www.gatech.edu/" TargetMode="External"/><Relationship Id="rId432" Type="http://schemas.openxmlformats.org/officeDocument/2006/relationships/hyperlink" Target="http://www.northeastern.edu/" TargetMode="External"/><Relationship Id="rId877" Type="http://schemas.openxmlformats.org/officeDocument/2006/relationships/hyperlink" Target="http://www.psu.edu/" TargetMode="External"/><Relationship Id="rId1062" Type="http://schemas.openxmlformats.org/officeDocument/2006/relationships/hyperlink" Target="http://www.vt.edu/" TargetMode="External"/><Relationship Id="rId2113" Type="http://schemas.openxmlformats.org/officeDocument/2006/relationships/hyperlink" Target="https://soa.utexas.edu/node/6391" TargetMode="External"/><Relationship Id="rId737" Type="http://schemas.openxmlformats.org/officeDocument/2006/relationships/hyperlink" Target="http://www.buffalo.edu/" TargetMode="External"/><Relationship Id="rId944" Type="http://schemas.openxmlformats.org/officeDocument/2006/relationships/hyperlink" Target="http://www.clemson.edu/" TargetMode="External"/><Relationship Id="rId1367" Type="http://schemas.openxmlformats.org/officeDocument/2006/relationships/hyperlink" Target="https://www.design.iastate.edu/landscape-architecture/degrees/bla/bachelor-of-landscape-architecture/" TargetMode="External"/><Relationship Id="rId1574" Type="http://schemas.openxmlformats.org/officeDocument/2006/relationships/hyperlink" Target="https://www.aacc.edu/programs-and-courses/credit-and-degree-seekers/interior-design/" TargetMode="External"/><Relationship Id="rId1781" Type="http://schemas.openxmlformats.org/officeDocument/2006/relationships/hyperlink" Target="https://aap.cornell.edu/academics/crp/graduate/planning/phd" TargetMode="External"/><Relationship Id="rId73" Type="http://schemas.openxmlformats.org/officeDocument/2006/relationships/hyperlink" Target="http://www.cpp.edu/" TargetMode="External"/><Relationship Id="rId804" Type="http://schemas.openxmlformats.org/officeDocument/2006/relationships/hyperlink" Target="http://www.ou.edu/" TargetMode="External"/><Relationship Id="rId1227" Type="http://schemas.openxmlformats.org/officeDocument/2006/relationships/hyperlink" Target="https://uppp.soceco.uci.edu/murp/curriculum" TargetMode="External"/><Relationship Id="rId1434" Type="http://schemas.openxmlformats.org/officeDocument/2006/relationships/hyperlink" Target="https://www.bsu.edu/academics/collegesanddepartments/architecture/academic-programs" TargetMode="External"/><Relationship Id="rId1641" Type="http://schemas.openxmlformats.org/officeDocument/2006/relationships/hyperlink" Target="https://dunwoody.edu/construction/facilities-operations-management/" TargetMode="External"/><Relationship Id="rId1879" Type="http://schemas.openxmlformats.org/officeDocument/2006/relationships/hyperlink" Target="http://www.miamioh.edu/cas/academics/departments/geography/academics/majors/urban-regional-planning-major/index.html" TargetMode="External"/><Relationship Id="rId1501" Type="http://schemas.openxmlformats.org/officeDocument/2006/relationships/hyperlink" Target="http://www.the-bac.edu/" TargetMode="External"/><Relationship Id="rId1739" Type="http://schemas.openxmlformats.org/officeDocument/2006/relationships/hyperlink" Target="https://design.njit.edu/phd-urban-systems" TargetMode="External"/><Relationship Id="rId1946" Type="http://schemas.openxmlformats.org/officeDocument/2006/relationships/hyperlink" Target="https://soa.cmu.edu/mud" TargetMode="External"/><Relationship Id="rId1806" Type="http://schemas.openxmlformats.org/officeDocument/2006/relationships/hyperlink" Target="https://www.pratt.edu/academics/architecture/ug-dept-architecture/arch-b-arch/" TargetMode="External"/><Relationship Id="rId387" Type="http://schemas.openxmlformats.org/officeDocument/2006/relationships/hyperlink" Target="http://www.the-bac.edu/" TargetMode="External"/><Relationship Id="rId594" Type="http://schemas.openxmlformats.org/officeDocument/2006/relationships/hyperlink" Target="http://www.ncsu.edu/" TargetMode="External"/><Relationship Id="rId2068" Type="http://schemas.openxmlformats.org/officeDocument/2006/relationships/hyperlink" Target="https://archdesign.utk.edu/programs/architecture-master-3-5-year-2/" TargetMode="External"/><Relationship Id="rId247" Type="http://schemas.openxmlformats.org/officeDocument/2006/relationships/hyperlink" Target="http://www.uga.edu/" TargetMode="External"/><Relationship Id="rId899" Type="http://schemas.openxmlformats.org/officeDocument/2006/relationships/hyperlink" Target="http://www.upenn.edu/" TargetMode="External"/><Relationship Id="rId1084" Type="http://schemas.openxmlformats.org/officeDocument/2006/relationships/hyperlink" Target="http://www.tacoma.uw.edu/" TargetMode="External"/><Relationship Id="rId107" Type="http://schemas.openxmlformats.org/officeDocument/2006/relationships/hyperlink" Target="http://www.berkeley.edu/" TargetMode="External"/><Relationship Id="rId454" Type="http://schemas.openxmlformats.org/officeDocument/2006/relationships/hyperlink" Target="http://www.wit.edu/" TargetMode="External"/><Relationship Id="rId661" Type="http://schemas.openxmlformats.org/officeDocument/2006/relationships/hyperlink" Target="http://www.columbia.edu/" TargetMode="External"/><Relationship Id="rId759" Type="http://schemas.openxmlformats.org/officeDocument/2006/relationships/hyperlink" Target="http://www.kent.edu/" TargetMode="External"/><Relationship Id="rId966" Type="http://schemas.openxmlformats.org/officeDocument/2006/relationships/hyperlink" Target="http://www.pvamu.edu/" TargetMode="External"/><Relationship Id="rId1291" Type="http://schemas.openxmlformats.org/officeDocument/2006/relationships/hyperlink" Target="http://www.famu.edu/index.cfm?Architecture&amp;ProgramDescription(MSArch)" TargetMode="External"/><Relationship Id="rId1389" Type="http://schemas.openxmlformats.org/officeDocument/2006/relationships/hyperlink" Target="http://arch.iit.edu/study/ms-arch" TargetMode="External"/><Relationship Id="rId1596" Type="http://schemas.openxmlformats.org/officeDocument/2006/relationships/hyperlink" Target="https://www.andrews.edu/said/architecture" TargetMode="External"/><Relationship Id="rId2135" Type="http://schemas.openxmlformats.org/officeDocument/2006/relationships/hyperlink" Target="https://uh.edu/architecture/programs/graduate-programs/architecture-level1/" TargetMode="External"/><Relationship Id="rId314" Type="http://schemas.openxmlformats.org/officeDocument/2006/relationships/hyperlink" Target="http://www.bsu.edu/" TargetMode="External"/><Relationship Id="rId521" Type="http://schemas.openxmlformats.org/officeDocument/2006/relationships/hyperlink" Target="http://www.wayne.edu/" TargetMode="External"/><Relationship Id="rId619" Type="http://schemas.openxmlformats.org/officeDocument/2006/relationships/hyperlink" Target="http://www.unl.edu/" TargetMode="External"/><Relationship Id="rId1151" Type="http://schemas.openxmlformats.org/officeDocument/2006/relationships/hyperlink" Target="https://capla.arizona.edu/academics/master-science-urban-planning/curriculum-concentrations-courses" TargetMode="External"/><Relationship Id="rId1249" Type="http://schemas.openxmlformats.org/officeDocument/2006/relationships/hyperlink" Target="https://woodbury.edu/program/school-of-architecture/programs/science-architecture-msarch-la/" TargetMode="External"/><Relationship Id="rId2202" Type="http://schemas.openxmlformats.org/officeDocument/2006/relationships/hyperlink" Target="https://sdc.wsu.edu/architectural-studies/master-of-architecture/" TargetMode="External"/><Relationship Id="rId95" Type="http://schemas.openxmlformats.org/officeDocument/2006/relationships/hyperlink" Target="http://www.sciarc.edu/" TargetMode="External"/><Relationship Id="rId826" Type="http://schemas.openxmlformats.org/officeDocument/2006/relationships/hyperlink" Target="http://www.uoregon.edu/" TargetMode="External"/><Relationship Id="rId1011" Type="http://schemas.openxmlformats.org/officeDocument/2006/relationships/hyperlink" Target="http://www.utexas.edu/" TargetMode="External"/><Relationship Id="rId1109" Type="http://schemas.openxmlformats.org/officeDocument/2006/relationships/hyperlink" Target="http://www.wvu.edu/" TargetMode="External"/><Relationship Id="rId1456" Type="http://schemas.openxmlformats.org/officeDocument/2006/relationships/hyperlink" Target="https://architecture.ku.edu/" TargetMode="External"/><Relationship Id="rId1663" Type="http://schemas.openxmlformats.org/officeDocument/2006/relationships/hyperlink" Target="https://design.umn.edu/academics/humanfactors.html" TargetMode="External"/><Relationship Id="rId1870" Type="http://schemas.openxmlformats.org/officeDocument/2006/relationships/hyperlink" Target="https://www.kent.edu/caed/master-landscape-architecture" TargetMode="External"/><Relationship Id="rId1968" Type="http://schemas.openxmlformats.org/officeDocument/2006/relationships/hyperlink" Target="https://www.jefferson.edu/academics/colleges-schools-institutes/architecture-and-the-built-environment/programs/interior-design.html" TargetMode="External"/><Relationship Id="rId1316" Type="http://schemas.openxmlformats.org/officeDocument/2006/relationships/hyperlink" Target="https://catalog.ufl.edu/graduate/colleges-departments/design-construction-planning/landscape-architecture/" TargetMode="External"/><Relationship Id="rId1523" Type="http://schemas.openxmlformats.org/officeDocument/2006/relationships/hyperlink" Target="https://massart.edu/academics/programs/architectural-design" TargetMode="External"/><Relationship Id="rId1730" Type="http://schemas.openxmlformats.org/officeDocument/2006/relationships/hyperlink" Target="https://architecture.unl.edu/degree-programs/community-and-regional-planning" TargetMode="External"/><Relationship Id="rId22" Type="http://schemas.openxmlformats.org/officeDocument/2006/relationships/hyperlink" Target="http://www.asu.edu/" TargetMode="External"/><Relationship Id="rId1828" Type="http://schemas.openxmlformats.org/officeDocument/2006/relationships/hyperlink" Target="https://www.albany.edu/geographyplanning/programs/ba-urban-studies-and-planning" TargetMode="External"/><Relationship Id="rId171" Type="http://schemas.openxmlformats.org/officeDocument/2006/relationships/hyperlink" Target="http://www.udel.edu/" TargetMode="External"/><Relationship Id="rId269" Type="http://schemas.openxmlformats.org/officeDocument/2006/relationships/hyperlink" Target="http://www.uidaho.edu/" TargetMode="External"/><Relationship Id="rId476" Type="http://schemas.openxmlformats.org/officeDocument/2006/relationships/hyperlink" Target="http://www.umd.edu/" TargetMode="External"/><Relationship Id="rId683" Type="http://schemas.openxmlformats.org/officeDocument/2006/relationships/hyperlink" Target="http://www.ccny.cuny.edu/" TargetMode="External"/><Relationship Id="rId890" Type="http://schemas.openxmlformats.org/officeDocument/2006/relationships/hyperlink" Target="http://www.upenn.edu/" TargetMode="External"/><Relationship Id="rId2157" Type="http://schemas.openxmlformats.org/officeDocument/2006/relationships/hyperlink" Target="https://www.arch.virginia.edu/programs/phd-in-the-constructed-environment" TargetMode="External"/><Relationship Id="rId129" Type="http://schemas.openxmlformats.org/officeDocument/2006/relationships/hyperlink" Target="http://www.usc.edu/" TargetMode="External"/><Relationship Id="rId336" Type="http://schemas.openxmlformats.org/officeDocument/2006/relationships/hyperlink" Target="http://www.nd.edu/" TargetMode="External"/><Relationship Id="rId543" Type="http://schemas.openxmlformats.org/officeDocument/2006/relationships/hyperlink" Target="http://twin-cities.umn.edu/" TargetMode="External"/><Relationship Id="rId988" Type="http://schemas.openxmlformats.org/officeDocument/2006/relationships/hyperlink" Target="http://www.ttu.edu/" TargetMode="External"/><Relationship Id="rId1173" Type="http://schemas.openxmlformats.org/officeDocument/2006/relationships/hyperlink" Target="https://cavad.calbaptist.edu/programs/interior-design-program" TargetMode="External"/><Relationship Id="rId1380" Type="http://schemas.openxmlformats.org/officeDocument/2006/relationships/hyperlink" Target="https://www.urban.uiowa.edu/prospective-students/about" TargetMode="External"/><Relationship Id="rId2017" Type="http://schemas.openxmlformats.org/officeDocument/2006/relationships/hyperlink" Target="https://www.pupr.edu/architecture-undergraduate/" TargetMode="External"/><Relationship Id="rId403" Type="http://schemas.openxmlformats.org/officeDocument/2006/relationships/hyperlink" Target="http://www.harvard.edu/" TargetMode="External"/><Relationship Id="rId750" Type="http://schemas.openxmlformats.org/officeDocument/2006/relationships/hyperlink" Target="http://www.belmontcollege.edu/" TargetMode="External"/><Relationship Id="rId848" Type="http://schemas.openxmlformats.org/officeDocument/2006/relationships/hyperlink" Target="http://www.delval.edu/" TargetMode="External"/><Relationship Id="rId1033" Type="http://schemas.openxmlformats.org/officeDocument/2006/relationships/hyperlink" Target="http://www.utah.edu/" TargetMode="External"/><Relationship Id="rId1478" Type="http://schemas.openxmlformats.org/officeDocument/2006/relationships/hyperlink" Target="http://design.latech.edu/architecture/" TargetMode="External"/><Relationship Id="rId1685" Type="http://schemas.openxmlformats.org/officeDocument/2006/relationships/hyperlink" Target="https://samfoxschool.wustl.edu/programs/drsu" TargetMode="External"/><Relationship Id="rId1892" Type="http://schemas.openxmlformats.org/officeDocument/2006/relationships/hyperlink" Target="https://daap.uc.edu/academics/said/programs/mintd" TargetMode="External"/><Relationship Id="rId610" Type="http://schemas.openxmlformats.org/officeDocument/2006/relationships/hyperlink" Target="http://www.uncc.edu/" TargetMode="External"/><Relationship Id="rId708" Type="http://schemas.openxmlformats.org/officeDocument/2006/relationships/hyperlink" Target="http://www.pratt.edu/" TargetMode="External"/><Relationship Id="rId915" Type="http://schemas.openxmlformats.org/officeDocument/2006/relationships/hyperlink" Target="https://cupey.uagm.edu/" TargetMode="External"/><Relationship Id="rId1240" Type="http://schemas.openxmlformats.org/officeDocument/2006/relationships/hyperlink" Target="https://arch.usc.edu/master-of-heritage-conservation" TargetMode="External"/><Relationship Id="rId1338" Type="http://schemas.openxmlformats.org/officeDocument/2006/relationships/hyperlink" Target="https://bc.gatech.edu/master-real-estate-development" TargetMode="External"/><Relationship Id="rId1545" Type="http://schemas.openxmlformats.org/officeDocument/2006/relationships/hyperlink" Target="https://camd.northeastern.edu/program/environmental-engineering-and-landscape-architecture-bsenve-2/" TargetMode="External"/><Relationship Id="rId1100" Type="http://schemas.openxmlformats.org/officeDocument/2006/relationships/hyperlink" Target="http://www.uwc.edu/" TargetMode="External"/><Relationship Id="rId1405" Type="http://schemas.openxmlformats.org/officeDocument/2006/relationships/hyperlink" Target="https://cuppa.uic.edu/academics/upp/upp-programs/master-of-city-design/" TargetMode="External"/><Relationship Id="rId1752" Type="http://schemas.openxmlformats.org/officeDocument/2006/relationships/hyperlink" Target="https://bloustein.rutgers.edu/undergraduate/urbanplanninganddesign/" TargetMode="External"/><Relationship Id="rId44" Type="http://schemas.openxmlformats.org/officeDocument/2006/relationships/hyperlink" Target="http://www.arizona.edu/" TargetMode="External"/><Relationship Id="rId1612" Type="http://schemas.openxmlformats.org/officeDocument/2006/relationships/hyperlink" Target="https://www.canr.msu.edu/spdc/programs/landscape_architecture/la-undergraduate-degree" TargetMode="External"/><Relationship Id="rId1917" Type="http://schemas.openxmlformats.org/officeDocument/2006/relationships/hyperlink" Target="https://architecture.ou.edu/landscape-architecture-degree-requirements/" TargetMode="External"/><Relationship Id="rId193" Type="http://schemas.openxmlformats.org/officeDocument/2006/relationships/hyperlink" Target="http://www.ufl.edu/" TargetMode="External"/><Relationship Id="rId498" Type="http://schemas.openxmlformats.org/officeDocument/2006/relationships/hyperlink" Target="https://www.msu.edu/" TargetMode="External"/><Relationship Id="rId2081" Type="http://schemas.openxmlformats.org/officeDocument/2006/relationships/hyperlink" Target="https://arch.rice.edu/facets/present-future" TargetMode="External"/><Relationship Id="rId2179" Type="http://schemas.openxmlformats.org/officeDocument/2006/relationships/hyperlink" Target="http://larch.be.uw.edu/programs/undergraduate/" TargetMode="External"/><Relationship Id="rId260" Type="http://schemas.openxmlformats.org/officeDocument/2006/relationships/hyperlink" Target="http://www.iastate.edu/" TargetMode="External"/><Relationship Id="rId120" Type="http://schemas.openxmlformats.org/officeDocument/2006/relationships/hyperlink" Target="http://www.ucla.edu/" TargetMode="External"/><Relationship Id="rId358" Type="http://schemas.openxmlformats.org/officeDocument/2006/relationships/hyperlink" Target="http://www.lsu.edu/" TargetMode="External"/><Relationship Id="rId565" Type="http://schemas.openxmlformats.org/officeDocument/2006/relationships/hyperlink" Target="http://www.umkc.edu/" TargetMode="External"/><Relationship Id="rId772" Type="http://schemas.openxmlformats.org/officeDocument/2006/relationships/hyperlink" Target="http://www.miamioh.edu/" TargetMode="External"/><Relationship Id="rId1195" Type="http://schemas.openxmlformats.org/officeDocument/2006/relationships/hyperlink" Target="https://catalog.csun.edu/academics/urbs/programs/ba-urban-studies-and-planning/" TargetMode="External"/><Relationship Id="rId2039" Type="http://schemas.openxmlformats.org/officeDocument/2006/relationships/hyperlink" Target="https://web.uri.edu/lar/academics/bla/" TargetMode="External"/><Relationship Id="rId218" Type="http://schemas.openxmlformats.org/officeDocument/2006/relationships/hyperlink" Target="http://www.gatech.edu/" TargetMode="External"/><Relationship Id="rId425" Type="http://schemas.openxmlformats.org/officeDocument/2006/relationships/hyperlink" Target="http://web.mit.edu/student/" TargetMode="External"/><Relationship Id="rId632" Type="http://schemas.openxmlformats.org/officeDocument/2006/relationships/hyperlink" Target="http://www.princeton.edu/" TargetMode="External"/><Relationship Id="rId1055" Type="http://schemas.openxmlformats.org/officeDocument/2006/relationships/hyperlink" Target="http://www.vt.edu/" TargetMode="External"/><Relationship Id="rId1262" Type="http://schemas.openxmlformats.org/officeDocument/2006/relationships/hyperlink" Target="https://architectureandplanning.ucdenver.edu/architecture/academics/phd/phd-geography-planning-design" TargetMode="External"/><Relationship Id="rId2106" Type="http://schemas.openxmlformats.org/officeDocument/2006/relationships/hyperlink" Target="https://www.uta.edu/cappa/academics/architecture/interior-design/index.php" TargetMode="External"/><Relationship Id="rId937" Type="http://schemas.openxmlformats.org/officeDocument/2006/relationships/hyperlink" Target="http://www.clemson.edu/" TargetMode="External"/><Relationship Id="rId1122" Type="http://schemas.openxmlformats.org/officeDocument/2006/relationships/hyperlink" Target="https://cadc.auburn.edu/architecture/architecture-degrees-programs/program-of-interior-architecture/" TargetMode="External"/><Relationship Id="rId1567" Type="http://schemas.openxmlformats.org/officeDocument/2006/relationships/hyperlink" Target="https://wit.edu/learning/school-management/construction-management-ms" TargetMode="External"/><Relationship Id="rId1774" Type="http://schemas.openxmlformats.org/officeDocument/2006/relationships/hyperlink" Target="http://cooper.edu/architecture/about" TargetMode="External"/><Relationship Id="rId1981" Type="http://schemas.openxmlformats.org/officeDocument/2006/relationships/hyperlink" Target="https://arts.psu.edu/degrees/bachelor-of-architecture-in-architecture/" TargetMode="External"/><Relationship Id="rId66" Type="http://schemas.openxmlformats.org/officeDocument/2006/relationships/hyperlink" Target="http://calpoly.edu/" TargetMode="External"/><Relationship Id="rId1427" Type="http://schemas.openxmlformats.org/officeDocument/2006/relationships/hyperlink" Target="https://www.bsu.edu/academics/collegesanddepartments/architecture/academic-programs/masters/historic-preservation" TargetMode="External"/><Relationship Id="rId1634" Type="http://schemas.openxmlformats.org/officeDocument/2006/relationships/hyperlink" Target="https://wmich.edu/geography/community-regional-planning" TargetMode="External"/><Relationship Id="rId1841" Type="http://schemas.openxmlformats.org/officeDocument/2006/relationships/hyperlink" Target="https://www.alfredstate.edu/architectural-tech" TargetMode="External"/><Relationship Id="rId1939" Type="http://schemas.openxmlformats.org/officeDocument/2006/relationships/hyperlink" Target="https://archenvironment.uoregon.edu/landarch/grad/phd" TargetMode="External"/><Relationship Id="rId1701" Type="http://schemas.openxmlformats.org/officeDocument/2006/relationships/hyperlink" Target="https://www.ecu.edu/degrees/MS/Geography" TargetMode="External"/><Relationship Id="rId282" Type="http://schemas.openxmlformats.org/officeDocument/2006/relationships/hyperlink" Target="http://www.saic.edu/" TargetMode="External"/><Relationship Id="rId587" Type="http://schemas.openxmlformats.org/officeDocument/2006/relationships/hyperlink" Target="http://www.montana.edu/" TargetMode="External"/><Relationship Id="rId2170" Type="http://schemas.openxmlformats.org/officeDocument/2006/relationships/hyperlink" Target="https://archdesign.caus.vt.edu/degrees/master-of-science-in-architecture-emphasis-in-interior-design/" TargetMode="External"/><Relationship Id="rId8" Type="http://schemas.openxmlformats.org/officeDocument/2006/relationships/hyperlink" Target="http://www.auburn.edu/" TargetMode="External"/><Relationship Id="rId142" Type="http://schemas.openxmlformats.org/officeDocument/2006/relationships/hyperlink" Target="http://www.ucdenver.edu/" TargetMode="External"/><Relationship Id="rId447" Type="http://schemas.openxmlformats.org/officeDocument/2006/relationships/hyperlink" Target="http://www.umass.edu/" TargetMode="External"/><Relationship Id="rId794" Type="http://schemas.openxmlformats.org/officeDocument/2006/relationships/hyperlink" Target="http://www.ursuline.edu/" TargetMode="External"/><Relationship Id="rId1077" Type="http://schemas.openxmlformats.org/officeDocument/2006/relationships/hyperlink" Target="http://www.washington.edu/" TargetMode="External"/><Relationship Id="rId2030" Type="http://schemas.openxmlformats.org/officeDocument/2006/relationships/hyperlink" Target="https://www.risd.edu/academics/architecture/" TargetMode="External"/><Relationship Id="rId2128" Type="http://schemas.openxmlformats.org/officeDocument/2006/relationships/hyperlink" Target="http://cacp.utsa.edu/academic-programs/construction-science/ph.d.-in-civil-engineering-construction-science-and-management-track/" TargetMode="External"/><Relationship Id="rId654" Type="http://schemas.openxmlformats.org/officeDocument/2006/relationships/hyperlink" Target="http://www.columbia.edu/" TargetMode="External"/><Relationship Id="rId861" Type="http://schemas.openxmlformats.org/officeDocument/2006/relationships/hyperlink" Target="http://www.philau.edu/" TargetMode="External"/><Relationship Id="rId959" Type="http://schemas.openxmlformats.org/officeDocument/2006/relationships/hyperlink" Target="http://www.utk.edu/" TargetMode="External"/><Relationship Id="rId1284" Type="http://schemas.openxmlformats.org/officeDocument/2006/relationships/hyperlink" Target="https://www.udc.edu/causes/architecture/" TargetMode="External"/><Relationship Id="rId1491" Type="http://schemas.openxmlformats.org/officeDocument/2006/relationships/hyperlink" Target="https://www.uno.edu/academics/colaehd/la/planning-and-urban-studies/undergraduate" TargetMode="External"/><Relationship Id="rId1589" Type="http://schemas.openxmlformats.org/officeDocument/2006/relationships/hyperlink" Target="https://larch.umd.edu/bachelor-landscape-architecture" TargetMode="External"/><Relationship Id="rId307" Type="http://schemas.openxmlformats.org/officeDocument/2006/relationships/hyperlink" Target="http://www.illinois.edu/" TargetMode="External"/><Relationship Id="rId514" Type="http://schemas.openxmlformats.org/officeDocument/2006/relationships/hyperlink" Target="http://www.umich.edu/" TargetMode="External"/><Relationship Id="rId721" Type="http://schemas.openxmlformats.org/officeDocument/2006/relationships/hyperlink" Target="http://www.esf.edu/" TargetMode="External"/><Relationship Id="rId1144" Type="http://schemas.openxmlformats.org/officeDocument/2006/relationships/hyperlink" Target="https://design.asu.edu/degree-programs/architectural-studies-bsd" TargetMode="External"/><Relationship Id="rId1351" Type="http://schemas.openxmlformats.org/officeDocument/2006/relationships/hyperlink" Target="https://www.scad.edu/academics/programs/preservation-design/degrees/mfa" TargetMode="External"/><Relationship Id="rId1449" Type="http://schemas.openxmlformats.org/officeDocument/2006/relationships/hyperlink" Target="https://architecture.nd.edu/academics-programs/graduate-programs/" TargetMode="External"/><Relationship Id="rId1796" Type="http://schemas.openxmlformats.org/officeDocument/2006/relationships/hyperlink" Target="https://ssa.ccny.cuny.edu/programs-centers/graduate-programs/m-urban-planning/" TargetMode="External"/><Relationship Id="rId88" Type="http://schemas.openxmlformats.org/officeDocument/2006/relationships/hyperlink" Target="http://www.newschoolarch.edu/" TargetMode="External"/><Relationship Id="rId819" Type="http://schemas.openxmlformats.org/officeDocument/2006/relationships/hyperlink" Target="http://www.pdx.edu/" TargetMode="External"/><Relationship Id="rId1004" Type="http://schemas.openxmlformats.org/officeDocument/2006/relationships/hyperlink" Target="http://www.utexas.edu/" TargetMode="External"/><Relationship Id="rId1211" Type="http://schemas.openxmlformats.org/officeDocument/2006/relationships/hyperlink" Target="https://www.sciarc.edu/academics/postgraduate/design-theory-and-pedagogy" TargetMode="External"/><Relationship Id="rId1656" Type="http://schemas.openxmlformats.org/officeDocument/2006/relationships/hyperlink" Target="https://dha.design.umn.edu/programs/grad/" TargetMode="External"/><Relationship Id="rId1863" Type="http://schemas.openxmlformats.org/officeDocument/2006/relationships/hyperlink" Target="https://www.bgsu.edu/distance-learning/browse-programs/graduate/phd-tech-management.html" TargetMode="External"/><Relationship Id="rId1309" Type="http://schemas.openxmlformats.org/officeDocument/2006/relationships/hyperlink" Target="https://dcp.ufl.edu/architecture/graduate-school/admissions/how-to-apply/" TargetMode="External"/><Relationship Id="rId1516" Type="http://schemas.openxmlformats.org/officeDocument/2006/relationships/hyperlink" Target="https://www.gsd.harvard.edu/design-studies/" TargetMode="External"/><Relationship Id="rId1723" Type="http://schemas.openxmlformats.org/officeDocument/2006/relationships/hyperlink" Target="https://bulletin.ndsu.edu/programs-study/graduate/architecture/" TargetMode="External"/><Relationship Id="rId1930" Type="http://schemas.openxmlformats.org/officeDocument/2006/relationships/hyperlink" Target="https://archenvironment.uoregon.edu/landarch/undergraduate" TargetMode="External"/><Relationship Id="rId15" Type="http://schemas.openxmlformats.org/officeDocument/2006/relationships/hyperlink" Target="http://www.uark.edu/" TargetMode="External"/><Relationship Id="rId2192" Type="http://schemas.openxmlformats.org/officeDocument/2006/relationships/hyperlink" Target="https://www.tacoma.uw.edu/uwt/urban-studies/ba-sustainable-urban-development" TargetMode="External"/><Relationship Id="rId164" Type="http://schemas.openxmlformats.org/officeDocument/2006/relationships/hyperlink" Target="http://www.georgetown.edu/" TargetMode="External"/><Relationship Id="rId371" Type="http://schemas.openxmlformats.org/officeDocument/2006/relationships/hyperlink" Target="http://tulane.edu/" TargetMode="External"/><Relationship Id="rId2052" Type="http://schemas.openxmlformats.org/officeDocument/2006/relationships/hyperlink" Target="http://www.clemson.edu/caah/departments/pdbe/students/index.html" TargetMode="External"/><Relationship Id="rId469" Type="http://schemas.openxmlformats.org/officeDocument/2006/relationships/hyperlink" Target="http://www.aacc.edu/" TargetMode="External"/><Relationship Id="rId676" Type="http://schemas.openxmlformats.org/officeDocument/2006/relationships/hyperlink" Target="http://www.cornell.edu/" TargetMode="External"/><Relationship Id="rId883" Type="http://schemas.openxmlformats.org/officeDocument/2006/relationships/hyperlink" Target="http://www.temple.edu/" TargetMode="External"/><Relationship Id="rId1099" Type="http://schemas.openxmlformats.org/officeDocument/2006/relationships/hyperlink" Target="http://www.uwc.edu/" TargetMode="External"/><Relationship Id="rId231" Type="http://schemas.openxmlformats.org/officeDocument/2006/relationships/hyperlink" Target="http://www.gatech.edu/" TargetMode="External"/><Relationship Id="rId329" Type="http://schemas.openxmlformats.org/officeDocument/2006/relationships/hyperlink" Target="http://www.iub.edu/" TargetMode="External"/><Relationship Id="rId536" Type="http://schemas.openxmlformats.org/officeDocument/2006/relationships/hyperlink" Target="http://www.mnsu.edu/" TargetMode="External"/><Relationship Id="rId1166" Type="http://schemas.openxmlformats.org/officeDocument/2006/relationships/hyperlink" Target="https://www.academyart.edu/academics/landscape-architecture/" TargetMode="External"/><Relationship Id="rId1373" Type="http://schemas.openxmlformats.org/officeDocument/2006/relationships/hyperlink" Target="https://www.design.iastate.edu/interdisciplinary-programs/urban-design/degree/" TargetMode="External"/><Relationship Id="rId2217" Type="http://schemas.openxmlformats.org/officeDocument/2006/relationships/hyperlink" Target="https://designcomm.wvu.edu/undergraduate/majors/agricultural-extension-education" TargetMode="External"/><Relationship Id="rId743" Type="http://schemas.openxmlformats.org/officeDocument/2006/relationships/hyperlink" Target="http://syr.edu/" TargetMode="External"/><Relationship Id="rId950" Type="http://schemas.openxmlformats.org/officeDocument/2006/relationships/hyperlink" Target="http://www.sdstate.edu/" TargetMode="External"/><Relationship Id="rId1026" Type="http://schemas.openxmlformats.org/officeDocument/2006/relationships/hyperlink" Target="http://www.uh.edu/" TargetMode="External"/><Relationship Id="rId1580" Type="http://schemas.openxmlformats.org/officeDocument/2006/relationships/hyperlink" Target="https://www.aacc.edu/programs-and-courses/credit-and-degree-seekers/landscape-design/" TargetMode="External"/><Relationship Id="rId1678" Type="http://schemas.openxmlformats.org/officeDocument/2006/relationships/hyperlink" Target="http://samfoxschool.wustl.edu/programs/arch" TargetMode="External"/><Relationship Id="rId1885" Type="http://schemas.openxmlformats.org/officeDocument/2006/relationships/hyperlink" Target="https://knowlton.osu.edu/landscape-architecture/mla" TargetMode="External"/><Relationship Id="rId603" Type="http://schemas.openxmlformats.org/officeDocument/2006/relationships/hyperlink" Target="http://www.ncsu.edu/" TargetMode="External"/><Relationship Id="rId810" Type="http://schemas.openxmlformats.org/officeDocument/2006/relationships/hyperlink" Target="http://www.ou.edu/" TargetMode="External"/><Relationship Id="rId908" Type="http://schemas.openxmlformats.org/officeDocument/2006/relationships/hyperlink" Target="http://www.pupr.edu/" TargetMode="External"/><Relationship Id="rId1233" Type="http://schemas.openxmlformats.org/officeDocument/2006/relationships/hyperlink" Target="https://www.aud.ucla.edu/academics/m-a-ph-d-in-architecture" TargetMode="External"/><Relationship Id="rId1440" Type="http://schemas.openxmlformats.org/officeDocument/2006/relationships/hyperlink" Target="https://www.bsu.edu/academics/collegesanddepartments/architecture/academic-programs/bachelors/environmental-design" TargetMode="External"/><Relationship Id="rId1538" Type="http://schemas.openxmlformats.org/officeDocument/2006/relationships/hyperlink" Target="https://camd.northeastern.edu/program/architectural-studies/" TargetMode="External"/><Relationship Id="rId1300" Type="http://schemas.openxmlformats.org/officeDocument/2006/relationships/hyperlink" Target="https://carta.fiu.edu/interiors/academics/degrees-and-programs/master-of-arts-in-interior-architecture-mia/" TargetMode="External"/><Relationship Id="rId1745" Type="http://schemas.openxmlformats.org/officeDocument/2006/relationships/hyperlink" Target="https://bloustein.rutgers.edu/undergraduate/planningandpublicpolicy/" TargetMode="External"/><Relationship Id="rId1952" Type="http://schemas.openxmlformats.org/officeDocument/2006/relationships/hyperlink" Target="https://soa.cmu.edu/phdcd" TargetMode="External"/><Relationship Id="rId37" Type="http://schemas.openxmlformats.org/officeDocument/2006/relationships/hyperlink" Target="http://www.arizona.edu/" TargetMode="External"/><Relationship Id="rId1605" Type="http://schemas.openxmlformats.org/officeDocument/2006/relationships/hyperlink" Target="https://www.ltu.edu/architecture_and_design/architecture/architecture.asp" TargetMode="External"/><Relationship Id="rId1812" Type="http://schemas.openxmlformats.org/officeDocument/2006/relationships/hyperlink" Target="https://www.pratt.edu/academics/architecture/city-and-regional-planning/city-and-regional-planning-ms/" TargetMode="External"/><Relationship Id="rId186" Type="http://schemas.openxmlformats.org/officeDocument/2006/relationships/hyperlink" Target="http://www.fiu.edu/" TargetMode="External"/><Relationship Id="rId393" Type="http://schemas.openxmlformats.org/officeDocument/2006/relationships/hyperlink" Target="http://www.the-bac.edu/" TargetMode="External"/><Relationship Id="rId2074" Type="http://schemas.openxmlformats.org/officeDocument/2006/relationships/hyperlink" Target="https://www.pvamu.edu/soa/programs/undergraduate/architecture/" TargetMode="External"/><Relationship Id="rId253" Type="http://schemas.openxmlformats.org/officeDocument/2006/relationships/hyperlink" Target="http://www.iastate.edu/" TargetMode="External"/><Relationship Id="rId460" Type="http://schemas.openxmlformats.org/officeDocument/2006/relationships/hyperlink" Target="http://www.aacc.edu/" TargetMode="External"/><Relationship Id="rId698" Type="http://schemas.openxmlformats.org/officeDocument/2006/relationships/hyperlink" Target="http://www.pratt.edu/" TargetMode="External"/><Relationship Id="rId1090" Type="http://schemas.openxmlformats.org/officeDocument/2006/relationships/hyperlink" Target="http://wsu.edu/" TargetMode="External"/><Relationship Id="rId2141" Type="http://schemas.openxmlformats.org/officeDocument/2006/relationships/hyperlink" Target="http://plan.cap.utah.edu/master-of-city-and-metropolitan-planning/" TargetMode="External"/><Relationship Id="rId113" Type="http://schemas.openxmlformats.org/officeDocument/2006/relationships/hyperlink" Target="http://www.uci.edu/" TargetMode="External"/><Relationship Id="rId320" Type="http://schemas.openxmlformats.org/officeDocument/2006/relationships/hyperlink" Target="http://www.bsu.edu/" TargetMode="External"/><Relationship Id="rId558" Type="http://schemas.openxmlformats.org/officeDocument/2006/relationships/hyperlink" Target="http://www.drury.edu/" TargetMode="External"/><Relationship Id="rId765" Type="http://schemas.openxmlformats.org/officeDocument/2006/relationships/hyperlink" Target="http://www.kent.edu/" TargetMode="External"/><Relationship Id="rId972" Type="http://schemas.openxmlformats.org/officeDocument/2006/relationships/hyperlink" Target="http://www.rice.edu/" TargetMode="External"/><Relationship Id="rId1188" Type="http://schemas.openxmlformats.org/officeDocument/2006/relationships/hyperlink" Target="http://env.cpp.edu/arc/degree/master-interior-architecture" TargetMode="External"/><Relationship Id="rId1395" Type="http://schemas.openxmlformats.org/officeDocument/2006/relationships/hyperlink" Target="https://www.saic.edu/academics/departments/aiado/undergraduate-overview" TargetMode="External"/><Relationship Id="rId2001" Type="http://schemas.openxmlformats.org/officeDocument/2006/relationships/hyperlink" Target="https://www.design.upenn.edu/architecture/graduate/professional-program-march" TargetMode="External"/><Relationship Id="rId418" Type="http://schemas.openxmlformats.org/officeDocument/2006/relationships/hyperlink" Target="http://web.mit.edu/student/" TargetMode="External"/><Relationship Id="rId625" Type="http://schemas.openxmlformats.org/officeDocument/2006/relationships/hyperlink" Target="http://www.njit.edu/" TargetMode="External"/><Relationship Id="rId832" Type="http://schemas.openxmlformats.org/officeDocument/2006/relationships/hyperlink" Target="http://www.uoregon.edu/" TargetMode="External"/><Relationship Id="rId1048" Type="http://schemas.openxmlformats.org/officeDocument/2006/relationships/hyperlink" Target="http://www.virginia.edu/" TargetMode="External"/><Relationship Id="rId1255" Type="http://schemas.openxmlformats.org/officeDocument/2006/relationships/hyperlink" Target="https://www.colorado.edu/envd/about/majors" TargetMode="External"/><Relationship Id="rId1462" Type="http://schemas.openxmlformats.org/officeDocument/2006/relationships/hyperlink" Target="https://design.uky.edu/historic-preservation-degrees/" TargetMode="External"/><Relationship Id="rId1115" Type="http://schemas.openxmlformats.org/officeDocument/2006/relationships/hyperlink" Target="http://www.wvu.edu/" TargetMode="External"/><Relationship Id="rId1322" Type="http://schemas.openxmlformats.org/officeDocument/2006/relationships/hyperlink" Target="https://www.arc.miami.edu/academics/undergraduate/bachelor-of-architecture/index.html" TargetMode="External"/><Relationship Id="rId1767" Type="http://schemas.openxmlformats.org/officeDocument/2006/relationships/hyperlink" Target="https://www.arch.columbia.edu/programs/4-m-s-critical-curatorial-conceptual-practices" TargetMode="External"/><Relationship Id="rId1974" Type="http://schemas.openxmlformats.org/officeDocument/2006/relationships/hyperlink" Target="https://www.jefferson.edu/academics/colleges-schools-institutes/architecture-and-the-built-environment/programs/interior-architecture-ms.html" TargetMode="External"/><Relationship Id="rId59" Type="http://schemas.openxmlformats.org/officeDocument/2006/relationships/hyperlink" Target="http://www.cca.edu/" TargetMode="External"/><Relationship Id="rId1627" Type="http://schemas.openxmlformats.org/officeDocument/2006/relationships/hyperlink" Target="https://taubmancollege.umich.edu/architecture/degrees/master-science-architecture" TargetMode="External"/><Relationship Id="rId1834" Type="http://schemas.openxmlformats.org/officeDocument/2006/relationships/hyperlink" Target="https://www.esf.edu/es/graduate/esgp.htm" TargetMode="External"/><Relationship Id="rId2096" Type="http://schemas.openxmlformats.org/officeDocument/2006/relationships/hyperlink" Target="http://www.depts.ttu.edu/larc/programs_and_degrees/bla/index.php" TargetMode="External"/><Relationship Id="rId1901" Type="http://schemas.openxmlformats.org/officeDocument/2006/relationships/hyperlink" Target="https://webapps2.uc.edu/ecurriculum/degreeprograms/program/detail/23BAC-URST-BS" TargetMode="External"/><Relationship Id="rId275" Type="http://schemas.openxmlformats.org/officeDocument/2006/relationships/hyperlink" Target="http://www.iit.edu/" TargetMode="External"/><Relationship Id="rId482" Type="http://schemas.openxmlformats.org/officeDocument/2006/relationships/hyperlink" Target="http://www.umd.edu/" TargetMode="External"/><Relationship Id="rId2163" Type="http://schemas.openxmlformats.org/officeDocument/2006/relationships/hyperlink" Target="https://archdesign.caus.vt.edu/degrees/bachelor-of-architecture/" TargetMode="External"/><Relationship Id="rId135" Type="http://schemas.openxmlformats.org/officeDocument/2006/relationships/hyperlink" Target="http://woodbury.edu/" TargetMode="External"/><Relationship Id="rId342" Type="http://schemas.openxmlformats.org/officeDocument/2006/relationships/hyperlink" Target="http://www.ku.edu/" TargetMode="External"/><Relationship Id="rId787" Type="http://schemas.openxmlformats.org/officeDocument/2006/relationships/hyperlink" Target="http://www.uc.edu/" TargetMode="External"/><Relationship Id="rId994" Type="http://schemas.openxmlformats.org/officeDocument/2006/relationships/hyperlink" Target="http://www.uta.edu/" TargetMode="External"/><Relationship Id="rId2023" Type="http://schemas.openxmlformats.org/officeDocument/2006/relationships/hyperlink" Target="https://gurabo.uagm.edu/sites/default/files/uploads/Asuntos-Academicos/Catalogos/Subgrad/UAGM-Gurabo-Undergraduate-Programs-Catalog-2019-20.2.11.2020.pdf" TargetMode="External"/><Relationship Id="rId202" Type="http://schemas.openxmlformats.org/officeDocument/2006/relationships/hyperlink" Target="http://www.ufl.edu/" TargetMode="External"/><Relationship Id="rId647" Type="http://schemas.openxmlformats.org/officeDocument/2006/relationships/hyperlink" Target="http://www.unm.edu/" TargetMode="External"/><Relationship Id="rId854" Type="http://schemas.openxmlformats.org/officeDocument/2006/relationships/hyperlink" Target="http://www.iup.edu/" TargetMode="External"/><Relationship Id="rId1277" Type="http://schemas.openxmlformats.org/officeDocument/2006/relationships/hyperlink" Target="https://architecture.catholic.edu/academics/graduate-programs/facilities-management/index.html" TargetMode="External"/><Relationship Id="rId1484" Type="http://schemas.openxmlformats.org/officeDocument/2006/relationships/hyperlink" Target="https://architecture.tulane.edu/academics/architecture/ms-arc" TargetMode="External"/><Relationship Id="rId1691" Type="http://schemas.openxmlformats.org/officeDocument/2006/relationships/hyperlink" Target="https://www.lalc.msstate.edu/students/la-prospective.php" TargetMode="External"/><Relationship Id="rId507" Type="http://schemas.openxmlformats.org/officeDocument/2006/relationships/hyperlink" Target="http://www.udmercy.edu/" TargetMode="External"/><Relationship Id="rId714" Type="http://schemas.openxmlformats.org/officeDocument/2006/relationships/hyperlink" Target="http://www.rpi.edu/" TargetMode="External"/><Relationship Id="rId921" Type="http://schemas.openxmlformats.org/officeDocument/2006/relationships/hyperlink" Target="http://www.risd.edu/" TargetMode="External"/><Relationship Id="rId1137" Type="http://schemas.openxmlformats.org/officeDocument/2006/relationships/hyperlink" Target="https://design.asu.edu/degree-programs/energy-performance-climate-responsive-architecture-ms" TargetMode="External"/><Relationship Id="rId1344" Type="http://schemas.openxmlformats.org/officeDocument/2006/relationships/hyperlink" Target="https://id.gatech.edu/academics/bsid" TargetMode="External"/><Relationship Id="rId1551" Type="http://schemas.openxmlformats.org/officeDocument/2006/relationships/hyperlink" Target="https://as.tufts.edu/uep/prospective/masters/sustainability" TargetMode="External"/><Relationship Id="rId1789" Type="http://schemas.openxmlformats.org/officeDocument/2006/relationships/hyperlink" Target="https://aap.cornell.edu/academics/architecture/graduate/haud" TargetMode="External"/><Relationship Id="rId1996" Type="http://schemas.openxmlformats.org/officeDocument/2006/relationships/hyperlink" Target="https://tyler.temple.edu/programs/architecture/degree" TargetMode="External"/><Relationship Id="rId50" Type="http://schemas.openxmlformats.org/officeDocument/2006/relationships/hyperlink" Target="http://www.academyart.edu/" TargetMode="External"/><Relationship Id="rId1204" Type="http://schemas.openxmlformats.org/officeDocument/2006/relationships/hyperlink" Target="https://curriculum.sdsu.edu/curriculum-services/graduate-bulletin/19_20_gb/044-city-planning.pdf" TargetMode="External"/><Relationship Id="rId1411" Type="http://schemas.openxmlformats.org/officeDocument/2006/relationships/hyperlink" Target="https://cuppa.uic.edu/academics/upp/upp-programs/ba-urban-studies/" TargetMode="External"/><Relationship Id="rId1649" Type="http://schemas.openxmlformats.org/officeDocument/2006/relationships/hyperlink" Target="https://www.stcloudstate.edu/programs/community-development/default.aspx" TargetMode="External"/><Relationship Id="rId1856" Type="http://schemas.openxmlformats.org/officeDocument/2006/relationships/hyperlink" Target="https://www.newschool.edu/parsons/mfa-interior-design/" TargetMode="External"/><Relationship Id="rId1509" Type="http://schemas.openxmlformats.org/officeDocument/2006/relationships/hyperlink" Target="https://www.bu.edu/met/programs/graduate/applied-sustainability-certificate/" TargetMode="External"/><Relationship Id="rId1716" Type="http://schemas.openxmlformats.org/officeDocument/2006/relationships/hyperlink" Target="https://planning.unc.edu/academics/phd/" TargetMode="External"/><Relationship Id="rId1923" Type="http://schemas.openxmlformats.org/officeDocument/2006/relationships/hyperlink" Target="https://www.clatsopcc.edu/academic-path/academic-programs-a-z/historic-preservation/" TargetMode="External"/><Relationship Id="rId297" Type="http://schemas.openxmlformats.org/officeDocument/2006/relationships/hyperlink" Target="http://www.uic.edu/" TargetMode="External"/><Relationship Id="rId2185" Type="http://schemas.openxmlformats.org/officeDocument/2006/relationships/hyperlink" Target="http://arch.be.washington.edu/admissions/m-arch/" TargetMode="External"/><Relationship Id="rId157" Type="http://schemas.openxmlformats.org/officeDocument/2006/relationships/hyperlink" Target="http://www.cua.edu/" TargetMode="External"/><Relationship Id="rId364" Type="http://schemas.openxmlformats.org/officeDocument/2006/relationships/hyperlink" Target="http://www.latech.edu/" TargetMode="External"/><Relationship Id="rId2045" Type="http://schemas.openxmlformats.org/officeDocument/2006/relationships/hyperlink" Target="http://www.clemson.edu/caah/departments/architecture/programs/mrud/index.html" TargetMode="External"/><Relationship Id="rId571" Type="http://schemas.openxmlformats.org/officeDocument/2006/relationships/hyperlink" Target="http://www.wustl.edu/" TargetMode="External"/><Relationship Id="rId669" Type="http://schemas.openxmlformats.org/officeDocument/2006/relationships/hyperlink" Target="http://www.cornell.edu/" TargetMode="External"/><Relationship Id="rId876" Type="http://schemas.openxmlformats.org/officeDocument/2006/relationships/hyperlink" Target="http://www.psu.edu/" TargetMode="External"/><Relationship Id="rId1299" Type="http://schemas.openxmlformats.org/officeDocument/2006/relationships/hyperlink" Target="http://catalog.fiu.edu/2019_2020/graduate/College_of_Communication_Architecture_The_Arts/Graduate_Architecture.pdf" TargetMode="External"/><Relationship Id="rId224" Type="http://schemas.openxmlformats.org/officeDocument/2006/relationships/hyperlink" Target="http://www.gatech.edu/" TargetMode="External"/><Relationship Id="rId431" Type="http://schemas.openxmlformats.org/officeDocument/2006/relationships/hyperlink" Target="http://www.northeastern.edu/" TargetMode="External"/><Relationship Id="rId529" Type="http://schemas.openxmlformats.org/officeDocument/2006/relationships/hyperlink" Target="http://www.dunwoody.edu/" TargetMode="External"/><Relationship Id="rId736" Type="http://schemas.openxmlformats.org/officeDocument/2006/relationships/hyperlink" Target="http://www.buffalo.edu/" TargetMode="External"/><Relationship Id="rId1061" Type="http://schemas.openxmlformats.org/officeDocument/2006/relationships/hyperlink" Target="http://www.vt.edu/" TargetMode="External"/><Relationship Id="rId1159" Type="http://schemas.openxmlformats.org/officeDocument/2006/relationships/hyperlink" Target="https://capla.arizona.edu/academics/bachelor-architecture" TargetMode="External"/><Relationship Id="rId1366" Type="http://schemas.openxmlformats.org/officeDocument/2006/relationships/hyperlink" Target="https://www.design.iastate.edu/architecture/degrees/bachelor-of-architecture/b-arch-degree-program/" TargetMode="External"/><Relationship Id="rId2112" Type="http://schemas.openxmlformats.org/officeDocument/2006/relationships/hyperlink" Target="https://soa.utexas.edu/life-work/student-affairs/graduate-office/certificate-latin-american-architecture" TargetMode="External"/><Relationship Id="rId943" Type="http://schemas.openxmlformats.org/officeDocument/2006/relationships/hyperlink" Target="http://www.clemson.edu/" TargetMode="External"/><Relationship Id="rId1019" Type="http://schemas.openxmlformats.org/officeDocument/2006/relationships/hyperlink" Target="http://www.utsa.edu/" TargetMode="External"/><Relationship Id="rId1573" Type="http://schemas.openxmlformats.org/officeDocument/2006/relationships/hyperlink" Target="https://www.aacc.edu/programs-and-courses/credit-and-degree-seekers/interior-design/" TargetMode="External"/><Relationship Id="rId1780" Type="http://schemas.openxmlformats.org/officeDocument/2006/relationships/hyperlink" Target="https://aap.cornell.edu/academics/crp/graduate/rs/phd" TargetMode="External"/><Relationship Id="rId1878" Type="http://schemas.openxmlformats.org/officeDocument/2006/relationships/hyperlink" Target="http://www.miamioh.edu/cca/academics/departments/arch-id/academics/majors/bachelor-of-arts-in-architecture/index.html" TargetMode="External"/><Relationship Id="rId72" Type="http://schemas.openxmlformats.org/officeDocument/2006/relationships/hyperlink" Target="http://www.cpp.edu/" TargetMode="External"/><Relationship Id="rId803" Type="http://schemas.openxmlformats.org/officeDocument/2006/relationships/hyperlink" Target="http://www.ou.edu/" TargetMode="External"/><Relationship Id="rId1226" Type="http://schemas.openxmlformats.org/officeDocument/2006/relationships/hyperlink" Target="https://humanecology.ucdavis.edu/landscape-architecture-major" TargetMode="External"/><Relationship Id="rId1433" Type="http://schemas.openxmlformats.org/officeDocument/2006/relationships/hyperlink" Target="https://www.bsu.edu/academics/collegesanddepartments/urban-planning/academic-programs" TargetMode="External"/><Relationship Id="rId1640" Type="http://schemas.openxmlformats.org/officeDocument/2006/relationships/hyperlink" Target="https://dunwoody.edu/construction/electrical-construction-design-management/" TargetMode="External"/><Relationship Id="rId1738" Type="http://schemas.openxmlformats.org/officeDocument/2006/relationships/hyperlink" Target="https://design.njit.edu/master-infrastructure-planning" TargetMode="External"/><Relationship Id="rId1500" Type="http://schemas.openxmlformats.org/officeDocument/2006/relationships/hyperlink" Target="https://the-bac.edu/academics/school-of-design-studies/master-of-design-for-human-health" TargetMode="External"/><Relationship Id="rId1945" Type="http://schemas.openxmlformats.org/officeDocument/2006/relationships/hyperlink" Target="https://soa.cmu.edu/maad" TargetMode="External"/><Relationship Id="rId1805" Type="http://schemas.openxmlformats.org/officeDocument/2006/relationships/hyperlink" Target="https://wagner.nyu.edu/education/degrees/master-urban-planning" TargetMode="External"/><Relationship Id="rId179" Type="http://schemas.openxmlformats.org/officeDocument/2006/relationships/hyperlink" Target="http://www.fau.edu/" TargetMode="External"/><Relationship Id="rId386" Type="http://schemas.openxmlformats.org/officeDocument/2006/relationships/hyperlink" Target="http://www.the-bac.edu/" TargetMode="External"/><Relationship Id="rId593" Type="http://schemas.openxmlformats.org/officeDocument/2006/relationships/hyperlink" Target="http://www.ncat.edu/" TargetMode="External"/><Relationship Id="rId2067" Type="http://schemas.openxmlformats.org/officeDocument/2006/relationships/hyperlink" Target="https://archdesign.utk.edu/programs/landscape-architecture-master/" TargetMode="External"/><Relationship Id="rId246" Type="http://schemas.openxmlformats.org/officeDocument/2006/relationships/hyperlink" Target="http://www.uga.edu/" TargetMode="External"/><Relationship Id="rId453" Type="http://schemas.openxmlformats.org/officeDocument/2006/relationships/hyperlink" Target="http://www.wit.edu/" TargetMode="External"/><Relationship Id="rId660" Type="http://schemas.openxmlformats.org/officeDocument/2006/relationships/hyperlink" Target="http://www.columbia.edu/" TargetMode="External"/><Relationship Id="rId898" Type="http://schemas.openxmlformats.org/officeDocument/2006/relationships/hyperlink" Target="http://www.upenn.edu/" TargetMode="External"/><Relationship Id="rId1083" Type="http://schemas.openxmlformats.org/officeDocument/2006/relationships/hyperlink" Target="http://www.washington.edu/" TargetMode="External"/><Relationship Id="rId1290" Type="http://schemas.openxmlformats.org/officeDocument/2006/relationships/hyperlink" Target="http://www.famu.edu/index.cfm?Architecture&amp;BachelorScienceArchitecturalStudies" TargetMode="External"/><Relationship Id="rId2134" Type="http://schemas.openxmlformats.org/officeDocument/2006/relationships/hyperlink" Target="https://uh.edu/architecture/programs/undergraduate-programs/environmental-design/" TargetMode="External"/><Relationship Id="rId106" Type="http://schemas.openxmlformats.org/officeDocument/2006/relationships/hyperlink" Target="http://www.berkeley.edu/" TargetMode="External"/><Relationship Id="rId313" Type="http://schemas.openxmlformats.org/officeDocument/2006/relationships/hyperlink" Target="http://www.bsu.edu/" TargetMode="External"/><Relationship Id="rId758" Type="http://schemas.openxmlformats.org/officeDocument/2006/relationships/hyperlink" Target="http://www.csuohio.edu/" TargetMode="External"/><Relationship Id="rId965" Type="http://schemas.openxmlformats.org/officeDocument/2006/relationships/hyperlink" Target="http://www.delmar.edu/" TargetMode="External"/><Relationship Id="rId1150" Type="http://schemas.openxmlformats.org/officeDocument/2006/relationships/hyperlink" Target="https://capla.arizona.edu/academics/master-real-estate-development" TargetMode="External"/><Relationship Id="rId1388" Type="http://schemas.openxmlformats.org/officeDocument/2006/relationships/hyperlink" Target="http://arch.iit.edu/study/mla" TargetMode="External"/><Relationship Id="rId1595" Type="http://schemas.openxmlformats.org/officeDocument/2006/relationships/hyperlink" Target="https://www.uma.edu/academics/programs/architecture" TargetMode="External"/><Relationship Id="rId94" Type="http://schemas.openxmlformats.org/officeDocument/2006/relationships/hyperlink" Target="http://www.sciarc.edu/" TargetMode="External"/><Relationship Id="rId520" Type="http://schemas.openxmlformats.org/officeDocument/2006/relationships/hyperlink" Target="http://www.umich.edu/" TargetMode="External"/><Relationship Id="rId618" Type="http://schemas.openxmlformats.org/officeDocument/2006/relationships/hyperlink" Target="http://www.unl.edu/" TargetMode="External"/><Relationship Id="rId825" Type="http://schemas.openxmlformats.org/officeDocument/2006/relationships/hyperlink" Target="http://www.uoregon.edu/" TargetMode="External"/><Relationship Id="rId1248" Type="http://schemas.openxmlformats.org/officeDocument/2006/relationships/hyperlink" Target="https://woodbury.edu/program/school-of-architecture/programs/interior-architecture-mia-la/" TargetMode="External"/><Relationship Id="rId1455" Type="http://schemas.openxmlformats.org/officeDocument/2006/relationships/hyperlink" Target="https://urbanplanning.ku.edu/" TargetMode="External"/><Relationship Id="rId1662" Type="http://schemas.openxmlformats.org/officeDocument/2006/relationships/hyperlink" Target="https://design.umn.edu/academics/humanfactors.html" TargetMode="External"/><Relationship Id="rId2201" Type="http://schemas.openxmlformats.org/officeDocument/2006/relationships/hyperlink" Target="https://sdc.wsu.edu/construction-management/" TargetMode="External"/><Relationship Id="rId1010" Type="http://schemas.openxmlformats.org/officeDocument/2006/relationships/hyperlink" Target="http://www.utexas.edu/" TargetMode="External"/><Relationship Id="rId1108" Type="http://schemas.openxmlformats.org/officeDocument/2006/relationships/hyperlink" Target="http://www.fairmontstate.edu/" TargetMode="External"/><Relationship Id="rId1315" Type="http://schemas.openxmlformats.org/officeDocument/2006/relationships/hyperlink" Target="https://dcp.ufl.edu/interior/academics-pathways/" TargetMode="External"/><Relationship Id="rId1967" Type="http://schemas.openxmlformats.org/officeDocument/2006/relationships/hyperlink" Target="https://www.jefferson.edu/academics/colleges-schools-institutes/architecture-and-the-built-environment/programs/construction-management.html" TargetMode="External"/><Relationship Id="rId1522" Type="http://schemas.openxmlformats.org/officeDocument/2006/relationships/hyperlink" Target="https://massart.edu/academics/programs/architectural-design" TargetMode="External"/><Relationship Id="rId21" Type="http://schemas.openxmlformats.org/officeDocument/2006/relationships/hyperlink" Target="http://www.asu.edu/" TargetMode="External"/><Relationship Id="rId2089" Type="http://schemas.openxmlformats.org/officeDocument/2006/relationships/hyperlink" Target="http://cosc.arch.tamu.edu/graduate/index.html" TargetMode="External"/><Relationship Id="rId268" Type="http://schemas.openxmlformats.org/officeDocument/2006/relationships/hyperlink" Target="http://www.uidaho.edu/" TargetMode="External"/><Relationship Id="rId475" Type="http://schemas.openxmlformats.org/officeDocument/2006/relationships/hyperlink" Target="http://www.salisbury.edu/" TargetMode="External"/><Relationship Id="rId682" Type="http://schemas.openxmlformats.org/officeDocument/2006/relationships/hyperlink" Target="http://www.cornell.edu/" TargetMode="External"/><Relationship Id="rId2156" Type="http://schemas.openxmlformats.org/officeDocument/2006/relationships/hyperlink" Target="https://www.arch.virginia.edu/programs/urban-environmental-planning/graduate" TargetMode="External"/><Relationship Id="rId128" Type="http://schemas.openxmlformats.org/officeDocument/2006/relationships/hyperlink" Target="http://www.usc.edu/" TargetMode="External"/><Relationship Id="rId335" Type="http://schemas.openxmlformats.org/officeDocument/2006/relationships/hyperlink" Target="http://www.nd.edu/" TargetMode="External"/><Relationship Id="rId542" Type="http://schemas.openxmlformats.org/officeDocument/2006/relationships/hyperlink" Target="http://twin-cities.umn.edu/" TargetMode="External"/><Relationship Id="rId1172" Type="http://schemas.openxmlformats.org/officeDocument/2006/relationships/hyperlink" Target="https://cavad.calbaptist.edu/programs/architecture-program" TargetMode="External"/><Relationship Id="rId2016" Type="http://schemas.openxmlformats.org/officeDocument/2006/relationships/hyperlink" Target="https://www.wcupa.edu/business-PublicManagement/geographyPlanning/murpProgramOverview.aspx" TargetMode="External"/><Relationship Id="rId2223" Type="http://schemas.openxmlformats.org/officeDocument/2006/relationships/hyperlink" Target="https://designcomm.wvu.edu/graduate/human-and-community-development" TargetMode="External"/><Relationship Id="rId402" Type="http://schemas.openxmlformats.org/officeDocument/2006/relationships/hyperlink" Target="http://www.harvard.edu/" TargetMode="External"/><Relationship Id="rId1032" Type="http://schemas.openxmlformats.org/officeDocument/2006/relationships/hyperlink" Target="http://www.utah.edu/" TargetMode="External"/><Relationship Id="rId1989" Type="http://schemas.openxmlformats.org/officeDocument/2006/relationships/hyperlink" Target="https://bulletins.psu.edu/undergraduate/colleges/arts-architecture/architecture-bs/" TargetMode="External"/><Relationship Id="rId1849" Type="http://schemas.openxmlformats.org/officeDocument/2006/relationships/hyperlink" Target="http://ap.buffalo.edu/academics/graduate-degrees/phd.html" TargetMode="External"/><Relationship Id="rId192" Type="http://schemas.openxmlformats.org/officeDocument/2006/relationships/hyperlink" Target="http://www.ufl.edu/" TargetMode="External"/><Relationship Id="rId1709" Type="http://schemas.openxmlformats.org/officeDocument/2006/relationships/hyperlink" Target="https://design.ncsu.edu/academics/architecture/city-design-certificate/" TargetMode="External"/><Relationship Id="rId1916" Type="http://schemas.openxmlformats.org/officeDocument/2006/relationships/hyperlink" Target="https://architecture.ou.edu/landscape-architecture-degree-requirements/" TargetMode="External"/><Relationship Id="rId2080" Type="http://schemas.openxmlformats.org/officeDocument/2006/relationships/hyperlink" Target="https://arch.rice.edu/academics/graduate" TargetMode="External"/><Relationship Id="rId869" Type="http://schemas.openxmlformats.org/officeDocument/2006/relationships/hyperlink" Target="http://www.marywood.edu/" TargetMode="External"/><Relationship Id="rId1499" Type="http://schemas.openxmlformats.org/officeDocument/2006/relationships/hyperlink" Target="http://www.the-bac.edu/" TargetMode="External"/><Relationship Id="rId729" Type="http://schemas.openxmlformats.org/officeDocument/2006/relationships/hyperlink" Target="http://www.esf.edu/" TargetMode="External"/><Relationship Id="rId1359" Type="http://schemas.openxmlformats.org/officeDocument/2006/relationships/hyperlink" Target="https://ced.uga.edu/programs/mhp/" TargetMode="External"/><Relationship Id="rId936" Type="http://schemas.openxmlformats.org/officeDocument/2006/relationships/hyperlink" Target="http://www.clemson.edu/" TargetMode="External"/><Relationship Id="rId1219" Type="http://schemas.openxmlformats.org/officeDocument/2006/relationships/hyperlink" Target="https://ced.berkeley.edu/academics/landscape-architecture-environmental-planning/programs/master-of-landscape-architecture/" TargetMode="External"/><Relationship Id="rId1566" Type="http://schemas.openxmlformats.org/officeDocument/2006/relationships/hyperlink" Target="https://wit.edu/architecture" TargetMode="External"/><Relationship Id="rId1773" Type="http://schemas.openxmlformats.org/officeDocument/2006/relationships/hyperlink" Target="https://architecture.barnard.edu/" TargetMode="External"/><Relationship Id="rId1980" Type="http://schemas.openxmlformats.org/officeDocument/2006/relationships/hyperlink" Target="http://www.marywood.edu/progs/grad/interior-architecture" TargetMode="External"/><Relationship Id="rId65" Type="http://schemas.openxmlformats.org/officeDocument/2006/relationships/hyperlink" Target="http://calpoly.edu/" TargetMode="External"/><Relationship Id="rId1426" Type="http://schemas.openxmlformats.org/officeDocument/2006/relationships/hyperlink" Target="https://www.bsu.edu/academics/collegesanddepartments/architecture/academic-programs/masters/architecture" TargetMode="External"/><Relationship Id="rId1633" Type="http://schemas.openxmlformats.org/officeDocument/2006/relationships/hyperlink" Target="https://clas.wayne.edu/usp/grad/mup" TargetMode="External"/><Relationship Id="rId1840" Type="http://schemas.openxmlformats.org/officeDocument/2006/relationships/hyperlink" Target="https://www.alfredstate.edu/architecture" TargetMode="External"/><Relationship Id="rId1700" Type="http://schemas.openxmlformats.org/officeDocument/2006/relationships/hyperlink" Target="https://planning.ecu.edu/academic-programs-5/academic-programs-4/" TargetMode="External"/><Relationship Id="rId379" Type="http://schemas.openxmlformats.org/officeDocument/2006/relationships/hyperlink" Target="http://uno.edu/" TargetMode="External"/><Relationship Id="rId586" Type="http://schemas.openxmlformats.org/officeDocument/2006/relationships/hyperlink" Target="http://www.montana.edu/" TargetMode="External"/><Relationship Id="rId793" Type="http://schemas.openxmlformats.org/officeDocument/2006/relationships/hyperlink" Target="http://www.ursuline.edu/" TargetMode="External"/><Relationship Id="rId239" Type="http://schemas.openxmlformats.org/officeDocument/2006/relationships/hyperlink" Target="http://www.scad.edu/" TargetMode="External"/><Relationship Id="rId446" Type="http://schemas.openxmlformats.org/officeDocument/2006/relationships/hyperlink" Target="http://www.umass.edu/" TargetMode="External"/><Relationship Id="rId653" Type="http://schemas.openxmlformats.org/officeDocument/2006/relationships/hyperlink" Target="http://www.unlv.edu/" TargetMode="External"/><Relationship Id="rId1076" Type="http://schemas.openxmlformats.org/officeDocument/2006/relationships/hyperlink" Target="http://www.washington.edu/" TargetMode="External"/><Relationship Id="rId1283" Type="http://schemas.openxmlformats.org/officeDocument/2006/relationships/hyperlink" Target="https://www.udc.edu/causes/urban-sustainability/" TargetMode="External"/><Relationship Id="rId1490" Type="http://schemas.openxmlformats.org/officeDocument/2006/relationships/hyperlink" Target="https://www.uno.edu/academics/colaehd/la/planning-and-urban-studies/graduate/murp" TargetMode="External"/><Relationship Id="rId2127" Type="http://schemas.openxmlformats.org/officeDocument/2006/relationships/hyperlink" Target="http://cacp.utsa.edu/academic-programs/department-of-architecture/ph.d.-in-civil-engineering-building-performance-track/" TargetMode="External"/><Relationship Id="rId306" Type="http://schemas.openxmlformats.org/officeDocument/2006/relationships/hyperlink" Target="http://www.illinois.edu/" TargetMode="External"/><Relationship Id="rId860" Type="http://schemas.openxmlformats.org/officeDocument/2006/relationships/hyperlink" Target="http://www.philau.edu/" TargetMode="External"/><Relationship Id="rId1143" Type="http://schemas.openxmlformats.org/officeDocument/2006/relationships/hyperlink" Target="https://design.asu.edu/degree-programs/industrial-design-bsd" TargetMode="External"/><Relationship Id="rId513" Type="http://schemas.openxmlformats.org/officeDocument/2006/relationships/hyperlink" Target="http://www.umich.edu/" TargetMode="External"/><Relationship Id="rId720" Type="http://schemas.openxmlformats.org/officeDocument/2006/relationships/hyperlink" Target="http://www.albany.edu/" TargetMode="External"/><Relationship Id="rId1350" Type="http://schemas.openxmlformats.org/officeDocument/2006/relationships/hyperlink" Target="https://www.scad.edu/academics/programs/preservation-design/degrees/ma" TargetMode="External"/><Relationship Id="rId1003" Type="http://schemas.openxmlformats.org/officeDocument/2006/relationships/hyperlink" Target="http://www.utexas.edu/" TargetMode="External"/><Relationship Id="rId1210" Type="http://schemas.openxmlformats.org/officeDocument/2006/relationships/hyperlink" Target="https://www.sciarc.edu/academics/postgraduate/design-of-cities" TargetMode="External"/><Relationship Id="rId2191" Type="http://schemas.openxmlformats.org/officeDocument/2006/relationships/hyperlink" Target="https://www.infrastructure-management.uw.edu/" TargetMode="External"/><Relationship Id="rId163" Type="http://schemas.openxmlformats.org/officeDocument/2006/relationships/hyperlink" Target="http://www.gwu.edu/" TargetMode="External"/><Relationship Id="rId370" Type="http://schemas.openxmlformats.org/officeDocument/2006/relationships/hyperlink" Target="http://tulane.edu/" TargetMode="External"/><Relationship Id="rId2051" Type="http://schemas.openxmlformats.org/officeDocument/2006/relationships/hyperlink" Target="http://www.clemson.edu/caah/departments/architecture/programs/graduate/architecture-and-health/phd-curriculum.html" TargetMode="External"/><Relationship Id="rId230" Type="http://schemas.openxmlformats.org/officeDocument/2006/relationships/hyperlink" Target="http://www.gatech.edu/" TargetMode="External"/><Relationship Id="rId1677" Type="http://schemas.openxmlformats.org/officeDocument/2006/relationships/hyperlink" Target="http://samfoxschool.wustl.edu/programs/arch" TargetMode="External"/><Relationship Id="rId1884" Type="http://schemas.openxmlformats.org/officeDocument/2006/relationships/hyperlink" Target="https://knowlton.osu.edu/architecture/march" TargetMode="External"/><Relationship Id="rId907" Type="http://schemas.openxmlformats.org/officeDocument/2006/relationships/hyperlink" Target="http://www.wcupa.edu/" TargetMode="External"/><Relationship Id="rId1537" Type="http://schemas.openxmlformats.org/officeDocument/2006/relationships/hyperlink" Target="https://camd.northeastern.edu/program/landscape-architecture/" TargetMode="External"/><Relationship Id="rId1744" Type="http://schemas.openxmlformats.org/officeDocument/2006/relationships/hyperlink" Target="https://global.rowan.edu/programs/ms-in-urban-and-regional-planning.html" TargetMode="External"/><Relationship Id="rId1951" Type="http://schemas.openxmlformats.org/officeDocument/2006/relationships/hyperlink" Target="https://soa.cmu.edu/mscd" TargetMode="External"/><Relationship Id="rId36" Type="http://schemas.openxmlformats.org/officeDocument/2006/relationships/hyperlink" Target="http://www.arizona.edu/" TargetMode="External"/><Relationship Id="rId1604" Type="http://schemas.openxmlformats.org/officeDocument/2006/relationships/hyperlink" Target="https://www.ltu.edu/architecture_and_design/architecture/architecture.asp" TargetMode="External"/><Relationship Id="rId1811" Type="http://schemas.openxmlformats.org/officeDocument/2006/relationships/hyperlink" Target="https://www.pratt.edu/academics/architecture/grad-arch-urban-design/dept-urban-design/" TargetMode="External"/><Relationship Id="rId697" Type="http://schemas.openxmlformats.org/officeDocument/2006/relationships/hyperlink" Target="http://www.pratt.edu/" TargetMode="External"/><Relationship Id="rId1187" Type="http://schemas.openxmlformats.org/officeDocument/2006/relationships/hyperlink" Target="http://env.cpp.edu/arc/degree/master-architecture" TargetMode="External"/><Relationship Id="rId557" Type="http://schemas.openxmlformats.org/officeDocument/2006/relationships/hyperlink" Target="http://www.drury.edu/" TargetMode="External"/><Relationship Id="rId764" Type="http://schemas.openxmlformats.org/officeDocument/2006/relationships/hyperlink" Target="http://www.kent.edu/" TargetMode="External"/><Relationship Id="rId971" Type="http://schemas.openxmlformats.org/officeDocument/2006/relationships/hyperlink" Target="http://www.rice.edu/" TargetMode="External"/><Relationship Id="rId1394" Type="http://schemas.openxmlformats.org/officeDocument/2006/relationships/hyperlink" Target="https://www.saic.edu/academics/departments/aiado/undergraduate-overview" TargetMode="External"/><Relationship Id="rId417" Type="http://schemas.openxmlformats.org/officeDocument/2006/relationships/hyperlink" Target="http://web.mit.edu/student/" TargetMode="External"/><Relationship Id="rId624" Type="http://schemas.openxmlformats.org/officeDocument/2006/relationships/hyperlink" Target="http://www.kean.edu/" TargetMode="External"/><Relationship Id="rId831" Type="http://schemas.openxmlformats.org/officeDocument/2006/relationships/hyperlink" Target="http://www.uoregon.edu/" TargetMode="External"/><Relationship Id="rId1047" Type="http://schemas.openxmlformats.org/officeDocument/2006/relationships/hyperlink" Target="http://www.virginia.edu/" TargetMode="External"/><Relationship Id="rId1254" Type="http://schemas.openxmlformats.org/officeDocument/2006/relationships/hyperlink" Target="https://www.colorado.edu/envd/about/majors" TargetMode="External"/><Relationship Id="rId1461" Type="http://schemas.openxmlformats.org/officeDocument/2006/relationships/hyperlink" Target="https://design.uky.edu/historic-preservation-degrees/" TargetMode="External"/><Relationship Id="rId1114" Type="http://schemas.openxmlformats.org/officeDocument/2006/relationships/hyperlink" Target="http://www.wvu.edu/" TargetMode="External"/><Relationship Id="rId1321" Type="http://schemas.openxmlformats.org/officeDocument/2006/relationships/hyperlink" Target="https://catalog.ufl.edu/UGRD/colleges-schools/UGDCP/SUB_BSUB_BSUB01/" TargetMode="External"/><Relationship Id="rId2095" Type="http://schemas.openxmlformats.org/officeDocument/2006/relationships/hyperlink" Target="http://bjmlspa.tsu.edu/urban-planning-and-environmental-policy/courses/" TargetMode="External"/><Relationship Id="rId274" Type="http://schemas.openxmlformats.org/officeDocument/2006/relationships/hyperlink" Target="http://www.iit.edu/" TargetMode="External"/><Relationship Id="rId481" Type="http://schemas.openxmlformats.org/officeDocument/2006/relationships/hyperlink" Target="http://www.umd.edu/" TargetMode="External"/><Relationship Id="rId2162" Type="http://schemas.openxmlformats.org/officeDocument/2006/relationships/hyperlink" Target="http://bulletin.vcu.edu/undergraduate/government-public-affairs/urban-regional-studies-bs/" TargetMode="External"/><Relationship Id="rId134" Type="http://schemas.openxmlformats.org/officeDocument/2006/relationships/hyperlink" Target="http://woodbury.edu/" TargetMode="External"/><Relationship Id="rId341" Type="http://schemas.openxmlformats.org/officeDocument/2006/relationships/hyperlink" Target="http://www.k-state.edu/" TargetMode="External"/><Relationship Id="rId2022" Type="http://schemas.openxmlformats.org/officeDocument/2006/relationships/hyperlink" Target="https://gurabo.uagm.edu/en/node/13281" TargetMode="External"/><Relationship Id="rId201" Type="http://schemas.openxmlformats.org/officeDocument/2006/relationships/hyperlink" Target="http://www.ufl.edu/" TargetMode="External"/><Relationship Id="rId1788" Type="http://schemas.openxmlformats.org/officeDocument/2006/relationships/hyperlink" Target="https://aap.cornell.edu/academics/architecture/graduate/mdc" TargetMode="External"/><Relationship Id="rId1995" Type="http://schemas.openxmlformats.org/officeDocument/2006/relationships/hyperlink" Target="https://tyler.temple.edu/programs/architecture/degree" TargetMode="External"/><Relationship Id="rId1648" Type="http://schemas.openxmlformats.org/officeDocument/2006/relationships/hyperlink" Target="https://sbs.mnsu.edu/academics/urban-and-regional-studies/undergraduate/urban-and-regional-studies-bs" TargetMode="External"/><Relationship Id="rId1508" Type="http://schemas.openxmlformats.org/officeDocument/2006/relationships/hyperlink" Target="https://www.bu.edu/met/programs/graduate/city-planning/" TargetMode="External"/><Relationship Id="rId1855" Type="http://schemas.openxmlformats.org/officeDocument/2006/relationships/hyperlink" Target="https://www.newschool.edu/parsons/masters-architectur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58467-FB28-4597-91E4-3D440DC5331D}">
  <sheetPr>
    <outlinePr summaryBelow="0" summaryRight="0"/>
  </sheetPr>
  <dimension ref="A1:AM1133"/>
  <sheetViews>
    <sheetView tabSelected="1" topLeftCell="C1" zoomScale="110" zoomScaleNormal="110" workbookViewId="0">
      <pane ySplit="1" topLeftCell="A7" activePane="bottomLeft" state="frozen"/>
      <selection pane="bottomLeft" activeCell="C9" sqref="C9"/>
    </sheetView>
  </sheetViews>
  <sheetFormatPr baseColWidth="10" defaultColWidth="14.5" defaultRowHeight="15" customHeight="1" x14ac:dyDescent="0.15"/>
  <cols>
    <col min="1" max="2" width="14.5" style="21" hidden="1" customWidth="1"/>
    <col min="3" max="3" width="35.1640625" style="21" customWidth="1"/>
    <col min="4" max="4" width="16.33203125" style="21" customWidth="1"/>
    <col min="5" max="7" width="14.5" style="21" customWidth="1"/>
    <col min="8" max="8" width="15.83203125" style="21" customWidth="1"/>
    <col min="9" max="10" width="17.1640625" style="21" customWidth="1"/>
    <col min="11" max="12" width="14.5" style="21"/>
    <col min="13" max="13" width="10" style="21" customWidth="1"/>
    <col min="14" max="14" width="12.6640625" style="21" customWidth="1"/>
    <col min="15" max="15" width="11.5" style="21" customWidth="1"/>
    <col min="16" max="16" width="9.5" style="21" customWidth="1"/>
    <col min="17" max="17" width="10.83203125" style="21" customWidth="1"/>
    <col min="18" max="18" width="11" style="21" customWidth="1"/>
    <col min="19" max="19" width="9.1640625" style="21" customWidth="1"/>
    <col min="20" max="20" width="15.33203125" style="21" customWidth="1"/>
    <col min="21" max="21" width="18.1640625" style="21" customWidth="1"/>
    <col min="22" max="22" width="17.83203125" style="21" customWidth="1"/>
    <col min="23" max="23" width="18.83203125" style="21" customWidth="1"/>
    <col min="24" max="24" width="19.1640625" style="21" customWidth="1"/>
    <col min="25" max="25" width="31.83203125" style="21" customWidth="1"/>
    <col min="26" max="26" width="16.83203125" style="21" customWidth="1"/>
    <col min="27" max="27" width="22.5" style="21" customWidth="1"/>
    <col min="28" max="28" width="19.33203125" style="21" customWidth="1"/>
    <col min="29" max="29" width="19.6640625" style="21" customWidth="1"/>
    <col min="30" max="30" width="20.1640625" style="21" customWidth="1"/>
    <col min="31" max="31" width="15.5" style="21" customWidth="1"/>
    <col min="32" max="32" width="27.83203125" style="21" customWidth="1"/>
    <col min="33" max="16384" width="14.5" style="21"/>
  </cols>
  <sheetData>
    <row r="1" spans="1:39" ht="15.75" customHeight="1" x14ac:dyDescent="0.2">
      <c r="A1" s="1" t="s">
        <v>0</v>
      </c>
      <c r="B1" s="1" t="s">
        <v>1</v>
      </c>
      <c r="C1" s="2" t="s">
        <v>3166</v>
      </c>
      <c r="D1" s="2" t="s">
        <v>3128</v>
      </c>
      <c r="E1" s="2" t="s">
        <v>3129</v>
      </c>
      <c r="F1" s="2" t="s">
        <v>3130</v>
      </c>
      <c r="G1" s="2" t="s">
        <v>3131</v>
      </c>
      <c r="H1" s="2" t="s">
        <v>3132</v>
      </c>
      <c r="I1" s="2" t="s">
        <v>3133</v>
      </c>
      <c r="J1" s="2" t="s">
        <v>3134</v>
      </c>
      <c r="K1" s="2" t="s">
        <v>3154</v>
      </c>
      <c r="L1" s="2" t="s">
        <v>3135</v>
      </c>
      <c r="M1" s="2" t="s">
        <v>3137</v>
      </c>
      <c r="N1" s="2" t="s">
        <v>3138</v>
      </c>
      <c r="O1" s="2" t="s">
        <v>3136</v>
      </c>
      <c r="P1" s="2" t="s">
        <v>3139</v>
      </c>
      <c r="Q1" s="2" t="s">
        <v>3140</v>
      </c>
      <c r="R1" s="2" t="s">
        <v>3141</v>
      </c>
      <c r="S1" s="2" t="s">
        <v>3142</v>
      </c>
      <c r="T1" s="2" t="s">
        <v>3155</v>
      </c>
      <c r="U1" s="2" t="s">
        <v>3156</v>
      </c>
      <c r="V1" s="2" t="s">
        <v>3157</v>
      </c>
      <c r="W1" s="2" t="s">
        <v>3158</v>
      </c>
      <c r="X1" s="3" t="s">
        <v>3143</v>
      </c>
      <c r="Y1" s="3" t="s">
        <v>3144</v>
      </c>
      <c r="Z1" s="1" t="s">
        <v>2</v>
      </c>
      <c r="AA1" s="1" t="s">
        <v>3</v>
      </c>
      <c r="AB1" s="1" t="s">
        <v>4</v>
      </c>
      <c r="AC1" s="2" t="s">
        <v>5</v>
      </c>
      <c r="AD1" s="3" t="s">
        <v>3145</v>
      </c>
      <c r="AE1" s="2" t="s">
        <v>3146</v>
      </c>
      <c r="AF1" s="2" t="s">
        <v>3147</v>
      </c>
      <c r="AG1" s="5" t="s">
        <v>3152</v>
      </c>
      <c r="AH1" s="6" t="s">
        <v>3159</v>
      </c>
      <c r="AI1" s="2" t="s">
        <v>6</v>
      </c>
      <c r="AJ1" s="3" t="s">
        <v>7</v>
      </c>
      <c r="AL1" s="25" t="s">
        <v>3067</v>
      </c>
      <c r="AM1" s="25" t="s">
        <v>3068</v>
      </c>
    </row>
    <row r="2" spans="1:39" ht="15.75" customHeight="1" x14ac:dyDescent="0.15">
      <c r="A2" s="1">
        <v>0</v>
      </c>
      <c r="B2" s="1">
        <v>108232</v>
      </c>
      <c r="C2" s="1" t="s">
        <v>160</v>
      </c>
      <c r="D2" s="1" t="s">
        <v>161</v>
      </c>
      <c r="E2" s="1" t="s">
        <v>162</v>
      </c>
      <c r="F2" s="1" t="s">
        <v>163</v>
      </c>
      <c r="G2" s="1">
        <v>94105</v>
      </c>
      <c r="H2" s="1" t="s">
        <v>93</v>
      </c>
      <c r="I2" s="1" t="s">
        <v>164</v>
      </c>
      <c r="J2" s="7" t="s">
        <v>165</v>
      </c>
      <c r="K2" s="1">
        <v>-122.40068599999999</v>
      </c>
      <c r="L2" s="1">
        <v>37.787748000000001</v>
      </c>
      <c r="M2" s="1">
        <v>21252</v>
      </c>
      <c r="N2" s="1">
        <v>42250</v>
      </c>
      <c r="O2" s="1">
        <v>42250</v>
      </c>
      <c r="P2" s="1">
        <v>40750</v>
      </c>
      <c r="Q2" s="1">
        <v>40750</v>
      </c>
      <c r="R2" s="1">
        <v>27592</v>
      </c>
      <c r="S2" s="1">
        <v>27592</v>
      </c>
      <c r="T2" s="32">
        <v>27288</v>
      </c>
      <c r="U2" s="33">
        <v>400</v>
      </c>
      <c r="V2" s="32">
        <v>27288</v>
      </c>
      <c r="W2" s="33">
        <v>400</v>
      </c>
      <c r="X2" s="1">
        <v>2</v>
      </c>
      <c r="Y2" s="1">
        <v>2</v>
      </c>
      <c r="Z2" s="1">
        <v>8</v>
      </c>
      <c r="AA2" s="1">
        <v>3</v>
      </c>
      <c r="AB2" s="1">
        <v>3</v>
      </c>
      <c r="AC2" s="27" t="s">
        <v>1225</v>
      </c>
      <c r="AD2" s="1">
        <v>8303</v>
      </c>
      <c r="AE2" s="1" t="s">
        <v>54</v>
      </c>
      <c r="AF2" s="1" t="b">
        <v>0</v>
      </c>
      <c r="AG2" s="1" t="b">
        <v>1</v>
      </c>
      <c r="AH2" s="1" t="b">
        <v>1</v>
      </c>
      <c r="AI2" s="1">
        <v>10</v>
      </c>
      <c r="AJ2" s="1">
        <v>210</v>
      </c>
      <c r="AL2" s="25" t="s">
        <v>3069</v>
      </c>
    </row>
    <row r="3" spans="1:39" ht="15.75" customHeight="1" x14ac:dyDescent="0.15">
      <c r="A3" s="1">
        <v>10</v>
      </c>
      <c r="B3" s="1">
        <v>100654</v>
      </c>
      <c r="C3" s="1" t="s">
        <v>3070</v>
      </c>
      <c r="D3" s="1" t="s">
        <v>9</v>
      </c>
      <c r="E3" s="1" t="s">
        <v>10</v>
      </c>
      <c r="F3" s="1" t="s">
        <v>11</v>
      </c>
      <c r="G3" s="1">
        <v>35762</v>
      </c>
      <c r="H3" s="1" t="s">
        <v>12</v>
      </c>
      <c r="I3" s="1" t="s">
        <v>13</v>
      </c>
      <c r="J3" s="7" t="s">
        <v>14</v>
      </c>
      <c r="K3" s="1">
        <v>-86.568501999999995</v>
      </c>
      <c r="L3" s="1">
        <v>34.783367999999903</v>
      </c>
      <c r="M3" s="1">
        <v>9857</v>
      </c>
      <c r="N3" s="1">
        <v>23057</v>
      </c>
      <c r="O3" s="1">
        <v>31436</v>
      </c>
      <c r="P3" s="1">
        <v>22416</v>
      </c>
      <c r="Q3" s="1">
        <v>30795</v>
      </c>
      <c r="R3" s="1">
        <v>14037</v>
      </c>
      <c r="S3" s="1">
        <v>22416</v>
      </c>
      <c r="T3" s="32">
        <v>10128</v>
      </c>
      <c r="U3" s="32">
        <v>1414</v>
      </c>
      <c r="V3" s="32">
        <v>20160</v>
      </c>
      <c r="W3" s="32">
        <v>1414</v>
      </c>
      <c r="X3" s="1">
        <v>1</v>
      </c>
      <c r="Y3" s="1">
        <v>2</v>
      </c>
      <c r="Z3" s="1">
        <v>5</v>
      </c>
      <c r="AA3" s="1">
        <v>1</v>
      </c>
      <c r="AB3" s="1">
        <v>1</v>
      </c>
      <c r="AC3" s="1">
        <v>87</v>
      </c>
      <c r="AD3" s="1">
        <v>4851</v>
      </c>
      <c r="AE3" s="1" t="s">
        <v>15</v>
      </c>
      <c r="AF3" s="1" t="b">
        <v>1</v>
      </c>
      <c r="AG3" s="1" t="b">
        <v>0</v>
      </c>
      <c r="AH3" s="1" t="b">
        <v>1</v>
      </c>
      <c r="AI3" s="1">
        <v>2</v>
      </c>
      <c r="AJ3" s="1">
        <v>363</v>
      </c>
      <c r="AL3" s="25" t="str">
        <f>CONCATENATE("Academy of Art University,","Alabama A &amp; M University,","American College of the Building Arts,","Andrews University,","Anne Arundel Community College,","Appalachian State University,","Arizona State University-Tempe,","Auburn University,","Ball State University,","Belmont College,","Belmont University,","Boston Architectural College,","Boston University,","Bowling Green State University-Main Campus,","Bucks County Community College,","California Baptist University,","California College of the Arts,","California Polytechnic State University-San Luis Obispo,","California State Polytechnic University-Pomona,","California State University-Northridge,","Carnegie Mellon University,","Catholic University of America,","Clatsop Community College,","Clemson University,","Cleveland State University,","College of Charleston,","Colorado State University-Fort Collins,","Columbia University in the City of New York,","Cooper Union for the Advancement of Science and Art,","Cornell University,","CUNY City College,","CUNY Hunter College,","Del Mar College,","Delaware Valley University,","Drexel University,","Drury University,","Dunwoody College of Technology,","East Carolina University,","Eastern Michigan University,","Eastern Washington University,","Fairmont State University,","Ferris State University,","Florida Agricultural and Mechanical University,","Florida Atlantic University - Boca Raton,","Florida International University,","Florida State University,","George Washington University,","Georgetown University,","Georgia Institute of Technology-Main Campus,","Georgia State University,","Goucher College,","Hampton University,","Harvard University,","Howard University,","Illinois Institute of Technology,","Indiana University of Pennsylvania-Main Campus,","Indiana University-Bloomington,","Iowa State University,","Jackson State University,","James Madison University,","Jefferson (Philadelphia University + Thomas Jefferson University),","Judson University,","Kansas State University,","Kean University,","Kennesaw State University,","Kent State University at Kent,","Lawrence Technological University,","Louisiana State University and Agricultural &amp; Mechanical College,","Louisiana Tech University,","Maryland Institute College of Art,","Marywood University,","Massachusetts College of Art and Design,","Massachusetts Institute of Technology,","Miami University-Oxford,","Michigan State University,","Middle Tennessee State University,","Minnesota State University-Mankato,","Mississippi State University,","Missouri State University-Springfield,","Montana State University,","Morgan State University,","New Jersey Institute of Technology,","New School of Architecture and Design,","New York Institute of Technology,","New York University,","North Carolina A &amp; T State University,","North Carolina State University at Raleigh,","North Dakota State University-Main Campus,","Northeastern University,","Northern Arizona University,","Norwich University,","Ohio State University-Main Campus,","Oklahoma State University-Main Campus,","Pennsylvania State University-Main Campus,","Polytechnic University of Puerto Rico,","Pontifical Catholic University of Puerto Rico,","Portland State University,","Prairie View A &amp; M University,","Pratt Institute-Main,","Princeton University,","Purdue University-Main Campus,","Rensselaer Polytechnic Institute,","Rhode Island School of Design,","Rice University,","Rochester Institute of Technology,","Roger Williams University,","Rowan University,","Rutgers University-New Brunswick,","Saint Cloud State University,","Saint Louis University,","Salisbury University,","Salve Regina University,","San Diego State University,","San Jose State University,","Savannah College of Art and Design,","Savannah Technical College - Savannah Campus,","School of the Art Institute of Chicago,","Sonoma State University,","South Dakota State University,","Southeast Missouri State University,","Southern California Institute of Architecture,","Southern Illinois University-Carbondale,","SUNY at Albany,","SUNY College of Environmental Science and Forestry,","SUNY College of Technology at Alfred State,","SUNY University at Buffalo,","Syracuse University,","Temple University,","Texas A &amp; M University-College Station,","Texas Southern University,","Texas Tech University,","The New School,","The University of Tennessee-Knoxville,","The University of Texas at Arlington,","The University of Texas at Austin,","The University of Texas at San Antonio,","Tufts University,","Tulane University of Louisiana,","Tuskegee University,","Universidad Ana G. Mendez,","University of Arizona,","University of Arkansas,","University of California-Berkeley,","University of California-Davis,","University of California-Irvine,","University of California-Los Angeles,","University of Central Arkansas,","University of Central Florida,","University of Cincinnati-Main Campus,","University of Colorado Boulder,","University of Colorado Denver/Anschutz Medical Campus,","University of Connecticut,","University of Delaware,","University of Detroit Mercy,","University of Florida,","University of Georgia,","University of Hartford,","University of Hawaii at Manoa,","University of Houston,","University of Idaho,","University of Illinois at Chicago,","University of Illinois at Urbana-Champaign,","University of Iowa,","University of Kansas,","University of Kentucky,","University of Louisiana at Lafayette,","University of Louisville,","University of Maine at Augusta,","University of Maryland-College Park,","University of Massachusetts-Amherst,","University of Massachusetts-Boston,","University of Memphis,","University of Miami,","University of Michigan-Ann Arbor,","University of Minnesota-Twin Cities,","University of Missouri-Kansas City,","University of Nebraska-Lincoln,","University of Nevada-Las Vegas,","University of New Mexico-Main Campus,","University of New Orleans,","University of North Carolina at Chapel Hill,","University of North Carolina at Charlotte,","University of North Carolina at Greensboro,","University of North Texas,","University of Notre Dame,","University of Oklahoma-Norman Campus,","University of Oregon,","University of Pennsylvania,","University of Pittsburgh-Pittsburgh Campus,","University of Puerto Rico,","University of Rhode Island,","University of South Florida-Main Campus,","University of Southern California,","University of the District of Columbia,","University of Utah,","University of Vermont,","University of Virginia-Main Campus,","University of Washington-Seattle Campus,","University of Washington-Tacoma Campus,","University of Wisconsin Colleges,","University of Wisconsin-Milwaukee,","Ursuline College,","Utah State University,","Virginia Commonwealth University,","Virginia Polytechnic Institute and State University,","Washington State University,","Washington University in St Louis,","Wayne State University,","Wentworth Institute of Technology,","West Chester University of Pennsylvania,","West Virginia University,","Western Illinois University,","Western Michigan University,","Western Washington University,","Westfield State University,","Woodbury University,","Yale University,")</f>
        <v>Academy of Art University,Alabama A &amp; M University,American College of the Building Arts,Andrews University,Anne Arundel Community College,Appalachian State University,Arizona State University-Tempe,Auburn University,Ball State University,Belmont College,Belmont University,Boston Architectural College,Boston University,Bowling Green State University-Main Campus,Bucks County Community College,California Baptist University,California College of the Arts,California Polytechnic State University-San Luis Obispo,California State Polytechnic University-Pomona,California State University-Northridge,Carnegie Mellon University,Catholic University of America,Clatsop Community College,Clemson University,Cleveland State University,College of Charleston,Colorado State University-Fort Collins,Columbia University in the City of New York,Cooper Union for the Advancement of Science and Art,Cornell University,CUNY City College,CUNY Hunter College,Del Mar College,Delaware Valley University,Drexel University,Drury University,Dunwoody College of Technology,East Carolina University,Eastern Michigan University,Eastern Washington University,Fairmont State University,Ferris State University,Florida Agricultural and Mechanical University,Florida Atlantic University - Boca Raton,Florida International University,Florida State University,George Washington University,Georgetown University,Georgia Institute of Technology-Main Campus,Georgia State University,Goucher College,Hampton University,Harvard University,Howard University,Illinois Institute of Technology,Indiana University of Pennsylvania-Main Campus,Indiana University-Bloomington,Iowa State University,Jackson State University,James Madison University,Jefferson (Philadelphia University + Thomas Jefferson University),Judson University,Kansas State University,Kean University,Kennesaw State University,Kent State University at Kent,Lawrence Technological University,Louisiana State University and Agricultural &amp; Mechanical College,Louisiana Tech University,Maryland Institute College of Art,Marywood University,Massachusetts College of Art and Design,Massachusetts Institute of Technology,Miami University-Oxford,Michigan State University,Middle Tennessee State University,Minnesota State University-Mankato,Mississippi State University,Missouri State University-Springfield,Montana State University,Morgan State University,New Jersey Institute of Technology,New School of Architecture and Design,New York Institute of Technology,New York University,North Carolina A &amp; T State University,North Carolina State University at Raleigh,North Dakota State University-Main Campus,Northeastern University,Northern Arizona University,Norwich University,Ohio State University-Main Campus,Oklahoma State University-Main Campus,Pennsylvania State University-Main Campus,Polytechnic University of Puerto Rico,Pontifical Catholic University of Puerto Rico,Portland State University,Prairie View A &amp; M University,Pratt Institute-Main,Princeton University,Purdue University-Main Campus,Rensselaer Polytechnic Institute,Rhode Island School of Design,Rice University,Rochester Institute of Technology,Roger Williams University,Rowan University,Rutgers University-New Brunswick,Saint Cloud State University,Saint Louis University,Salisbury University,Salve Regina University,San Diego State University,San Jose State University,Savannah College of Art and Design,Savannah Technical College - Savannah Campus,School of the Art Institute of Chicago,Sonoma State University,South Dakota State University,Southeast Missouri State University,Southern California Institute of Architecture,Southern Illinois University-Carbondale,SUNY at Albany,SUNY College of Environmental Science and Forestry,SUNY College of Technology at Alfred State,SUNY University at Buffalo,Syracuse University,Temple University,Texas A &amp; M University-College Station,Texas Southern University,Texas Tech University,The New School,The University of Tennessee-Knoxville,The University of Texas at Arlington,The University of Texas at Austin,The University of Texas at San Antonio,Tufts University,Tulane University of Louisiana,Tuskegee University,Universidad Ana G. Mendez,University of Arizona,University of Arkansas,University of California-Berkeley,University of California-Davis,University of California-Irvine,University of California-Los Angeles,University of Central Arkansas,University of Central Florida,University of Cincinnati-Main Campus,University of Colorado Boulder,University of Colorado Denver/Anschutz Medical Campus,University of Connecticut,University of Delaware,University of Detroit Mercy,University of Florida,University of Georgia,University of Hartford,University of Hawaii at Manoa,University of Houston,University of Idaho,University of Illinois at Chicago,University of Illinois at Urbana-Champaign,University of Iowa,University of Kansas,University of Kentucky,University of Louisiana at Lafayette,University of Louisville,University of Maine at Augusta,University of Maryland-College Park,University of Massachusetts-Amherst,University of Massachusetts-Boston,University of Memphis,University of Miami,University of Michigan-Ann Arbor,University of Minnesota-Twin Cities,University of Missouri-Kansas City,University of Nebraska-Lincoln,University of Nevada-Las Vegas,University of New Mexico-Main Campus,University of New Orleans,University of North Carolina at Chapel Hill,University of North Carolina at Charlotte,University of North Carolina at Greensboro,University of North Texas,University of Notre Dame,University of Oklahoma-Norman Campus,University of Oregon,University of Pennsylvania,University of Pittsburgh-Pittsburgh Campus,University of Puerto Rico,University of Rhode Island,University of South Florida-Main Campus,University of Southern California,University of the District of Columbia,University of Utah,University of Vermont,University of Virginia-Main Campus,University of Washington-Seattle Campus,University of Washington-Tacoma Campus,University of Wisconsin Colleges,University of Wisconsin-Milwaukee,Ursuline College,Utah State University,Virginia Commonwealth University,Virginia Polytechnic Institute and State University,Washington State University,Washington University in St Louis,Wayne State University,Wentworth Institute of Technology,West Chester University of Pennsylvania,West Virginia University,Western Illinois University,Western Michigan University,Western Washington University,Westfield State University,Woodbury University,Yale University,</v>
      </c>
    </row>
    <row r="4" spans="1:39" ht="15.75" customHeight="1" x14ac:dyDescent="0.15">
      <c r="A4" s="1">
        <v>12</v>
      </c>
      <c r="C4" s="30" t="s">
        <v>2377</v>
      </c>
      <c r="D4" s="1" t="s">
        <v>2378</v>
      </c>
      <c r="E4" s="1" t="s">
        <v>2379</v>
      </c>
      <c r="F4" s="1" t="s">
        <v>2380</v>
      </c>
      <c r="H4" s="1" t="s">
        <v>12</v>
      </c>
      <c r="I4" s="1" t="s">
        <v>473</v>
      </c>
      <c r="J4" s="7" t="s">
        <v>2381</v>
      </c>
      <c r="K4" s="1">
        <v>-79.946944200000004</v>
      </c>
      <c r="L4" s="1">
        <v>32.805054499999997</v>
      </c>
      <c r="M4" s="27">
        <v>20572</v>
      </c>
      <c r="N4" s="27" t="s">
        <v>1225</v>
      </c>
      <c r="O4" s="27" t="s">
        <v>1225</v>
      </c>
      <c r="P4" s="27">
        <v>37960</v>
      </c>
      <c r="Q4" s="27">
        <v>37960</v>
      </c>
      <c r="R4" s="27">
        <v>26145</v>
      </c>
      <c r="S4" s="27">
        <v>26145</v>
      </c>
      <c r="T4" s="11" t="s">
        <v>3066</v>
      </c>
      <c r="U4" s="11" t="s">
        <v>3066</v>
      </c>
      <c r="V4" s="11" t="s">
        <v>3066</v>
      </c>
      <c r="W4" s="11" t="s">
        <v>3066</v>
      </c>
      <c r="X4" s="27">
        <v>2</v>
      </c>
      <c r="Y4" s="27">
        <v>2</v>
      </c>
      <c r="Z4" s="1">
        <v>5</v>
      </c>
      <c r="AA4" s="27">
        <v>2</v>
      </c>
      <c r="AB4" s="27">
        <v>2</v>
      </c>
      <c r="AC4" s="27">
        <v>96</v>
      </c>
      <c r="AD4" s="27" t="s">
        <v>1225</v>
      </c>
      <c r="AE4" s="1" t="s">
        <v>54</v>
      </c>
      <c r="AF4" s="1" t="b">
        <v>0</v>
      </c>
      <c r="AG4" s="1" t="b">
        <v>0</v>
      </c>
      <c r="AH4" s="1" t="b">
        <v>0</v>
      </c>
      <c r="AI4" s="1">
        <v>1</v>
      </c>
      <c r="AJ4" s="1">
        <v>363</v>
      </c>
      <c r="AL4" s="21" t="str">
        <f>CONCATENATE("79 New Montgomery,","4900 Meridian Street,","649 Meeting St,","4150 Administration Drive Room 136,","101 College Pky,","287 Rivers St,","University Drive and Mill Avenue,","182 S College St,","2000 University Ave,","68094 Hammond Road,","1900 Belmont Blvd,","320 Newbury Street,","One Silber Way,","220 McFall Ctr,","275 Swamp Rd,","8432 Magnolia Ave,","1111 Eighth Street,","1 Grand Ave.,","3801 West Temple Avenue,","18111 Nordhoff St,","5000 Forbes Avenue,","620 Michigan Avenue NE,","1651 Lexington Avenue,","201 Sikes Hall,","2121 Euclid Avenue,","66 George St,","102 Administration Building,","West 116 St and Broadway,","7 East 7th Street,","300 Day Hall,","160 Convent Ave,","695 Park Ave,","101 Baldwin Blvd.,","700 E Butler Ave,","3141 Chestnut St,","900 N.Benton,","818 Dunwoody Blvd,","East 5th Street,","202 Welch Hall,","526 5th Street,","1201 Locust Ave,","1201 S State St,","1500 S Martin Luther King Jr Blvd,","777 Glades Rd,","11200 S. W. 8 Street,","222 S. Copeland Street,","2121 I Street NW,","37th and O St NW,","225 North Ave,","33 gilmer st,","1021 Dulaney Valley Rd,","100 E. Queen Street,","Massachusetts Hall,","2400 Sixth St NW,","10 West 35th Street,","1011 South Dr 201 Sutton Hall,","107 South Indiana Ave.,","1750 Beardshear Hall,","1400 J R Lynch Street,","800 South Main Street,","4201 Henry Avenue,","1151 N State St,","919 Mid-Campus Drive Anderson Hall,","1000 Morris Avenue,","1000 Chastain Rd,","Executive Office 2nd Floor Library,","21000 W 10 Mile Rd,","156 Thomas Boyd Hall,","305 Wisteria,","1300 Mount Royal Avenue,","2300 Adams Ave,","621 Huntington Ave,","77 Massachusetts Avenue,","501 East High St,","426 Auditorium Road,","1301 East Main Street,","South Rd and Ellis Ave,","Lee Boulevard,","901 S National Avenue,","Montana State University,","1700 East Cold Spring Lane,","University Heights,","1249 F St,","Northern Blvd,","70 Washington Sq South,","1601 E Market St,","2101 Hillsborough Street,","1301 12th Avenue North,","360 Huntington Ave,","1900 S. Knoles Dr Babbitt Administrative Center Room 200,","158 Harmon Drive,","190 N. Oval Mall,","107 Whitehurst,","201 Old Main,","375 Ponce de Leon,","PR-163,","724 SW Harrison,","FM 1098 Road &amp; University Drive,","200 Willoughby Ave,","1 Nassau Hall,","Hovde Hall of Administration,","110 8th St,","2 College St,","6100 S Main St,","1 Lomb Memorial Dr,","One Old Ferry Road,","201 Mullica Hill Road,","83 Somerset St,","720 Fourth Ave. South,","One North Grand Blvd,","1101 Camden Ave,","100 Ochre Point Avenue,","5500 Campanile Dr,","One Washington Square,","342 Bull St,","5717 White Bluff Rd,","36 S Wabash,","1801 E Cotati Ave,","Campanile Avenue,","One University Plaza MS4675,","960 E. 3rd Street,","Lincoln Drive,","1400 Washington Avenue,","One Forestry Dr.,","10 Upper College Drive,","12 Capen Hall,","900 South Crouse Ave.,","1801 North Broad Street,","JKW Administration Building Suite 100,","3100 Cleburne St,","Broadway and University Avenue,","66 West 12th Street,","527 Andy Holt Tower,","701 S. Nedderman Dr.,","110 Inner Campus Drive,","One UTSA Circle,","419 Boston Avenue,","6823 St. Charles Avenue,","Kresge Center 3rd Floor,","Ave. Ana G. Mendez No.1399,","1401 E University,","Administration Bldg 425,","200 California Hall,","One Shields Avenue,","501 Aldrich Hall,","405 Hilgard Ave,","201 Donaghey Ave,","4000 Central Florida Blvd,","2624 Clifton Avenue,","Regent Drive at Broadway,","1380 Lawrence Street Lawrence Street Center Suite 1400,","352 Mansfield Road,","104 Hullihen Hall,","4001 W McNichols Rd,","1600 SW Archer Rd,","Administration Building,","200 Bloomfield Ave,","2500 Campus Road,","212 E. Cullen Building,","875 Perimeter Drive MS 2282,","601 S Morgan,","601 E John Street,","101 Jessup Hall,","Strong Hall 1450 Jayhawk Blvd Room 230,","South Limestone,","104 University Circle,","2301 S 3rd St,","46 University Dr,","3501 University Blvd E,","374 Whitmore Building 181 Presidents Drive,","100 Morrissey Boulevard,","Southern Avenue,","University of Miami,","503 Thompson Street,","100 Church Street SE,","5100 Rockhill Rd.,","14th and R St,","4505 S Maryland Pky,","1700 Lomas Blvd NE,","2000 Lakeshore Dr,","103 South Bldg Cb 9100,","9201 University City Blvd,","1400 Spring Garden St,","1155 Union Circle #311277,","400 Main Building,","660 Parrington Oval,","110 Johnson Hall,","34th &amp; Spruce Street,","4200 Fifth Avenue,","14, 2534 Av. Universidad Ste. 1401,","Green Hall 35 Campus Avenue,","4202 East Fowler Ave,","University Park,","4200 Connecticut Ave NW,","201 Presidents Circle ROOM 201,","85 S Prospect St,","1827 University Avenue,","1400 NE Campus Parkway,","1900 Commerce St,","780 Regent St,","2200 E Kenwood Blvd,","2550 Lander Rd,","Old Main Hill,","910 W Franklin St,","210 Burruss Hall 800 Drillfield Dr.,","French Administration Building,","One Brookings Drive,","656 West Kirby Street,","550 Huntington Ave,","University Avenue and High Street,","PO Box 6201,","1 University Circle,","1903 West Michigan Avenue,","516 High Street,","577 Western Ave,","7500 Glenoaks Blvd,","Woodbridge Hall,")</f>
        <v>79 New Montgomery,4900 Meridian Street,649 Meeting St,4150 Administration Drive Room 136,101 College Pky,287 Rivers St,University Drive and Mill Avenue,182 S College St,2000 University Ave,68094 Hammond Road,1900 Belmont Blvd,320 Newbury Street,One Silber Way,220 McFall Ctr,275 Swamp Rd,8432 Magnolia Ave,1111 Eighth Street,1 Grand Ave.,3801 West Temple Avenue,18111 Nordhoff St,5000 Forbes Avenue,620 Michigan Avenue NE,1651 Lexington Avenue,201 Sikes Hall,2121 Euclid Avenue,66 George St,102 Administration Building,West 116 St and Broadway,7 East 7th Street,300 Day Hall,160 Convent Ave,695 Park Ave,101 Baldwin Blvd.,700 E Butler Ave,3141 Chestnut St,900 N.Benton,818 Dunwoody Blvd,East 5th Street,202 Welch Hall,526 5th Street,1201 Locust Ave,1201 S State St,1500 S Martin Luther King Jr Blvd,777 Glades Rd,11200 S. W. 8 Street,222 S. Copeland Street,2121 I Street NW,37th and O St NW,225 North Ave,33 gilmer st,1021 Dulaney Valley Rd,100 E. Queen Street,Massachusetts Hall,2400 Sixth St NW,10 West 35th Street,1011 South Dr 201 Sutton Hall,107 South Indiana Ave.,1750 Beardshear Hall,1400 J R Lynch Street,800 South Main Street,4201 Henry Avenue,1151 N State St,919 Mid-Campus Drive Anderson Hall,1000 Morris Avenue,1000 Chastain Rd,Executive Office 2nd Floor Library,21000 W 10 Mile Rd,156 Thomas Boyd Hall,305 Wisteria,1300 Mount Royal Avenue,2300 Adams Ave,621 Huntington Ave,77 Massachusetts Avenue,501 East High St,426 Auditorium Road,1301 East Main Street,South Rd and Ellis Ave,Lee Boulevard,901 S National Avenue,Montana State University,1700 East Cold Spring Lane,University Heights,1249 F St,Northern Blvd,70 Washington Sq South,1601 E Market St,2101 Hillsborough Street,1301 12th Avenue North,360 Huntington Ave,1900 S. Knoles Dr Babbitt Administrative Center Room 200,158 Harmon Drive,190 N. Oval Mall,107 Whitehurst,201 Old Main,375 Ponce de Leon,PR-163,724 SW Harrison,FM 1098 Road &amp; University Drive,200 Willoughby Ave,1 Nassau Hall,Hovde Hall of Administration,110 8th St,2 College St,6100 S Main St,1 Lomb Memorial Dr,One Old Ferry Road,201 Mullica Hill Road,83 Somerset St,720 Fourth Ave. South,One North Grand Blvd,1101 Camden Ave,100 Ochre Point Avenue,5500 Campanile Dr,One Washington Square,342 Bull St,5717 White Bluff Rd,36 S Wabash,1801 E Cotati Ave,Campanile Avenue,One University Plaza MS4675,960 E. 3rd Street,Lincoln Drive,1400 Washington Avenue,One Forestry Dr.,10 Upper College Drive,12 Capen Hall,900 South Crouse Ave.,1801 North Broad Street,JKW Administration Building Suite 100,3100 Cleburne St,Broadway and University Avenue,66 West 12th Street,527 Andy Holt Tower,701 S. Nedderman Dr.,110 Inner Campus Drive,One UTSA Circle,419 Boston Avenue,6823 St. Charles Avenue,Kresge Center 3rd Floor,Ave. Ana G. Mendez No.1399,1401 E University,Administration Bldg 425,200 California Hall,One Shields Avenue,501 Aldrich Hall,405 Hilgard Ave,201 Donaghey Ave,4000 Central Florida Blvd,2624 Clifton Avenue,Regent Drive at Broadway,1380 Lawrence Street Lawrence Street Center Suite 1400,352 Mansfield Road,104 Hullihen Hall,4001 W McNichols Rd,1600 SW Archer Rd,Administration Building,200 Bloomfield Ave,2500 Campus Road,212 E. Cullen Building,875 Perimeter Drive MS 2282,601 S Morgan,601 E John Street,101 Jessup Hall,Strong Hall 1450 Jayhawk Blvd Room 230,South Limestone,104 University Circle,2301 S 3rd St,46 University Dr,3501 University Blvd E,374 Whitmore Building 181 Presidents Drive,100 Morrissey Boulevard,Southern Avenue,University of Miami,503 Thompson Street,100 Church Street SE,5100 Rockhill Rd.,14th and R St,4505 S Maryland Pky,1700 Lomas Blvd NE,2000 Lakeshore Dr,103 South Bldg Cb 9100,9201 University City Blvd,1400 Spring Garden St,1155 Union Circle #311277,400 Main Building,660 Parrington Oval,110 Johnson Hall,34th &amp; Spruce Street,4200 Fifth Avenue,14, 2534 Av. Universidad Ste. 1401,Green Hall 35 Campus Avenue,4202 East Fowler Ave,University Park,4200 Connecticut Ave NW,201 Presidents Circle ROOM 201,85 S Prospect St,1827 University Avenue,1400 NE Campus Parkway,1900 Commerce St,780 Regent St,2200 E Kenwood Blvd,2550 Lander Rd,Old Main Hill,910 W Franklin St,210 Burruss Hall 800 Drillfield Dr.,French Administration Building,One Brookings Drive,656 West Kirby Street,550 Huntington Ave,University Avenue and High Street,PO Box 6201,1 University Circle,1903 West Michigan Avenue,516 High Street,577 Western Ave,7500 Glenoaks Blvd,Woodbridge Hall,</v>
      </c>
    </row>
    <row r="5" spans="1:39" ht="15.75" customHeight="1" x14ac:dyDescent="0.15">
      <c r="A5" s="1">
        <v>13</v>
      </c>
      <c r="B5" s="1">
        <v>168740</v>
      </c>
      <c r="C5" s="1" t="s">
        <v>1297</v>
      </c>
      <c r="D5" s="1" t="s">
        <v>1298</v>
      </c>
      <c r="E5" s="1" t="s">
        <v>1299</v>
      </c>
      <c r="F5" s="1" t="s">
        <v>1300</v>
      </c>
      <c r="G5" s="1">
        <v>49104</v>
      </c>
      <c r="H5" s="1" t="s">
        <v>738</v>
      </c>
      <c r="I5" s="1" t="s">
        <v>789</v>
      </c>
      <c r="J5" s="7" t="s">
        <v>1301</v>
      </c>
      <c r="K5" s="1">
        <v>-86.355815000000007</v>
      </c>
      <c r="L5" s="1">
        <v>41.963858999999999</v>
      </c>
      <c r="M5" s="1">
        <v>28436</v>
      </c>
      <c r="N5" s="1">
        <v>39714</v>
      </c>
      <c r="O5" s="1">
        <v>39714</v>
      </c>
      <c r="P5" s="1">
        <v>44704</v>
      </c>
      <c r="Q5" s="1">
        <v>44704</v>
      </c>
      <c r="R5" s="1">
        <v>30636</v>
      </c>
      <c r="S5" s="1">
        <v>30636</v>
      </c>
      <c r="T5" s="32">
        <v>27936</v>
      </c>
      <c r="U5" s="33">
        <v>974</v>
      </c>
      <c r="V5" s="32">
        <v>27936</v>
      </c>
      <c r="W5" s="33">
        <v>974</v>
      </c>
      <c r="X5" s="1">
        <v>2</v>
      </c>
      <c r="Y5" s="1">
        <v>2</v>
      </c>
      <c r="Z5" s="1">
        <v>3</v>
      </c>
      <c r="AA5" s="1">
        <v>2</v>
      </c>
      <c r="AB5" s="1">
        <v>2</v>
      </c>
      <c r="AC5" s="1">
        <v>40</v>
      </c>
      <c r="AD5" s="1">
        <v>1673</v>
      </c>
      <c r="AE5" s="1" t="s">
        <v>54</v>
      </c>
      <c r="AF5" s="1" t="b">
        <v>0</v>
      </c>
      <c r="AG5" s="1" t="b">
        <v>1</v>
      </c>
      <c r="AH5" s="1" t="b">
        <v>1</v>
      </c>
      <c r="AI5" s="1">
        <v>3</v>
      </c>
      <c r="AJ5" s="1">
        <v>253</v>
      </c>
      <c r="AL5" s="21" t="str">
        <f>CONCATENATE("San Francisco,","Normal,","Charleston,","Berrien Springs,","Arnold,","Boone,","Tempe,","Auburn,","Muncie,","Saint Clairsville,","Nashville,","Boston,","Boston,","Bowling Green,","Newtown,","Riverside,","San Francisco,","San Luis Obispo,","Pomona,","Northridge,","Pittsburgh,","Washington,","Astoria,","Clemson,","Cleveland,","Charleston,","Fort Collins,","New York,","New York,","Ithaca,","New York,","New York,","Corpus Christi,","Doylestown,","Philadelphia,","Springfield,","Minneapolis,","Greenville,","Ypsilanti,","Cheney,","Fairmont,","Big Rapids,","Tallahassee,","Boca Raton,","Miami,","Tallahassee,","Washington,","Washington,","Atlanta,","Atlanta,","Baltimore,","Hampton,","Cambridge,","Washington,","Chicago,","Indiana,","Bloomington,","Ames,","Jackson,","Harrisonburg,","Philadelphia,","Elgin,","Manhattan,","Union,","Kennesaw,","Kent,","Southfield,","Baton Rouge,","Ruston,","Baltimore,","Scranton,","Boston,","Cambridge,","Oxford,","East Lansing,","Murfreesboro,","Mankato,","Mississippi State,","Springfield,","Bozeman,","Baltimore,","Newark,","San Diego,","Old Westbury,","New York,","Greensboro,","Raleigh,","Fargo,","Boston,","Flagstaff,","Northfield,","Columbus,","Stillwater,","University Park,","San Juan,","Ponce,","Portland,","Prairie View,","Brooklyn,","Princeton,","West Lafayette,","Troy,","Providence,","Houston,","Rochester,","Bristol,","Glassboro,","New Brunswick,","Saint Cloud,","Saint Louis,","Salisbury,","Newport,","San Diego,","San Jose,","Savannah,","Savannah,","Chicago,","Rohnert Park,","Brookings,","Cape Girardeau,","Los Angeles,","Carbondale,","Albany,","Syracuse,","Alfred,","Buffalo,","Syracuse,","Philadelphia,","College Station,","Houston,","Lubbock,","New York,","Knoxville,","Arlington,","Austin,","San Antonio,","Medford,","New Orleans,","Tuskegee,","San Juan,","Tucson,","Fayetteville,","Berkeley,","Davis,","Irvine,","Los Angeles,","Conway,","Orlando,","Cincinnati,","Boulder,","Denver,","Storrs,","Newark,","Detroit,","Gainesville,","Athens,","West Hartford,","Honolulu,","Houston,","Moscow,","Chicago,","Champaign,","Iowa City,","Lawrence,","Lexington,","Lafayette,","Louisville,","Augusta,","College Park,","Amherst,","Boston,","Memphis,","Coral Gables,","Ann Arbor,","Minneapolis,","Kansas City,","Lincoln,","Las Vegas,","Albuquerque,","New Orleans,","Chapel Hill,","Charlotte,","Greensboro,","Denton,","Notre Dame,","Norman,","Eugene,","Philadelphia,","Pittsburgh,","San Juan,","Kingston,","Tampa,","Los Angeles,","Washington,","Salt Lake City,","Burlington,","Charlottesville,","Seattle,","Tacoma,","Madison,","Milwaukee,","Pepper Pike,","Logan,","Richmond,","Blacksburg,","Pullman,","Saint Louis,","Detroit,","Boston,","West Chester,","Morgantown,","Macomb,","Kalamazoo,","Bellingham,","Westfield,","Burbank,","New Haven,")</f>
        <v>San Francisco,Normal,Charleston,Berrien Springs,Arnold,Boone,Tempe,Auburn,Muncie,Saint Clairsville,Nashville,Boston,Boston,Bowling Green,Newtown,Riverside,San Francisco,San Luis Obispo,Pomona,Northridge,Pittsburgh,Washington,Astoria,Clemson,Cleveland,Charleston,Fort Collins,New York,New York,Ithaca,New York,New York,Corpus Christi,Doylestown,Philadelphia,Springfield,Minneapolis,Greenville,Ypsilanti,Cheney,Fairmont,Big Rapids,Tallahassee,Boca Raton,Miami,Tallahassee,Washington,Washington,Atlanta,Atlanta,Baltimore,Hampton,Cambridge,Washington,Chicago,Indiana,Bloomington,Ames,Jackson,Harrisonburg,Philadelphia,Elgin,Manhattan,Union,Kennesaw,Kent,Southfield,Baton Rouge,Ruston,Baltimore,Scranton,Boston,Cambridge,Oxford,East Lansing,Murfreesboro,Mankato,Mississippi State,Springfield,Bozeman,Baltimore,Newark,San Diego,Old Westbury,New York,Greensboro,Raleigh,Fargo,Boston,Flagstaff,Northfield,Columbus,Stillwater,University Park,San Juan,Ponce,Portland,Prairie View,Brooklyn,Princeton,West Lafayette,Troy,Providence,Houston,Rochester,Bristol,Glassboro,New Brunswick,Saint Cloud,Saint Louis,Salisbury,Newport,San Diego,San Jose,Savannah,Savannah,Chicago,Rohnert Park,Brookings,Cape Girardeau,Los Angeles,Carbondale,Albany,Syracuse,Alfred,Buffalo,Syracuse,Philadelphia,College Station,Houston,Lubbock,New York,Knoxville,Arlington,Austin,San Antonio,Medford,New Orleans,Tuskegee,San Juan,Tucson,Fayetteville,Berkeley,Davis,Irvine,Los Angeles,Conway,Orlando,Cincinnati,Boulder,Denver,Storrs,Newark,Detroit,Gainesville,Athens,West Hartford,Honolulu,Houston,Moscow,Chicago,Champaign,Iowa City,Lawrence,Lexington,Lafayette,Louisville,Augusta,College Park,Amherst,Boston,Memphis,Coral Gables,Ann Arbor,Minneapolis,Kansas City,Lincoln,Las Vegas,Albuquerque,New Orleans,Chapel Hill,Charlotte,Greensboro,Denton,Notre Dame,Norman,Eugene,Philadelphia,Pittsburgh,San Juan,Kingston,Tampa,Los Angeles,Washington,Salt Lake City,Burlington,Charlottesville,Seattle,Tacoma,Madison,Milwaukee,Pepper Pike,Logan,Richmond,Blacksburg,Pullman,Saint Louis,Detroit,Boston,West Chester,Morgantown,Macomb,Kalamazoo,Bellingham,Westfield,Burbank,New Haven,</v>
      </c>
    </row>
    <row r="6" spans="1:39" ht="15.75" customHeight="1" x14ac:dyDescent="0.2">
      <c r="A6" s="1">
        <v>16</v>
      </c>
      <c r="B6" s="1">
        <v>161767</v>
      </c>
      <c r="C6" s="30" t="s">
        <v>1219</v>
      </c>
      <c r="D6" s="1" t="s">
        <v>1220</v>
      </c>
      <c r="E6" s="1" t="s">
        <v>1221</v>
      </c>
      <c r="F6" s="1" t="s">
        <v>1222</v>
      </c>
      <c r="G6" s="1" t="s">
        <v>1223</v>
      </c>
      <c r="H6" s="1" t="s">
        <v>12</v>
      </c>
      <c r="I6" s="1" t="s">
        <v>473</v>
      </c>
      <c r="J6" s="7" t="s">
        <v>1224</v>
      </c>
      <c r="K6" s="1">
        <v>-76.512222999999906</v>
      </c>
      <c r="L6" s="1">
        <v>39.049813</v>
      </c>
      <c r="M6" s="1">
        <v>7706</v>
      </c>
      <c r="N6" s="27" t="s">
        <v>1225</v>
      </c>
      <c r="O6" s="27" t="s">
        <v>1225</v>
      </c>
      <c r="P6" s="1">
        <v>24328</v>
      </c>
      <c r="Q6" s="1">
        <v>29188</v>
      </c>
      <c r="R6" s="1">
        <v>13798</v>
      </c>
      <c r="S6" s="1">
        <v>18658</v>
      </c>
      <c r="T6" s="1" t="s">
        <v>3066</v>
      </c>
      <c r="U6" s="1" t="s">
        <v>3066</v>
      </c>
      <c r="V6" s="1" t="s">
        <v>3066</v>
      </c>
      <c r="W6" s="1" t="s">
        <v>3066</v>
      </c>
      <c r="X6" s="1">
        <v>2</v>
      </c>
      <c r="Y6" s="1">
        <v>2</v>
      </c>
      <c r="Z6" s="1">
        <v>2</v>
      </c>
      <c r="AA6" s="1">
        <v>4</v>
      </c>
      <c r="AB6" s="1">
        <v>1</v>
      </c>
      <c r="AC6" s="22" t="s">
        <v>1225</v>
      </c>
      <c r="AD6" s="1">
        <v>13904</v>
      </c>
      <c r="AE6" s="1" t="s">
        <v>15</v>
      </c>
      <c r="AF6" s="1" t="b">
        <v>0</v>
      </c>
      <c r="AG6" s="1" t="b">
        <v>0</v>
      </c>
      <c r="AH6" s="1" t="b">
        <v>0</v>
      </c>
      <c r="AI6" s="1">
        <v>11</v>
      </c>
      <c r="AJ6" s="1">
        <v>363</v>
      </c>
      <c r="AL6" s="21" t="str">
        <f>CONCATENATE("CA,","AL,","SC,","MI,","MD,","NC,","AZ,","AL,","IN,","OH,","TN,","MA,","MA,","OH,","PA,","CA,","CA,","CA,","CA,","CA,","PA,","DC,","OR,","SC,","OH,","SC,","CO,","NY,","NY,","NY,","NY,","NY,","TX,","PA,","PA,","MO,","MN,","NC,","MI,","WA,","WV,","MI,","FL,","FL,","FL,","FL,","DC,","DC,","GA,","GA,","MD,","VA,","MA,","DC,","IL,","PA,","IN,","IA,","MS,","VA,","PA,","IL,","KS,","NJ,","GA,","OH,","MI,","LA,","LA,","MD,","PA,","MA,","MA,","OH,","MI,","TN,","MN,","MS,","MO,","MT,","MD,","NJ,","CA,","NY,","NY,","NC,","NC,","ND,","MA,","AZ,","VT,","OH,","OK,","PA,","PR,","PR,","OR,","TX,","NY,","NJ,","IN,","NY,","RI,","TX,","NY,","RI,","NJ,","NJ,","MN,","MO,","MD,","RI,","CA,","CA,","GA,","GA,","IL,","CA,","SD,","MO,","CA,","IL,","NY,","NY,","NY,","NY,","NY,","PA,","TX,","TX,","TX,","NY,","TN,","TX,","TX,","TX,","MA,","LA,","AL,","PR,","AZ,","AR,","CA,","CA,","CA,","CA,","AR,","FL,","OH,","CO,","CO,","CT,","DE,","MI,","FL,","GA,","CT,","HI,","TX,","ID,","IL,","IL,","IA,","KS,","KY,","LA,","KY,","ME,","MD,","MA,","MA,","TN,","FL,","MI,","MN,","MO,","NE,","NV,","NM,","LA,","NC,","NC,","NC,","TX,","IN,","OK,","OR,","PA,","PA,","PR,","RI,","FL,","CA,","DC,","UT,","VT,","VA,","WA,","WA,","WI,","WI,","OH,","UT,","VA,","VA,","WA,","MO,","MI,","MA,","PA,","WV,","IL,","MI,","WA,","MA,","CA,","CT,")</f>
        <v>CA,AL,SC,MI,MD,NC,AZ,AL,IN,OH,TN,MA,MA,OH,PA,CA,CA,CA,CA,CA,PA,DC,OR,SC,OH,SC,CO,NY,NY,NY,NY,NY,TX,PA,PA,MO,MN,NC,MI,WA,WV,MI,FL,FL,FL,FL,DC,DC,GA,GA,MD,VA,MA,DC,IL,PA,IN,IA,MS,VA,PA,IL,KS,NJ,GA,OH,MI,LA,LA,MD,PA,MA,MA,OH,MI,TN,MN,MS,MO,MT,MD,NJ,CA,NY,NY,NC,NC,ND,MA,AZ,VT,OH,OK,PA,PR,PR,OR,TX,NY,NJ,IN,NY,RI,TX,NY,RI,NJ,NJ,MN,MO,MD,RI,CA,CA,GA,GA,IL,CA,SD,MO,CA,IL,NY,NY,NY,NY,NY,PA,TX,TX,TX,NY,TN,TX,TX,TX,MA,LA,AL,PR,AZ,AR,CA,CA,CA,CA,AR,FL,OH,CO,CO,CT,DE,MI,FL,GA,CT,HI,TX,ID,IL,IL,IA,KS,KY,LA,KY,ME,MD,MA,MA,TN,FL,MI,MN,MO,NE,NV,NM,LA,NC,NC,NC,TX,IN,OK,OR,PA,PA,PR,RI,FL,CA,DC,UT,VT,VA,WA,WA,WI,WI,OH,UT,VA,VA,WA,MO,MI,MA,PA,WV,IL,MI,WA,MA,CA,CT,</v>
      </c>
    </row>
    <row r="7" spans="1:39" ht="15.75" customHeight="1" x14ac:dyDescent="0.15">
      <c r="A7" s="1">
        <v>27</v>
      </c>
      <c r="B7" s="1">
        <v>197869</v>
      </c>
      <c r="C7" s="1" t="s">
        <v>1571</v>
      </c>
      <c r="D7" s="1" t="s">
        <v>1572</v>
      </c>
      <c r="E7" s="1" t="s">
        <v>1573</v>
      </c>
      <c r="F7" s="1" t="s">
        <v>1574</v>
      </c>
      <c r="G7" s="1">
        <v>28608</v>
      </c>
      <c r="H7" s="1" t="s">
        <v>12</v>
      </c>
      <c r="I7" s="1" t="s">
        <v>473</v>
      </c>
      <c r="J7" s="7" t="s">
        <v>1575</v>
      </c>
      <c r="K7" s="1">
        <v>-81.680233999999999</v>
      </c>
      <c r="L7" s="1">
        <v>36.214843999999999</v>
      </c>
      <c r="M7" s="1">
        <v>7302</v>
      </c>
      <c r="N7" s="1">
        <v>19012</v>
      </c>
      <c r="O7" s="1">
        <v>33819</v>
      </c>
      <c r="P7" s="1">
        <v>19573</v>
      </c>
      <c r="Q7" s="1">
        <v>34380</v>
      </c>
      <c r="R7" s="1">
        <v>11139</v>
      </c>
      <c r="S7" s="1">
        <v>25946</v>
      </c>
      <c r="T7" s="32">
        <v>4839</v>
      </c>
      <c r="U7" s="32">
        <v>3168</v>
      </c>
      <c r="V7" s="32">
        <v>18271</v>
      </c>
      <c r="W7" s="32">
        <v>3168</v>
      </c>
      <c r="X7" s="1">
        <v>2</v>
      </c>
      <c r="Y7" s="1">
        <v>2</v>
      </c>
      <c r="Z7" s="1">
        <v>5</v>
      </c>
      <c r="AA7" s="1">
        <v>1</v>
      </c>
      <c r="AB7" s="1">
        <v>1</v>
      </c>
      <c r="AC7" s="1">
        <v>68</v>
      </c>
      <c r="AD7" s="1">
        <v>16595</v>
      </c>
      <c r="AE7" s="1" t="s">
        <v>15</v>
      </c>
      <c r="AF7" s="1" t="b">
        <v>0</v>
      </c>
      <c r="AG7" s="1" t="b">
        <v>0</v>
      </c>
      <c r="AH7" s="1" t="b">
        <v>0</v>
      </c>
      <c r="AI7" s="1">
        <v>2</v>
      </c>
      <c r="AJ7" s="1">
        <v>363</v>
      </c>
      <c r="AL7" s="21" t="str">
        <f>CONCATENATE("94105,","35762,",",","49104,","21012-1895,","28608,","85287,","36849,","47306,","43950,","37212-3757,","02115-2703,","2215,","43403,","18940-4106,","92504-3297,","94107-2247,","93407,","91768,","91330,","15213-3890,","20064,","97103,","29634,","44115-2214,","29424-0001,","80523-0100,","10027,","10003-7120,","14853,","10031,","10065,","78404-3897,","18901-2697,","19104,","65802-3791,","55403-1192,","27858-4353,","48197,","99004-2496,","26554-2470,","49307-2251,","32307,","33431-0991,","33199,","32306-1037,","20052,","20057-0001,","30332-0530,","30303-3083,","21204-2794,","23668-0099,","2138,","20059-0001,","60616,","15705-1098,","47405-7000,","50011-2103,","39217,","22807,","19144-5497,","60123-1498,","66506,","7083,","30144,","44242-0001,",",","70803-2750,","71272,","21217-4134,","18509-1598,","02115-5882,","02139-4307,","45056,","48824-1046,","37132,","56001,","39762,","65897,","59717,","21251-0001,","7102,",",","11568-8000,","10012-1091,","27411,","27695-7001,","58108-6050,","02115-5005,","86011-4092,","05663-1035,","43210,","74078-1015,","16802-1503,",",",",","97201,","77446,","11205,","08544-0070,","47907-2040,","12180-3590,","02903-2784,","77005-1827,","14623-5603,","02809-2921,","8028,","08901-1281,","56301-4498,","63103-2097,","21801-6862,","02840-4192,","92182,","95192-0001,","31402-3146,","31405-5594,","60603,","94928-3609,","57007-1898,","63701,","90013-1822,","62901-4512,","12222,","13210,","14802,","14260-1660,","13244,","19122-6096,","77843-1248,","77004,","79409-5005,","10011-8603,","37996,","76013,","78712,","78249-1644,","02155-5555,","70118-5698,","36088-1920,",",","85721-0066,","72701,","94720,","95616-8678,","92697,","90095-1405,","72035-0001,","32816,","45221-0063,","80309-0017,","80217-3364,","6269,","19716,","48221-3038,","32611,","30602,","06117-1599,","96822-2217,","77204-2018,","83844-2282,","60607,","61820-5711,","52242-1316,","66045,","40506-0032,","70503,","40292-0001,","04330-9410,","20742,","1003,","02125-3393,","38152,","33146,","48109,","55455-0213,","64110,","68588,","89154,","87106,",",","27599,","28223-0001,","27402-6170,","76203-5017,","46556,","73019-3072,","97403,","19104-6303,","15260,",",","2881,","33620-9951,","90089,","20008,","84112-9008,","05405-0160,","22903-2628,","98195-4550,","98402-3100,","53708-8680,","53201-0413,","44124,","84322-1400,","23284-2512,","24061-0131,","99164-5910,","63130-4899,","48202,","2115,","19383,","26506,","61455,","49008-5200,","98225-9008,","01086-1630,","91510-7846,","6520,")</f>
        <v>94105,35762,,49104,21012-1895,28608,85287,36849,47306,43950,37212-3757,02115-2703,2215,43403,18940-4106,92504-3297,94107-2247,93407,91768,91330,15213-3890,20064,97103,29634,44115-2214,29424-0001,80523-0100,10027,10003-7120,14853,10031,10065,78404-3897,18901-2697,19104,65802-3791,55403-1192,27858-4353,48197,99004-2496,26554-2470,49307-2251,32307,33431-0991,33199,32306-1037,20052,20057-0001,30332-0530,30303-3083,21204-2794,23668-0099,2138,20059-0001,60616,15705-1098,47405-7000,50011-2103,39217,22807,19144-5497,60123-1498,66506,7083,30144,44242-0001,,70803-2750,71272,21217-4134,18509-1598,02115-5882,02139-4307,45056,48824-1046,37132,56001,39762,65897,59717,21251-0001,7102,,11568-8000,10012-1091,27411,27695-7001,58108-6050,02115-5005,86011-4092,05663-1035,43210,74078-1015,16802-1503,,,97201,77446,11205,08544-0070,47907-2040,12180-3590,02903-2784,77005-1827,14623-5603,02809-2921,8028,08901-1281,56301-4498,63103-2097,21801-6862,02840-4192,92182,95192-0001,31402-3146,31405-5594,60603,94928-3609,57007-1898,63701,90013-1822,62901-4512,12222,13210,14802,14260-1660,13244,19122-6096,77843-1248,77004,79409-5005,10011-8603,37996,76013,78712,78249-1644,02155-5555,70118-5698,36088-1920,,85721-0066,72701,94720,95616-8678,92697,90095-1405,72035-0001,32816,45221-0063,80309-0017,80217-3364,6269,19716,48221-3038,32611,30602,06117-1599,96822-2217,77204-2018,83844-2282,60607,61820-5711,52242-1316,66045,40506-0032,70503,40292-0001,04330-9410,20742,1003,02125-3393,38152,33146,48109,55455-0213,64110,68588,89154,87106,,27599,28223-0001,27402-6170,76203-5017,46556,73019-3072,97403,19104-6303,15260,,2881,33620-9951,90089,20008,84112-9008,05405-0160,22903-2628,98195-4550,98402-3100,53708-8680,53201-0413,44124,84322-1400,23284-2512,24061-0131,99164-5910,63130-4899,48202,2115,19383,26506,61455,49008-5200,98225-9008,01086-1630,91510-7846,6520,</v>
      </c>
    </row>
    <row r="8" spans="1:39" ht="15.75" customHeight="1" x14ac:dyDescent="0.15">
      <c r="A8" s="1">
        <v>29</v>
      </c>
      <c r="B8" s="1">
        <v>104151</v>
      </c>
      <c r="C8" s="1" t="s">
        <v>3071</v>
      </c>
      <c r="D8" s="1" t="s">
        <v>90</v>
      </c>
      <c r="E8" s="1" t="s">
        <v>91</v>
      </c>
      <c r="F8" s="1" t="s">
        <v>92</v>
      </c>
      <c r="G8" s="1">
        <v>85287</v>
      </c>
      <c r="H8" s="1" t="s">
        <v>93</v>
      </c>
      <c r="I8" s="1" t="s">
        <v>94</v>
      </c>
      <c r="J8" s="7" t="s">
        <v>95</v>
      </c>
      <c r="K8" s="1">
        <v>-111.934383</v>
      </c>
      <c r="L8" s="1">
        <v>33.417721</v>
      </c>
      <c r="M8" s="1">
        <v>10792</v>
      </c>
      <c r="N8" s="1">
        <v>27530</v>
      </c>
      <c r="O8" s="1">
        <v>44110</v>
      </c>
      <c r="P8" s="1">
        <v>26118</v>
      </c>
      <c r="Q8" s="1">
        <v>42698</v>
      </c>
      <c r="R8" s="1">
        <v>16303</v>
      </c>
      <c r="S8" s="1">
        <v>32883</v>
      </c>
      <c r="T8" s="34">
        <v>11720</v>
      </c>
      <c r="U8" s="28">
        <v>888</v>
      </c>
      <c r="V8" s="34">
        <v>26160</v>
      </c>
      <c r="W8" s="28">
        <v>888</v>
      </c>
      <c r="X8" s="1">
        <v>2</v>
      </c>
      <c r="Y8" s="1">
        <v>2</v>
      </c>
      <c r="Z8" s="1">
        <v>6</v>
      </c>
      <c r="AA8" s="1">
        <v>1</v>
      </c>
      <c r="AB8" s="1">
        <v>1</v>
      </c>
      <c r="AC8" s="1">
        <v>83</v>
      </c>
      <c r="AD8" s="1">
        <v>42477</v>
      </c>
      <c r="AE8" s="1" t="s">
        <v>15</v>
      </c>
      <c r="AF8" s="1" t="b">
        <v>0</v>
      </c>
      <c r="AG8" s="1" t="b">
        <v>0</v>
      </c>
      <c r="AH8" s="1" t="b">
        <v>1</v>
      </c>
      <c r="AI8" s="1">
        <v>12</v>
      </c>
      <c r="AJ8" s="1">
        <v>210</v>
      </c>
      <c r="AL8" s="21" t="str">
        <f>CONCATENATE("West,","South,","South,","Midwest,","South,","South,","West,","South,","Midwest,","Midwest,","South,","Northeast,","Northeast,","Midwest,","Northeast,","West,","West,","West,","West,","West,","Northeast,","South,","West,","South,","Midwest,","South,","West,","Northeast,","Northeast,","Northeast,","Northeast,","Northeast,","South,","Northeast,","Northeast,","Midwest,","Midwest,","South,","Midwest,","West,","South,","Midwest,","South,","South,","South,","South,","South,","South,","South,","South,","South,","South,","Northeast,","South,","Midwest,","Northeast,","Midwest,","Midwest,","South,","South,","Northeast,","Midwest,","Midwest,","Northeast,","South,","Midwest,","Midwest,","South,","South,","South,","Northeast,","Northeast,","Northeast,","Midwest,","Midwest,","South,","Midwest,","South,","Midwest,","West,","South,","Northeast,","West,","Northeast,","Northeast,","South,","South,","Midwest,","Northeast,","West,","Northeast,","Midwest,","South,","Northeast,","Puerto Rico,","Puerto Rico,","West,","South,","Northeast,","Northeast,","Midwest,","Northeast,","Northeast,","South,","Northeast,","Northeast,","Northeast,","Northeast,","Midwest,","Midwest,","South,","Northeast,","West,","West,","South,","South,","Midwest,","West,","Midwest,","Midwest,","West,","Midwest,","Northeast,","Northeast,","Northeast,","Northeast,","Northeast,","Northeast,","South,","South,","South,","Northeast,","South,","South,","South,","South,","Northeast,","South,","South,","Puerto Rico,","West,","South,","West,","West,","West,","West,","South,","South,","Midwest,","West,","West,","Northeast,","South,","Midwest,","South,","South,","Northeast,","West,","South,","West,","Midwest,","Midwest,","Midwest,","Midwest,","South,","South,","South,","Northeast,","South,","Northeast,","Northeast,","South,","South,","Midwest,","Midwest,","Midwest,","Midwest,","West,","West,","South,","South,","South,","South,","South,","Midwest,","South,","West,","Northeast,","Northeast,","Puerto Rico,","Northeast,","South,","West,","South,","West,","Northeast,","South,","West,","West,","Midwest,","Midwest,","Midwest,","West,","South,","South,","West,","Midwest,","Midwest,","Northeast,","Northeast,","South,","Midwest,","Midwest,","West,","Northeast,","West,","Northeast,")</f>
        <v>West,South,South,Midwest,South,South,West,South,Midwest,Midwest,South,Northeast,Northeast,Midwest,Northeast,West,West,West,West,West,Northeast,South,West,South,Midwest,South,West,Northeast,Northeast,Northeast,Northeast,Northeast,South,Northeast,Northeast,Midwest,Midwest,South,Midwest,West,South,Midwest,South,South,South,South,South,South,South,South,South,South,Northeast,South,Midwest,Northeast,Midwest,Midwest,South,South,Northeast,Midwest,Midwest,Northeast,South,Midwest,Midwest,South,South,South,Northeast,Northeast,Northeast,Midwest,Midwest,South,Midwest,South,Midwest,West,South,Northeast,West,Northeast,Northeast,South,South,Midwest,Northeast,West,Northeast,Midwest,South,Northeast,Puerto Rico,Puerto Rico,West,South,Northeast,Northeast,Midwest,Northeast,Northeast,South,Northeast,Northeast,Northeast,Northeast,Midwest,Midwest,South,Northeast,West,West,South,South,Midwest,West,Midwest,Midwest,West,Midwest,Northeast,Northeast,Northeast,Northeast,Northeast,Northeast,South,South,South,Northeast,South,South,South,South,Northeast,South,South,Puerto Rico,West,South,West,West,West,West,South,South,Midwest,West,West,Northeast,South,Midwest,South,South,Northeast,West,South,West,Midwest,Midwest,Midwest,Midwest,South,South,South,Northeast,South,Northeast,Northeast,South,South,Midwest,Midwest,Midwest,Midwest,West,West,South,South,South,South,South,Midwest,South,West,Northeast,Northeast,Puerto Rico,Northeast,South,West,South,West,Northeast,South,West,West,Midwest,Midwest,Midwest,West,South,South,West,Midwest,Midwest,Northeast,Northeast,South,Midwest,Midwest,West,Northeast,West,Northeast,</v>
      </c>
    </row>
    <row r="9" spans="1:39" ht="15.75" customHeight="1" x14ac:dyDescent="0.15">
      <c r="A9" s="1">
        <v>41</v>
      </c>
      <c r="B9" s="1">
        <v>100858</v>
      </c>
      <c r="C9" s="1" t="s">
        <v>23</v>
      </c>
      <c r="D9" s="25" t="s">
        <v>3065</v>
      </c>
      <c r="E9" s="1" t="s">
        <v>24</v>
      </c>
      <c r="F9" s="1" t="s">
        <v>11</v>
      </c>
      <c r="G9" s="1">
        <v>36849</v>
      </c>
      <c r="H9" s="1" t="s">
        <v>12</v>
      </c>
      <c r="I9" s="1" t="s">
        <v>13</v>
      </c>
      <c r="J9" s="7" t="s">
        <v>25</v>
      </c>
      <c r="K9" s="1">
        <v>-85.488258000000002</v>
      </c>
      <c r="L9" s="1">
        <v>32.599378000000002</v>
      </c>
      <c r="M9" s="1">
        <v>10968</v>
      </c>
      <c r="N9" s="1">
        <v>31282</v>
      </c>
      <c r="O9" s="1">
        <v>49954</v>
      </c>
      <c r="P9" s="1">
        <v>31282</v>
      </c>
      <c r="Q9" s="1">
        <v>49954</v>
      </c>
      <c r="R9" s="1">
        <v>17950</v>
      </c>
      <c r="S9" s="1">
        <v>36622</v>
      </c>
      <c r="T9" s="34">
        <v>10080</v>
      </c>
      <c r="U9" s="34">
        <v>1716</v>
      </c>
      <c r="V9" s="34">
        <v>30240</v>
      </c>
      <c r="W9" s="34">
        <v>1716</v>
      </c>
      <c r="X9" s="1">
        <v>2</v>
      </c>
      <c r="Y9" s="1">
        <v>2</v>
      </c>
      <c r="Z9" s="1">
        <v>5</v>
      </c>
      <c r="AA9" s="1">
        <v>1</v>
      </c>
      <c r="AB9" s="1">
        <v>1</v>
      </c>
      <c r="AC9" s="1">
        <v>81</v>
      </c>
      <c r="AD9" s="1">
        <v>22658</v>
      </c>
      <c r="AE9" s="1" t="s">
        <v>15</v>
      </c>
      <c r="AF9" s="1" t="b">
        <v>1</v>
      </c>
      <c r="AG9" s="1" t="b">
        <v>0</v>
      </c>
      <c r="AH9" s="1" t="b">
        <v>1</v>
      </c>
      <c r="AI9" s="1">
        <v>6</v>
      </c>
      <c r="AJ9" s="1">
        <v>363</v>
      </c>
      <c r="AL9" s="21" t="str">
        <f>CONCATENATE("Pacific,","East South Central,","South Atlantic,","East North Central,","South Atlantic,","South Atlantic,","Mountain,","East South Central,","East North Central,","East North Central,","East South Central,","New England,","New England,","East North Central,","Middle Atlantic,","Pacific,","Pacific,","Pacific,","Pacific,","Pacific,","Middle Atlantic,","South Atlantic,","Pacific,","South Atlantic,","East North Central,","South Atlantic,","Mountain,","Middle Atlantic,","Middle Atlantic,","Middle Atlantic,","Middle Atlantic,","Middle Atlantic,","West South Central,","Middle Atlantic,","Middle Atlantic,","West North Central,","West North Central,","South Atlantic,","East North Central,","Pacific,","South Atlantic,","East North Central,","South Atlantic,","South Atlantic,","South Atlantic,","South Atlantic,","South Atlantic,","South Atlantic,","South Atlantic,","South Atlantic,","South Atlantic,","South Atlantic,","New England,","South Atlantic,","East North Central,","Middle Atlantic,","East North Central,","West North Central,","East South Central,","South Atlantic,","Middle Atlantic,","East North Central,","West North Central,","Middle Atlantic,","South Atlantic,","East North Central,","East North Central,","West South Central,","West South Central,","South Atlantic,","Middle Atlantic,","New England,","New England,","East North Central,","East North Central,","East South Central,","West North Central,","East South Central,","West North Central,","Mountain,","South Atlantic,","Middle Atlantic,","Pacific,","Middle Atlantic,","Middle Atlantic,","South Atlantic,","South Atlantic,","West North Central,","New England,","Mountain,","New England,","East North Central,","West South Central,","Middle Atlantic,","Puerto Rico,","Puerto Rico,","Pacific,","West South Central,","Middle Atlantic,","Middle Atlantic,","East North Central,","Middle Atlantic,","New England,","West South Central,","Middle Atlantic,","New England,","Middle Atlantic,","Middle Atlantic,","West North Central,","West North Central,","South Atlantic,","New England,","Pacific,","Pacific,","South Atlantic,","South Atlantic,","East North Central,","Pacific,","West North Central,","West North Central,","Pacific,","East North Central,","Middle Atlantic,","Middle Atlantic,","Middle Atlantic,","Middle Atlantic,","Middle Atlantic,","Middle Atlantic,","West South Central,","West South Central,","West South Central,","Middle Atlantic,","East South Central,","West South Central,","West South Central,","West South Central,","New England,","West South Central,","East South Central,","Puerto Rico,","Mountain,","West South Central,","Pacific,","Pacific,","Pacific,","Pacific,","West South Central,","South Atlantic,","East North Central,","Mountain,","Mountain,","New England,","South Atlantic,","East North Central,","South Atlantic,","South Atlantic,","New England,","Pacific,","West South Central,","Mountain,","West North Central,","West North Central,","West North Central,","West North Central,","East South Central,","West South Central,","East South Central,","New England,","South Atlantic,","New England,","New England,","East South Central,","South Atlantic,","East North Central,","West North Central,","West North Central,","West North Central,","Mountain,","Mountain,","West South Central,","South Atlantic,","South Atlantic,","South Atlantic,","West South Central,","East North Central,","West South Central,","Pacific,","Middle Atlantic,","Middle Atlantic,","Puerto Rico,","New England,","South Atlantic,","Pacific,","South Atlantic,","Mountain,","New England,","South Atlantic,","Pacific,","Pacific,","East North Central,","East North Central,","East West Central,","Mountain West,","South Atlantic,","South Atlantic,","Pacific,","West North Central,","East North Central,","New England,","Middle Atlantic,","South Atlantic,","East North Central,","East North Central,","Pacific,","New England,","Pacific,","New England,")</f>
        <v>Pacific,East South Central,South Atlantic,East North Central,South Atlantic,South Atlantic,Mountain,East South Central,East North Central,East North Central,East South Central,New England,New England,East North Central,Middle Atlantic,Pacific,Pacific,Pacific,Pacific,Pacific,Middle Atlantic,South Atlantic,Pacific,South Atlantic,East North Central,South Atlantic,Mountain,Middle Atlantic,Middle Atlantic,Middle Atlantic,Middle Atlantic,Middle Atlantic,West South Central,Middle Atlantic,Middle Atlantic,West North Central,West North Central,South Atlantic,East North Central,Pacific,South Atlantic,East North Central,South Atlantic,South Atlantic,South Atlantic,South Atlantic,South Atlantic,South Atlantic,South Atlantic,South Atlantic,South Atlantic,South Atlantic,New England,South Atlantic,East North Central,Middle Atlantic,East North Central,West North Central,East South Central,South Atlantic,Middle Atlantic,East North Central,West North Central,Middle Atlantic,South Atlantic,East North Central,East North Central,West South Central,West South Central,South Atlantic,Middle Atlantic,New England,New England,East North Central,East North Central,East South Central,West North Central,East South Central,West North Central,Mountain,South Atlantic,Middle Atlantic,Pacific,Middle Atlantic,Middle Atlantic,South Atlantic,South Atlantic,West North Central,New England,Mountain,New England,East North Central,West South Central,Middle Atlantic,Puerto Rico,Puerto Rico,Pacific,West South Central,Middle Atlantic,Middle Atlantic,East North Central,Middle Atlantic,New England,West South Central,Middle Atlantic,New England,Middle Atlantic,Middle Atlantic,West North Central,West North Central,South Atlantic,New England,Pacific,Pacific,South Atlantic,South Atlantic,East North Central,Pacific,West North Central,West North Central,Pacific,East North Central,Middle Atlantic,Middle Atlantic,Middle Atlantic,Middle Atlantic,Middle Atlantic,Middle Atlantic,West South Central,West South Central,West South Central,Middle Atlantic,East South Central,West South Central,West South Central,West South Central,New England,West South Central,East South Central,Puerto Rico,Mountain,West South Central,Pacific,Pacific,Pacific,Pacific,West South Central,South Atlantic,East North Central,Mountain,Mountain,New England,South Atlantic,East North Central,South Atlantic,South Atlantic,New England,Pacific,West South Central,Mountain,West North Central,West North Central,West North Central,West North Central,East South Central,West South Central,East South Central,New England,South Atlantic,New England,New England,East South Central,South Atlantic,East North Central,West North Central,West North Central,West North Central,Mountain,Mountain,West South Central,South Atlantic,South Atlantic,South Atlantic,West South Central,East North Central,West South Central,Pacific,Middle Atlantic,Middle Atlantic,Puerto Rico,New England,South Atlantic,Pacific,South Atlantic,Mountain,New England,South Atlantic,Pacific,Pacific,East North Central,East North Central,East West Central,Mountain West,South Atlantic,South Atlantic,Pacific,West North Central,East North Central,New England,Middle Atlantic,South Atlantic,East North Central,East North Central,Pacific,New England,Pacific,New England,</v>
      </c>
    </row>
    <row r="10" spans="1:39" ht="15.75" customHeight="1" x14ac:dyDescent="0.15">
      <c r="A10" s="1">
        <v>47</v>
      </c>
      <c r="B10" s="1">
        <v>150136</v>
      </c>
      <c r="C10" s="1" t="s">
        <v>882</v>
      </c>
      <c r="D10" s="1" t="s">
        <v>883</v>
      </c>
      <c r="E10" s="1" t="s">
        <v>884</v>
      </c>
      <c r="F10" s="1" t="s">
        <v>885</v>
      </c>
      <c r="G10" s="1">
        <v>47306</v>
      </c>
      <c r="H10" s="1" t="s">
        <v>738</v>
      </c>
      <c r="I10" s="1" t="s">
        <v>789</v>
      </c>
      <c r="J10" s="7" t="s">
        <v>886</v>
      </c>
      <c r="K10" s="1">
        <v>-85.409042999999997</v>
      </c>
      <c r="L10" s="1">
        <v>40.203431000000002</v>
      </c>
      <c r="M10" s="1">
        <v>9774</v>
      </c>
      <c r="N10" s="1">
        <v>24280</v>
      </c>
      <c r="O10" s="1">
        <v>40448</v>
      </c>
      <c r="P10" s="1">
        <v>24342</v>
      </c>
      <c r="Q10" s="1">
        <v>40510</v>
      </c>
      <c r="R10" s="1">
        <v>15670</v>
      </c>
      <c r="S10" s="1">
        <v>31838</v>
      </c>
      <c r="T10" s="34">
        <v>9328</v>
      </c>
      <c r="U10" s="28">
        <v>662</v>
      </c>
      <c r="V10" s="34">
        <v>25542</v>
      </c>
      <c r="W10" s="28">
        <v>662</v>
      </c>
      <c r="X10" s="1">
        <v>2</v>
      </c>
      <c r="Y10" s="1">
        <v>2</v>
      </c>
      <c r="Z10" s="1">
        <v>3</v>
      </c>
      <c r="AA10" s="1">
        <v>1</v>
      </c>
      <c r="AB10" s="1">
        <v>1</v>
      </c>
      <c r="AC10" s="1">
        <v>62</v>
      </c>
      <c r="AD10" s="1">
        <v>17011</v>
      </c>
      <c r="AE10" s="1" t="s">
        <v>15</v>
      </c>
      <c r="AF10" s="1" t="b">
        <v>0</v>
      </c>
      <c r="AG10" s="1" t="b">
        <v>0</v>
      </c>
      <c r="AH10" s="1" t="b">
        <v>1</v>
      </c>
      <c r="AI10" s="1">
        <v>17</v>
      </c>
      <c r="AJ10" s="1">
        <v>253</v>
      </c>
      <c r="AL10" s="21" t="str">
        <f>CONCATENATE("www.academyart.edu,","www.aamu.edu/,","acba.edu,","www.andrews.edu,","www.aacc.edu,","www.appstate.edu/,","www.asu.edu/,","www.auburn.edu,","www.bsu.edu,","www.belmontcollege.edu,","www.belmont.edu,","www.the-bac.edu,","www.bu.edu,","www.bgsu.edu,","www.bucks.edu/,","www.calbaptist.edu,","www.cca.edu,","calpoly.edu,","www.cpp.edu,","www.csun.edu,","www.cmu.edu/,","www.cua.edu,","www.clatsopcc.edu,","www.clemson.edu,","www.csuohio.edu/,","www.cofc.edu,","www.colostate.edu,","www.columbia.edu,","www.cooper.edu,","www.cornell.edu,","www.ccny.cuny.edu,","www.hunter.cuny.edu,","www.delmar.edu,","www.delval.edu,","www.drexel.edu,","www.drury.edu,","www.dunwoody.edu,","www.ecu.edu,","www.emich.edu,","www.ewu.edu,","www.fairmontstate.edu/,","www.ferris.edu/,","www.famu.edu,","www.fau.edu/,","www.fiu.edu,","www.fsu.edu,","www.gwu.edu,","www.georgetown.edu,","www.gatech.edu,","www.gsu.edu,","www.goucher.edu,","www.hamptonu.edu,","www.harvard.edu,","www.howard.edu,","www.iit.edu,","www.iup.edu,","www.iub.edu,","www.iastate.edu,","www.jsums.edu,","www.jmu.edu/,","www.philau.edu,","www.judsonu.edu,","www.k-state.edu,","www.kean.edu,","www.kennesaw.edu,","www.kent.edu,","ltu.edu,","www.lsu.edu,","www.latech.edu,","www.mica.edu,","www.marywood.edu/,","www.massart.edu,","web.mit.edu/student/,","www.miamioh.edu,","https://www.msu.edu,","www.mtsu.edu,","www.mnsu.edu,","www.msstate.edu,","www.missouristate.edu,","www.montana.edu/,","www.morgan.edu,","www.njit.edu/,","www.newschoolarch.edu,","www.nyit.edu,","www.nyu.edu,","www.ncat.edu,","www.ncsu.edu,","https://www.ndsu.edu,","www.northeastern.edu,","nau.edu/,","www.norwich.edu,","www.osu.edu/,","www.okstate.edu/,","www.psu.edu/,","www.pupr.edu,","https://www.pucpr.edu/,","www.pdx.edu,","www.pvamu.edu,","www.pratt.edu,","www.princeton.edu,","www.purdue.edu,","www.rpi.edu,","www.risd.edu,","www.rice.edu,","www.rit.edu/,","www.rwu.edu,","www.rowan.edu,","newbrunswick.rutgers.edu/,","www.stcloudstate.edu,","www.slu.edu,","www.salisbury.edu,","www.salve.edu,","www.sdsu.edu,","www.sjsu.edu,","www.scad.edu,","www.savannahtech.edu,","www.saic.edu,","www.sonoma.edu,","www.sdstate.edu/,","www.semo.edu,","www.sciarc.edu,","www.siu.edu,","www.albany.edu,","www.esf.edu,","www.alfredstate.edu,","www.buffalo.edu,","syr.edu/,","www.temple.edu,","www.tamu.edu,","www.tsu.edu,","www.ttu.edu,","www.newschool.edu/,","www.utk.edu,","WWW.UTA.EDU,","www.utexas.edu,","www.utsa.edu/,","www.tufts.edu,","tulane.edu,","www.tuskegee.edu,","https://cupey.uagm.edu/,","www.arizona.edu,","www.uark.edu,","www.berkeley.edu,","www.ucdavis.edu,","www.uci.edu/,","www.ucla.edu/,","www.uca.edu,","www.ucf.edu/,","www.uc.edu,","www.colorado.edu,","www.ucdenver.edu/,","uconn.edu/,","www.udel.edu/,","www.udmercy.edu,","www.ufl.edu/,","www.uga.edu,","www.hartford.edu,","www.manoa.hawaii.edu,","www.uh.edu/,","www.uidaho.edu,","www.uic.edu,","www.illinois.edu/,","www.uiowa.edu,","www.ku.edu,","www.uky.edu,","www.louisiana.edu,","www.louisville.edu,","www.uma.edu/,","www.umd.edu,","www.umass.edu,","www.umb.edu,","www.memphis.edu,","www.miami.edu/,","www.umich.edu,","twin-cities.umn.edu/,","www.umkc.edu/,","www.unl.edu/,","www.unlv.edu/,","www.unm.edu,","uno.edu,","www.unc.edu,","www.uncc.edu,","www.uncg.edu,","www.unt.edu,","www.nd.edu,","www.ou.edu,","www.uoregon.edu,","www.upenn.edu,","www.pitt.edu,","http://www.uprrp.edu/,","web.uri.edu/,","www.usf.edu,","www.usc.edu/,","www.udc.edu,","www.utah.edu,","www.uvm.edu,","www.virginia.edu/,","www.washington.edu,","www.tacoma.uw.edu/,","www.uwc.edu,","www.uwm.edu,","www.ursuline.edu,","www.usu.edu,","www.vcu.edu/,","WWW.VT.EDU,","wsu.edu/,","www.wustl.edu,","www.wayne.edu,","WWW.WIT.EDU,","www.wcupa.edu,","www.wvu.edu,","www.wiu.edu,","https://wmich.edu/,","www.wwu.edu,","www.westfield.ma.edu,","woodbury.edu/,","www.yale.edu,")</f>
        <v>www.academyart.edu,www.aamu.edu/,acba.edu,www.andrews.edu,www.aacc.edu,www.appstate.edu/,www.asu.edu/,www.auburn.edu,www.bsu.edu,www.belmontcollege.edu,www.belmont.edu,www.the-bac.edu,www.bu.edu,www.bgsu.edu,www.bucks.edu/,www.calbaptist.edu,www.cca.edu,calpoly.edu,www.cpp.edu,www.csun.edu,www.cmu.edu/,www.cua.edu,www.clatsopcc.edu,www.clemson.edu,www.csuohio.edu/,www.cofc.edu,www.colostate.edu,www.columbia.edu,www.cooper.edu,www.cornell.edu,www.ccny.cuny.edu,www.hunter.cuny.edu,www.delmar.edu,www.delval.edu,www.drexel.edu,www.drury.edu,www.dunwoody.edu,www.ecu.edu,www.emich.edu,www.ewu.edu,www.fairmontstate.edu/,www.ferris.edu/,www.famu.edu,www.fau.edu/,www.fiu.edu,www.fsu.edu,www.gwu.edu,www.georgetown.edu,www.gatech.edu,www.gsu.edu,www.goucher.edu,www.hamptonu.edu,www.harvard.edu,www.howard.edu,www.iit.edu,www.iup.edu,www.iub.edu,www.iastate.edu,www.jsums.edu,www.jmu.edu/,www.philau.edu,www.judsonu.edu,www.k-state.edu,www.kean.edu,www.kennesaw.edu,www.kent.edu,ltu.edu,www.lsu.edu,www.latech.edu,www.mica.edu,www.marywood.edu/,www.massart.edu,web.mit.edu/student/,www.miamioh.edu,https://www.msu.edu,www.mtsu.edu,www.mnsu.edu,www.msstate.edu,www.missouristate.edu,www.montana.edu/,www.morgan.edu,www.njit.edu/,www.newschoolarch.edu,www.nyit.edu,www.nyu.edu,www.ncat.edu,www.ncsu.edu,https://www.ndsu.edu,www.northeastern.edu,nau.edu/,www.norwich.edu,www.osu.edu/,www.okstate.edu/,www.psu.edu/,www.pupr.edu,https://www.pucpr.edu/,www.pdx.edu,www.pvamu.edu,www.pratt.edu,www.princeton.edu,www.purdue.edu,www.rpi.edu,www.risd.edu,www.rice.edu,www.rit.edu/,www.rwu.edu,www.rowan.edu,newbrunswick.rutgers.edu/,www.stcloudstate.edu,www.slu.edu,www.salisbury.edu,www.salve.edu,www.sdsu.edu,www.sjsu.edu,www.scad.edu,www.savannahtech.edu,www.saic.edu,www.sonoma.edu,www.sdstate.edu/,www.semo.edu,www.sciarc.edu,www.siu.edu,www.albany.edu,www.esf.edu,www.alfredstate.edu,www.buffalo.edu,syr.edu/,www.temple.edu,www.tamu.edu,www.tsu.edu,www.ttu.edu,www.newschool.edu/,www.utk.edu,WWW.UTA.EDU,www.utexas.edu,www.utsa.edu/,www.tufts.edu,tulane.edu,www.tuskegee.edu,https://cupey.uagm.edu/,www.arizona.edu,www.uark.edu,www.berkeley.edu,www.ucdavis.edu,www.uci.edu/,www.ucla.edu/,www.uca.edu,www.ucf.edu/,www.uc.edu,www.colorado.edu,www.ucdenver.edu/,uconn.edu/,www.udel.edu/,www.udmercy.edu,www.ufl.edu/,www.uga.edu,www.hartford.edu,www.manoa.hawaii.edu,www.uh.edu/,www.uidaho.edu,www.uic.edu,www.illinois.edu/,www.uiowa.edu,www.ku.edu,www.uky.edu,www.louisiana.edu,www.louisville.edu,www.uma.edu/,www.umd.edu,www.umass.edu,www.umb.edu,www.memphis.edu,www.miami.edu/,www.umich.edu,twin-cities.umn.edu/,www.umkc.edu/,www.unl.edu/,www.unlv.edu/,www.unm.edu,uno.edu,www.unc.edu,www.uncc.edu,www.uncg.edu,www.unt.edu,www.nd.edu,www.ou.edu,www.uoregon.edu,www.upenn.edu,www.pitt.edu,http://www.uprrp.edu/,web.uri.edu/,www.usf.edu,www.usc.edu/,www.udc.edu,www.utah.edu,www.uvm.edu,www.virginia.edu/,www.washington.edu,www.tacoma.uw.edu/,www.uwc.edu,www.uwm.edu,www.ursuline.edu,www.usu.edu,www.vcu.edu/,WWW.VT.EDU,wsu.edu/,www.wustl.edu,www.wayne.edu,WWW.WIT.EDU,www.wcupa.edu,www.wvu.edu,www.wiu.edu,https://wmich.edu/,www.wwu.edu,www.westfield.ma.edu,woodbury.edu/,www.yale.edu,</v>
      </c>
    </row>
    <row r="11" spans="1:39" ht="15.75" customHeight="1" x14ac:dyDescent="0.15">
      <c r="A11" s="1">
        <v>64</v>
      </c>
      <c r="B11" s="1">
        <v>201283</v>
      </c>
      <c r="C11" s="30" t="s">
        <v>1962</v>
      </c>
      <c r="D11" s="1" t="s">
        <v>1963</v>
      </c>
      <c r="E11" s="1" t="s">
        <v>1964</v>
      </c>
      <c r="F11" s="1" t="s">
        <v>1965</v>
      </c>
      <c r="G11" s="1">
        <v>43950</v>
      </c>
      <c r="H11" s="1" t="s">
        <v>738</v>
      </c>
      <c r="I11" s="1" t="s">
        <v>789</v>
      </c>
      <c r="J11" s="7" t="s">
        <v>1966</v>
      </c>
      <c r="K11" s="1">
        <v>-80.964900999999998</v>
      </c>
      <c r="L11" s="1">
        <v>40.076949999999997</v>
      </c>
      <c r="M11" s="1">
        <v>3541</v>
      </c>
      <c r="N11" s="27" t="s">
        <v>1225</v>
      </c>
      <c r="O11" s="27" t="s">
        <v>1225</v>
      </c>
      <c r="P11" s="1">
        <v>11059</v>
      </c>
      <c r="Q11" s="1">
        <v>13538</v>
      </c>
      <c r="R11" s="1">
        <v>7915</v>
      </c>
      <c r="S11" s="1">
        <v>10394</v>
      </c>
      <c r="T11" s="1" t="s">
        <v>3066</v>
      </c>
      <c r="U11" s="1" t="s">
        <v>3066</v>
      </c>
      <c r="V11" s="1" t="s">
        <v>3066</v>
      </c>
      <c r="W11" s="1" t="s">
        <v>3066</v>
      </c>
      <c r="X11" s="1">
        <v>2</v>
      </c>
      <c r="Y11" s="1">
        <v>2</v>
      </c>
      <c r="Z11" s="1">
        <v>3</v>
      </c>
      <c r="AA11" s="1">
        <v>4</v>
      </c>
      <c r="AB11" s="1">
        <v>1</v>
      </c>
      <c r="AC11" s="27">
        <v>84</v>
      </c>
      <c r="AD11" s="1">
        <v>1202</v>
      </c>
      <c r="AE11" s="1" t="s">
        <v>15</v>
      </c>
      <c r="AF11" s="1" t="b">
        <v>0</v>
      </c>
      <c r="AG11" s="1" t="b">
        <v>0</v>
      </c>
      <c r="AH11" s="1" t="b">
        <v>0</v>
      </c>
      <c r="AI11" s="1">
        <v>1</v>
      </c>
      <c r="AJ11" s="1">
        <v>253</v>
      </c>
      <c r="AL11" s="21" t="str">
        <f>CONCATENATE("-122.400686,","-86.568502,","-79.9469442,","-86.355815,","-76.5122229999999,","-81.680234,","-111.934383,","-85.488258,","-85.409043,","-80.964901,","-86.794715,","-71.085851,","-71.09984,","-83.640896,","-74.965841,","-117.425869999999,","-122.399451,","-120.657311,","-117.819019,","-118.526817,","-79.942914,","-76.998961,","-123.823338999999,","-82.835114,","-81.673052,","-79.937251,","-105.080732,","-73.961885,","-73.990516,","-76.4830839999999,","-73.95055,","-73.964795,","-97.407627,","-75.158202,","-75.188745,","-93.2857729999999,","-93.2900689999999,","-77.368291,","-83.742769,","-117.583808,","-80.1618439999999,","-85.483509,","-84.290226,","-80.102978,","-80.377591,","-84.291921,","-77.047871,","-77.073463,","-84.394832,","-84.38667,","-76.594843,","-76.339161,","-71.118313,","-77.019478,","-87.627321,","-79.159869,","-86.526904,","-93.648504,","-90.20663,","-78.8704839999999,","-75.192645,","-88.2897079999999,","-96.581077,","-74.234668,","-84.583052,","-81.3425329999999,","-83.2497967,","-91.178921,","-92.649963,","-76.621033,","-75.633996,","-71.099275,","-71.092115,","-84.731821,","-84.476111,","-86.360618,","-93.99945,","-88.790139,","-93.276821,","-111.048812,","-76.584238,","-74.177113,","-117.153457199999,","-73.6078,","-73.997264,","-79.770152,","-78.674517,","-96.800838,","-71.088782,","-111.653724,","-72.660129,","-83.009001,","-97.069743,","-77.861644,","-66.0559137,","-66.6186800999999,","-122.683553,","-95.989475,","-73.962149,","-74.659365,","-86.914435,","-73.678768,","-71.407692,","-95.402035,","-77.6738599999999,","-71.260374,","-75.117974,","-74.446251,","-94.1529999999999,","-90.23343,","-75.605705,","-71.301125,","-117.071228,","-121.880620999999,","-81.093849,","-81.114753,","-87.621411,","-122.673261,","-96.782139,","-89.529119,","-118.232703,","-89.2172729999999,","-73.825014,","-76.138724,","-77.794632,","-78.789458,","-76.136975,","-75.158267,","-96.336475,","-95.361961,","-101.874783,","-73.994636,","-83.925852,","-97.115087,","-97.739291,","-98.621386,","-71.120316,","-90.120409,","-85.708492,","-66.0614433,","-110.950814999999,","-94.176981,","-122.260462999999,","-121.751958,","-117.841248,","-118.443901,","-92.457672,","-81.198805,","-84.51428,","-105.270823,","-104.837722,","-72.249948,","-75.752822,","-83.138369,","-82.347911,","-83.374039,","-72.714965,","-157.818979,","-95.343537,","-117.024295999999,","-87.651145,","-88.2303089999999,","-91.536425,","-95.247567,","-84.504747,","-92.01941,","-85.758843,","-69.796396,","-76.944721,","-72.526728,","-71.036865,","-89.938068,","-80.278662,","-83.742769,","-93.235352,","-94.578039,","-96.700508,","-115.141153,","-106.620155,","-90.120409,","-79.050969,","-80.730919,","-79.809844,","-97.148422,","-86.238959,","-97.445692,","-123.075791999999,","-75.19391,","-79.954692,","-66.0500407,","-71.527356,","-82.413232,","-118.284168999999,","-77.066247,","-111.846043999999,","-73.198128,","-78.503428,","-122.313115,","-122.438540999999,","-89.39859,","-87.880488,","-81.466716,","-111.81391,","-77.453597,","-80.423675,","-117.158167999999,","-90.310604,","-83.138369,","-71.094983,","-75.59812,","-79.954391,","-90.6852349999999,","-85.6151199999999,","-122.484873,","-72.795673,","-118.341146999999,","-72.926688,")</f>
        <v>-122.400686,-86.568502,-79.9469442,-86.355815,-76.5122229999999,-81.680234,-111.934383,-85.488258,-85.409043,-80.964901,-86.794715,-71.085851,-71.09984,-83.640896,-74.965841,-117.425869999999,-122.399451,-120.657311,-117.819019,-118.526817,-79.942914,-76.998961,-123.823338999999,-82.835114,-81.673052,-79.937251,-105.080732,-73.961885,-73.990516,-76.4830839999999,-73.95055,-73.964795,-97.407627,-75.158202,-75.188745,-93.2857729999999,-93.2900689999999,-77.368291,-83.742769,-117.583808,-80.1618439999999,-85.483509,-84.290226,-80.102978,-80.377591,-84.291921,-77.047871,-77.073463,-84.394832,-84.38667,-76.594843,-76.339161,-71.118313,-77.019478,-87.627321,-79.159869,-86.526904,-93.648504,-90.20663,-78.8704839999999,-75.192645,-88.2897079999999,-96.581077,-74.234668,-84.583052,-81.3425329999999,-83.2497967,-91.178921,-92.649963,-76.621033,-75.633996,-71.099275,-71.092115,-84.731821,-84.476111,-86.360618,-93.99945,-88.790139,-93.276821,-111.048812,-76.584238,-74.177113,-117.153457199999,-73.6078,-73.997264,-79.770152,-78.674517,-96.800838,-71.088782,-111.653724,-72.660129,-83.009001,-97.069743,-77.861644,-66.0559137,-66.6186800999999,-122.683553,-95.989475,-73.962149,-74.659365,-86.914435,-73.678768,-71.407692,-95.402035,-77.6738599999999,-71.260374,-75.117974,-74.446251,-94.1529999999999,-90.23343,-75.605705,-71.301125,-117.071228,-121.880620999999,-81.093849,-81.114753,-87.621411,-122.673261,-96.782139,-89.529119,-118.232703,-89.2172729999999,-73.825014,-76.138724,-77.794632,-78.789458,-76.136975,-75.158267,-96.336475,-95.361961,-101.874783,-73.994636,-83.925852,-97.115087,-97.739291,-98.621386,-71.120316,-90.120409,-85.708492,-66.0614433,-110.950814999999,-94.176981,-122.260462999999,-121.751958,-117.841248,-118.443901,-92.457672,-81.198805,-84.51428,-105.270823,-104.837722,-72.249948,-75.752822,-83.138369,-82.347911,-83.374039,-72.714965,-157.818979,-95.343537,-117.024295999999,-87.651145,-88.2303089999999,-91.536425,-95.247567,-84.504747,-92.01941,-85.758843,-69.796396,-76.944721,-72.526728,-71.036865,-89.938068,-80.278662,-83.742769,-93.235352,-94.578039,-96.700508,-115.141153,-106.620155,-90.120409,-79.050969,-80.730919,-79.809844,-97.148422,-86.238959,-97.445692,-123.075791999999,-75.19391,-79.954692,-66.0500407,-71.527356,-82.413232,-118.284168999999,-77.066247,-111.846043999999,-73.198128,-78.503428,-122.313115,-122.438540999999,-89.39859,-87.880488,-81.466716,-111.81391,-77.453597,-80.423675,-117.158167999999,-90.310604,-83.138369,-71.094983,-75.59812,-79.954391,-90.6852349999999,-85.6151199999999,-122.484873,-72.795673,-118.341146999999,-72.926688,</v>
      </c>
    </row>
    <row r="12" spans="1:39" ht="15.75" customHeight="1" x14ac:dyDescent="0.15">
      <c r="A12" s="1">
        <v>65</v>
      </c>
      <c r="B12" s="1">
        <v>219709</v>
      </c>
      <c r="C12" s="30" t="s">
        <v>2428</v>
      </c>
      <c r="D12" s="1" t="s">
        <v>2429</v>
      </c>
      <c r="E12" s="1" t="s">
        <v>2430</v>
      </c>
      <c r="F12" s="1" t="s">
        <v>2431</v>
      </c>
      <c r="G12" s="1" t="s">
        <v>2432</v>
      </c>
      <c r="H12" s="1" t="s">
        <v>12</v>
      </c>
      <c r="I12" s="1" t="s">
        <v>13</v>
      </c>
      <c r="J12" s="7" t="s">
        <v>2433</v>
      </c>
      <c r="K12" s="1">
        <v>-86.794714999999997</v>
      </c>
      <c r="L12" s="1">
        <v>36.133865999999998</v>
      </c>
      <c r="M12" s="1">
        <v>32820</v>
      </c>
      <c r="N12" s="1">
        <v>50740</v>
      </c>
      <c r="O12" s="1">
        <v>50740</v>
      </c>
      <c r="P12" s="1">
        <v>50740</v>
      </c>
      <c r="Q12" s="1">
        <v>50740</v>
      </c>
      <c r="R12" s="1">
        <v>39160</v>
      </c>
      <c r="S12" s="1">
        <v>39160</v>
      </c>
      <c r="T12" s="1" t="s">
        <v>3066</v>
      </c>
      <c r="U12" s="1" t="s">
        <v>3066</v>
      </c>
      <c r="V12" s="1" t="s">
        <v>3066</v>
      </c>
      <c r="W12" s="1" t="s">
        <v>3066</v>
      </c>
      <c r="X12" s="1">
        <v>2</v>
      </c>
      <c r="Y12" s="1">
        <v>2</v>
      </c>
      <c r="Z12" s="1">
        <v>5</v>
      </c>
      <c r="AA12" s="1">
        <v>2</v>
      </c>
      <c r="AB12" s="1">
        <v>2</v>
      </c>
      <c r="AC12" s="1">
        <v>81</v>
      </c>
      <c r="AD12" s="1">
        <v>6293</v>
      </c>
      <c r="AE12" s="1" t="s">
        <v>54</v>
      </c>
      <c r="AF12" s="1" t="b">
        <v>0</v>
      </c>
      <c r="AG12" s="1" t="b">
        <v>0</v>
      </c>
      <c r="AH12" s="1" t="b">
        <v>0</v>
      </c>
      <c r="AI12" s="1">
        <v>1</v>
      </c>
      <c r="AJ12" s="1">
        <v>363</v>
      </c>
      <c r="AL12" s="21" t="str">
        <f>CONCATENATE("37.787748,","34.7833679999999,","32.8050545,","41.963859,","39.049813,","36.214844,","33.417721,","32.599378,","40.203431,","40.07695,","36.133866,","42.34867,","42.349581,","41.375513,","40.239102,","33.928569,","37.767485,","35.299513,","34.0542729999999,","34.2367099999999,","40.4446159999999,","38.935796,","46.183107,","34.679381,","41.502918,","32.783142,","40.574805,","40.8082859999999,","40.72938,","42.4472,","40.819794,","40.768669,","27.763623,","40.29757,","39.954855,","37.219757,","44.973081,","35.607186,","42.275921,","47.4906669999999,","39.485925,","43.687464,","30.4285039999999,","26.372421,","25.757111,","30.440756,","38.89865,","38.908809,","33.77242,","33.7527,","39.410175,","37.019944,","42.374471,","38.920739,","41.8313,","40.615589,","39.166383,","42.026212,","32.296781,","38.4363109999999,","40.022882,","42.05896,","39.188648,","40.679429,","34.038807,","41.146653,","42.4755011,","30.414986,","32.5282969999999,","39.308792,","41.434978,","42.3368619999999,","42.360095,","39.509642,","42.73212,","35.848005,","44.146712,","33.454852,","37.197983,","45.666726,","39.344235,","40.741997,","32.7133678,","40.812447,","40.729452,","36.076737,","35.785111,","46.893127,","42.3399919999999,","35.188449,","44.139402,","39.998389,","36.1230849999999,","40.800732,","18.4223343,","18.0007601,","45.511229,","30.092425,","40.691154,","40.348732,","40.428206,","42.728983,","41.825935,","29.7178969999999,","43.084188,","41.650214,","39.709768,","40.498769,","45.5524179999999,","38.636516,","38.345447,","41.471445,","32.77525,","37.336569,","32.072963,","32.0232109999999,","41.879646,","38.341023,","44.317485,","37.31575,","34.04365,","37.714193,","42.686917,","43.034765,","42.255262,","43.0009419999999,","43.040176,","39.9809429999999,","30.618726,","29.722468,","33.583448,","40.735275,","35.952082,","32.728437,","30.28609,","29.582418,","42.408465,","29.939696,","32.4309,","18.3870373,","32.2326719999999,","36.070009,","37.871918,","38.539895,","33.648434,","34.068892,","35.077945,","28.6010599999999,","39.131159,","40.008781,","39.745149,","41.809098,","39.679577,","42.417168,","29.64629,","33.956262,","41.796485,","21.298598,","29.7203929999999,","46.726894,","41.872651,","40.108864,","41.661935,","38.958549,","38.038911,","30.215283,","38.215752,","44.337746,","38.988178,","42.385999,","42.312881,","35.118878,","25.72126,","42.275921,","44.977886,","39.0353659999999,","40.817598,","36.106994,","35.083868,","29.939696,","35.911769,","35.306022,","36.067503,","33.211178,","41.703058,","35.208152,","44.045146,","39.9509289999999,","40.444502,","18.4028091,","41.484691,","28.061458,","34.021281,","38.943819,","40.762484,","44.479262,","38.035665,","47.656213,","47.244594,","43.068214,","43.076848,","41.494971,","41.7407479999999,","37.547631,","37.229012,","46.7304479999999,","38.647929,","42.417168,","42.336632,","39.953398,","39.634371,","40.465621,","42.282589,","48.7372359999999,","42.131589,","34.208011,","41.311158,")</f>
        <v>37.787748,34.7833679999999,32.8050545,41.963859,39.049813,36.214844,33.417721,32.599378,40.203431,40.07695,36.133866,42.34867,42.349581,41.375513,40.239102,33.928569,37.767485,35.299513,34.0542729999999,34.2367099999999,40.4446159999999,38.935796,46.183107,34.679381,41.502918,32.783142,40.574805,40.8082859999999,40.72938,42.4472,40.819794,40.768669,27.763623,40.29757,39.954855,37.219757,44.973081,35.607186,42.275921,47.4906669999999,39.485925,43.687464,30.4285039999999,26.372421,25.757111,30.440756,38.89865,38.908809,33.77242,33.7527,39.410175,37.019944,42.374471,38.920739,41.8313,40.615589,39.166383,42.026212,32.296781,38.4363109999999,40.022882,42.05896,39.188648,40.679429,34.038807,41.146653,42.4755011,30.414986,32.5282969999999,39.308792,41.434978,42.3368619999999,42.360095,39.509642,42.73212,35.848005,44.146712,33.454852,37.197983,45.666726,39.344235,40.741997,32.7133678,40.812447,40.729452,36.076737,35.785111,46.893127,42.3399919999999,35.188449,44.139402,39.998389,36.1230849999999,40.800732,18.4223343,18.0007601,45.511229,30.092425,40.691154,40.348732,40.428206,42.728983,41.825935,29.7178969999999,43.084188,41.650214,39.709768,40.498769,45.5524179999999,38.636516,38.345447,41.471445,32.77525,37.336569,32.072963,32.0232109999999,41.879646,38.341023,44.317485,37.31575,34.04365,37.714193,42.686917,43.034765,42.255262,43.0009419999999,43.040176,39.9809429999999,30.618726,29.722468,33.583448,40.735275,35.952082,32.728437,30.28609,29.582418,42.408465,29.939696,32.4309,18.3870373,32.2326719999999,36.070009,37.871918,38.539895,33.648434,34.068892,35.077945,28.6010599999999,39.131159,40.008781,39.745149,41.809098,39.679577,42.417168,29.64629,33.956262,41.796485,21.298598,29.7203929999999,46.726894,41.872651,40.108864,41.661935,38.958549,38.038911,30.215283,38.215752,44.337746,38.988178,42.385999,42.312881,35.118878,25.72126,42.275921,44.977886,39.0353659999999,40.817598,36.106994,35.083868,29.939696,35.911769,35.306022,36.067503,33.211178,41.703058,35.208152,44.045146,39.9509289999999,40.444502,18.4028091,41.484691,28.061458,34.021281,38.943819,40.762484,44.479262,38.035665,47.656213,47.244594,43.068214,43.076848,41.494971,41.7407479999999,37.547631,37.229012,46.7304479999999,38.647929,42.417168,42.336632,39.953398,39.634371,40.465621,42.282589,48.7372359999999,42.131589,34.208011,41.311158,</v>
      </c>
    </row>
    <row r="13" spans="1:39" ht="15.75" customHeight="1" x14ac:dyDescent="0.15">
      <c r="A13" s="1">
        <v>66</v>
      </c>
      <c r="B13" s="1">
        <v>164872</v>
      </c>
      <c r="C13" s="1" t="s">
        <v>1048</v>
      </c>
      <c r="D13" s="1" t="s">
        <v>1049</v>
      </c>
      <c r="E13" s="1" t="s">
        <v>1050</v>
      </c>
      <c r="F13" s="1" t="s">
        <v>1051</v>
      </c>
      <c r="G13" s="1" t="s">
        <v>1052</v>
      </c>
      <c r="H13" s="1" t="s">
        <v>448</v>
      </c>
      <c r="I13" s="1" t="s">
        <v>449</v>
      </c>
      <c r="J13" s="7" t="s">
        <v>1053</v>
      </c>
      <c r="K13" s="1">
        <v>-71.085851000000005</v>
      </c>
      <c r="L13" s="1">
        <v>42.348669999999998</v>
      </c>
      <c r="M13" s="1">
        <v>21174</v>
      </c>
      <c r="N13" s="27">
        <v>40974</v>
      </c>
      <c r="O13" s="27">
        <v>40974</v>
      </c>
      <c r="P13" s="1">
        <v>40654</v>
      </c>
      <c r="Q13" s="1">
        <v>40654</v>
      </c>
      <c r="R13" s="1">
        <v>25408</v>
      </c>
      <c r="S13" s="1">
        <v>25408</v>
      </c>
      <c r="T13" s="34">
        <v>25220</v>
      </c>
      <c r="U13" s="28">
        <v>750</v>
      </c>
      <c r="V13" s="34">
        <v>25220</v>
      </c>
      <c r="W13" s="28">
        <v>750</v>
      </c>
      <c r="X13" s="1">
        <v>2</v>
      </c>
      <c r="Y13" s="1">
        <v>2</v>
      </c>
      <c r="Z13" s="1">
        <v>1</v>
      </c>
      <c r="AA13" s="1">
        <v>2</v>
      </c>
      <c r="AB13" s="1">
        <v>2</v>
      </c>
      <c r="AC13" s="27" t="s">
        <v>1225</v>
      </c>
      <c r="AD13" s="1">
        <v>365</v>
      </c>
      <c r="AE13" s="1" t="s">
        <v>54</v>
      </c>
      <c r="AF13" s="1" t="b">
        <v>0</v>
      </c>
      <c r="AG13" s="1" t="b">
        <v>0</v>
      </c>
      <c r="AH13" s="1" t="b">
        <v>1</v>
      </c>
      <c r="AI13" s="1">
        <v>13</v>
      </c>
      <c r="AJ13" s="1">
        <v>295</v>
      </c>
      <c r="AL13" s="21" t="str">
        <f>CONCATENATE("21252,","9857,","20572,","28436,","7706,","7302,","10792,","10968,","9774,","3541,","32820,","21174,","52082,","11057,","8138,","32256,","47266,","9432,","7339,","6875,","53910,","44060,","4014,","15116,","9778,","12422,","11395,","57208,","45100,","52853,","6940,","6982,","3976,","38000,","52002,","27015,","21610,","7143,","12019,","7109,","6950,","11628,","5785,","4831,","6556,","5656,","53518,","52300,","12418,","9112,","43440,","25441,","48949,","25697,","45864,","12119,","10533,","8636,","7621,","10830,","39280,","29434,","10135,","12107,","6347,","10012,","51846,","11374,","9645,","46990,","33940,","12700,","49892,","14958,","14460,","8612,","8164,","8318,","7306,","7079,","7766,","16898,","53508,","35870,","50464,","6526,","9058,","8666,","49497,","11059,","38662,","10592,","8738,","18436,","30150,","17289,","8783,","9959,","50038,","47140,","9992,","52305,","48370,","45608,","40068,","33336,","13422,","14638,","8228,","42166,","9582,","38986,","7460,","7721,","36410,","2744,","49610,","7724,","8441,","7185,","43800,","13932,","9490,","8543,","8327,","9828,","46755,","16658,","11234,","9173,","8860,","47276,","12970,","9952,","10398,","7969,","54318,","52960,","22170,","17289,","11877,","9062,","14170,","14419,","13738,","13261,","8524,","6368,","11000,","12086,","9107,","14880,","13160,","41158,","6381,","11818,","38910,","11754,","9706,","7488,","13704,","15074,","8965,","10824,","11942,","9888,","11264,","7808,","10399,","15411,","13828,","9317,","48484,","14826,","14417,","8011,","8978,","7665,","7448,","23816,","9005,","6832,","7250,","10544,","51505,","11538,","11931,","53534,","19080,","19960,","13792,","6410,","54259,","5756,","8884,","17740,","16853,","10974,","11046,","5172,","9565,","31150,","7870,","13624,","13230,","11391,","51533,","12729,","34977,","10111,","8376,","12897,","11943,","8183,","9715,","38460,","51400,")</f>
        <v>21252,9857,20572,28436,7706,7302,10792,10968,9774,3541,32820,21174,52082,11057,8138,32256,47266,9432,7339,6875,53910,44060,4014,15116,9778,12422,11395,57208,45100,52853,6940,6982,3976,38000,52002,27015,21610,7143,12019,7109,6950,11628,5785,4831,6556,5656,53518,52300,12418,9112,43440,25441,48949,25697,45864,12119,10533,8636,7621,10830,39280,29434,10135,12107,6347,10012,51846,11374,9645,46990,33940,12700,49892,14958,14460,8612,8164,8318,7306,7079,7766,16898,53508,35870,50464,6526,9058,8666,49497,11059,38662,10592,8738,18436,30150,17289,8783,9959,50038,47140,9992,52305,48370,45608,40068,33336,13422,14638,8228,42166,9582,38986,7460,7721,36410,2744,49610,7724,8441,7185,43800,13932,9490,8543,8327,9828,46755,16658,11234,9173,8860,47276,12970,9952,10398,7969,54318,52960,22170,17289,11877,9062,14170,14419,13738,13261,8524,6368,11000,12086,9107,14880,13160,41158,6381,11818,38910,11754,9706,7488,13704,15074,8965,10824,11942,9888,11264,7808,10399,15411,13828,9317,48484,14826,14417,8011,8978,7665,7448,23816,9005,6832,7250,10544,51505,11538,11931,53534,19080,19960,13792,6410,54259,5756,8884,17740,16853,10974,11046,5172,9565,31150,7870,13624,13230,11391,51533,12729,34977,10111,8376,12897,11943,8183,9715,38460,51400,</v>
      </c>
    </row>
    <row r="14" spans="1:39" ht="15.75" customHeight="1" x14ac:dyDescent="0.15">
      <c r="A14" s="1">
        <v>79</v>
      </c>
      <c r="B14" s="1">
        <v>164988</v>
      </c>
      <c r="C14" s="1" t="s">
        <v>1067</v>
      </c>
      <c r="D14" s="1" t="s">
        <v>1068</v>
      </c>
      <c r="E14" s="1" t="s">
        <v>1050</v>
      </c>
      <c r="F14" s="1" t="s">
        <v>1051</v>
      </c>
      <c r="G14" s="1">
        <v>2215</v>
      </c>
      <c r="H14" s="1" t="s">
        <v>448</v>
      </c>
      <c r="I14" s="1" t="s">
        <v>449</v>
      </c>
      <c r="J14" s="7" t="s">
        <v>1069</v>
      </c>
      <c r="K14" s="1">
        <v>-71.09984</v>
      </c>
      <c r="L14" s="1">
        <v>42.349581000000001</v>
      </c>
      <c r="M14" s="1">
        <v>52082</v>
      </c>
      <c r="N14" s="1">
        <v>70302</v>
      </c>
      <c r="O14" s="1">
        <v>70302</v>
      </c>
      <c r="P14" s="1">
        <v>70302</v>
      </c>
      <c r="Q14" s="1">
        <v>70302</v>
      </c>
      <c r="R14" s="1">
        <v>56882</v>
      </c>
      <c r="S14" s="1">
        <v>56882</v>
      </c>
      <c r="T14" s="34">
        <v>56854</v>
      </c>
      <c r="U14" s="28">
        <v>812</v>
      </c>
      <c r="V14" s="34">
        <v>56854</v>
      </c>
      <c r="W14" s="28">
        <v>812</v>
      </c>
      <c r="X14" s="1">
        <v>2</v>
      </c>
      <c r="Y14" s="1">
        <v>2</v>
      </c>
      <c r="Z14" s="1">
        <v>1</v>
      </c>
      <c r="AA14" s="1">
        <v>2</v>
      </c>
      <c r="AB14" s="1">
        <v>2</v>
      </c>
      <c r="AC14" s="1">
        <v>29</v>
      </c>
      <c r="AD14" s="1">
        <v>17944</v>
      </c>
      <c r="AE14" s="1" t="s">
        <v>54</v>
      </c>
      <c r="AF14" s="1" t="b">
        <v>0</v>
      </c>
      <c r="AG14" s="1" t="b">
        <v>0</v>
      </c>
      <c r="AH14" s="1" t="b">
        <v>0</v>
      </c>
      <c r="AI14" s="1">
        <v>5</v>
      </c>
      <c r="AJ14" s="1">
        <v>295</v>
      </c>
      <c r="AL14" s="21" t="str">
        <f>CONCATENATE("42250,","23057,","NULL,","39714,","NULL,","19012,","27530,","31282,","24280,","NULL,","50740,","40974,","70302,","24569,","NULL,","45982,","64906,","27153,","26057,","22127,","70094,","62482,","NULL,","29574,","26774,","29669,","25929,","74199,","65045,","70321,","29284,","22064,","15684,","54750,","68792,","39451,","37418,","22000,","25307,","22142,","19606,","23556,","22881,","23359,","23688,","21774,","69368,","71580,","28770,","26014,","59810,","40559,","69600,","43201,","63749,","27309,","24427,","20606,","23096,","26122,","57931,","42794,","24339,","29261,","25773,","25514,","53676,","29704,","20364,","62850,","50340,","29700,","67430,","31811,","28478,","22722,","20226,","24370,","21062,","21129,","23296,","36498,","NULL,","57154,","71790,","17886,","23700,","21452,","68177,","26923,","56234,","27037,","23648,","36344,","NULL,","17384,","27921,","23750,","65308,","66150,","22812,","70132,","67620,","63158,","54714,","52700,","31058,","31577,","20686,","57214,","25062,","56746,","28224,","28166,","56372,","16284,","67290,","26034,","22804,","21004,","NULL,","28595,","25682,","27303,","24859,","26158,","65480,","32430,","28476,","25271,","23633,","69475,","30930,","24660,","25440,","23285,","70600,","69764,","39383,","NULL,","28277,","24916,","36989,","35729,","33858,","33901,","21854,","22254,","28156,","30178,","NULL,","31044,","27792,","57378,","21131,","26404,","54662,","29518,","24946,","21300,","30662,","30082,","22607,","25306,","29530,","24775,","26450,","21378,","26491,","30069,","NULL,","24660,","66274,","29526,","27469,","23529,","25062,","23451,","22146,","23315,","25569,","23647,","20659,","23948,","69395,","28383,","26862,","71715,","33250,","NULL,","29485,","21410,","72209,","28188,","23673,","33274,","32213,","26595,","26310,","27158,","24231,","44512,","19614,","31172,","26240,","27249,","71975,","26289,","54071,","26773,","22472,","25835,","25139,","23555,","24076,","54633,","71290,")</f>
        <v>42250,23057,NULL,39714,NULL,19012,27530,31282,24280,NULL,50740,40974,70302,24569,NULL,45982,64906,27153,26057,22127,70094,62482,NULL,29574,26774,29669,25929,74199,65045,70321,29284,22064,15684,54750,68792,39451,37418,22000,25307,22142,19606,23556,22881,23359,23688,21774,69368,71580,28770,26014,59810,40559,69600,43201,63749,27309,24427,20606,23096,26122,57931,42794,24339,29261,25773,25514,53676,29704,20364,62850,50340,29700,67430,31811,28478,22722,20226,24370,21062,21129,23296,36498,NULL,57154,71790,17886,23700,21452,68177,26923,56234,27037,23648,36344,NULL,17384,27921,23750,65308,66150,22812,70132,67620,63158,54714,52700,31058,31577,20686,57214,25062,56746,28224,28166,56372,16284,67290,26034,22804,21004,NULL,28595,25682,27303,24859,26158,65480,32430,28476,25271,23633,69475,30930,24660,25440,23285,70600,69764,39383,NULL,28277,24916,36989,35729,33858,33901,21854,22254,28156,30178,NULL,31044,27792,57378,21131,26404,54662,29518,24946,21300,30662,30082,22607,25306,29530,24775,26450,21378,26491,30069,NULL,24660,66274,29526,27469,23529,25062,23451,22146,23315,25569,23647,20659,23948,69395,28383,26862,71715,33250,NULL,29485,21410,72209,28188,23673,33274,32213,26595,26310,27158,24231,44512,19614,31172,26240,27249,71975,26289,54071,26773,22472,25835,25139,23555,24076,54633,71290,</v>
      </c>
    </row>
    <row r="15" spans="1:39" ht="15.75" customHeight="1" x14ac:dyDescent="0.15">
      <c r="A15" s="1">
        <v>84</v>
      </c>
      <c r="B15" s="1">
        <v>201441</v>
      </c>
      <c r="C15" s="1" t="s">
        <v>3072</v>
      </c>
      <c r="D15" s="1" t="s">
        <v>1970</v>
      </c>
      <c r="E15" s="1" t="s">
        <v>1971</v>
      </c>
      <c r="F15" s="1" t="s">
        <v>1965</v>
      </c>
      <c r="G15" s="1">
        <v>43403</v>
      </c>
      <c r="H15" s="1" t="s">
        <v>738</v>
      </c>
      <c r="I15" s="1" t="s">
        <v>789</v>
      </c>
      <c r="J15" s="7" t="s">
        <v>1972</v>
      </c>
      <c r="K15" s="1">
        <v>-83.640895999999998</v>
      </c>
      <c r="L15" s="1">
        <v>41.375512999999998</v>
      </c>
      <c r="M15" s="1">
        <v>11057</v>
      </c>
      <c r="N15" s="1">
        <v>24569</v>
      </c>
      <c r="O15" s="1">
        <v>32105</v>
      </c>
      <c r="P15" s="1">
        <v>24435</v>
      </c>
      <c r="Q15" s="1">
        <v>31971</v>
      </c>
      <c r="R15" s="1">
        <v>16561</v>
      </c>
      <c r="S15" s="1">
        <v>24097</v>
      </c>
      <c r="T15" s="34">
        <v>8017</v>
      </c>
      <c r="U15" s="34">
        <v>1814</v>
      </c>
      <c r="V15" s="34">
        <v>14009</v>
      </c>
      <c r="W15" s="34">
        <v>1814</v>
      </c>
      <c r="X15" s="1">
        <v>2</v>
      </c>
      <c r="Y15" s="1">
        <v>2</v>
      </c>
      <c r="Z15" s="1">
        <v>3</v>
      </c>
      <c r="AA15" s="1">
        <v>1</v>
      </c>
      <c r="AB15" s="1">
        <v>1</v>
      </c>
      <c r="AC15" s="1">
        <v>76</v>
      </c>
      <c r="AD15" s="1">
        <v>14852</v>
      </c>
      <c r="AE15" s="1" t="s">
        <v>15</v>
      </c>
      <c r="AF15" s="1" t="b">
        <v>0</v>
      </c>
      <c r="AG15" s="1" t="b">
        <v>0</v>
      </c>
      <c r="AH15" s="1" t="b">
        <v>1</v>
      </c>
      <c r="AI15" s="1">
        <v>5</v>
      </c>
      <c r="AJ15" s="1">
        <v>253</v>
      </c>
      <c r="AL15" s="21" t="str">
        <f>CONCATENATE("42250,","31436,","NULL,","39714,","NULL,","33819,","44110,","49954,","40448,","NULL,","50740,","40974,","70302,","32105,","NULL,","45982,","64906,","39033,","37937,","34007,","70094,","62482,","NULL,","50516,","30825,","48057,","43437,","74199,","65045,","70321,","36674,","29454,","16646,","54750,","68792,","39451,","37418,","38277,","42488,","38895,","27322,","30516,","34821,","35804,","36086,","34904,","69368,","71580,","49366,","40873,","59810,","40559,","69600,","43201,","63749,","32461,","48739,","34442,","33789,","42522,","57931,","42794,","39696,","36163,","36755,","34046,","53676,","46381,","29277,","62850,","50340,","51400,","67430,","51064,","53424,","40458,","28278,","38410,","28502,","38121,","33362,","51518,","NULL,","57154,","71790,","30776,","42048,","33478,","68177,","40705,","56234,","46141,","38686,","51572,","NULL,","17384,","36885,","37279,","65308,","66150,","41614,","70132,","67620,","63158,","54714,","52700,","39526,","47518,","28920,","57214,","34102,","56746,","40104,","40046,","56372,","18420,","67290,","37914,","26052,","26539,","NULL,","42770,","40562,","36953,","24859,","43398,","65480,","44190,","53848,","37721,","33425,","69475,","49350,","39860,","51786,","34484,","70600,","69764,","39383,","NULL,","51707,","40162,","65003,","63743,","61872,","61915,","28377,","38353,","44490,","54312,","NULL,","53112,","47782,","57378,","43409,","44978,","54662,","51550,","37306,","37624,","43518,","46202,","44251,","41074,","45634,","38503,","41472,","31788,","49698,","48135,","NULL,","36372,","66274,","62176,","39655,","35311,","40182,","37639,","36736,","27885,","51152,","37081,","35818,","33908,","69395,","43764,","49542,","71715,","44812,","NULL,","45735,","32324,","72209,","34524,","42916,","56890,","62633,","51159,","50874,","55046,","35510,","44512,","33264,","51204,","44024,","41675,","71975,","40763,","54071,","38253,","37712,","25835,","27895,","38067,","30156,","54633,","71290,")</f>
        <v>42250,31436,NULL,39714,NULL,33819,44110,49954,40448,NULL,50740,40974,70302,32105,NULL,45982,64906,39033,37937,34007,70094,62482,NULL,50516,30825,48057,43437,74199,65045,70321,36674,29454,16646,54750,68792,39451,37418,38277,42488,38895,27322,30516,34821,35804,36086,34904,69368,71580,49366,40873,59810,40559,69600,43201,63749,32461,48739,34442,33789,42522,57931,42794,39696,36163,36755,34046,53676,46381,29277,62850,50340,51400,67430,51064,53424,40458,28278,38410,28502,38121,33362,51518,NULL,57154,71790,30776,42048,33478,68177,40705,56234,46141,38686,51572,NULL,17384,36885,37279,65308,66150,41614,70132,67620,63158,54714,52700,39526,47518,28920,57214,34102,56746,40104,40046,56372,18420,67290,37914,26052,26539,NULL,42770,40562,36953,24859,43398,65480,44190,53848,37721,33425,69475,49350,39860,51786,34484,70600,69764,39383,NULL,51707,40162,65003,63743,61872,61915,28377,38353,44490,54312,NULL,53112,47782,57378,43409,44978,54662,51550,37306,37624,43518,46202,44251,41074,45634,38503,41472,31788,49698,48135,NULL,36372,66274,62176,39655,35311,40182,37639,36736,27885,51152,37081,35818,33908,69395,43764,49542,71715,44812,NULL,45735,32324,72209,34524,42916,56890,62633,51159,50874,55046,35510,44512,33264,51204,44024,41675,71975,40763,54071,38253,37712,25835,27895,38067,30156,54633,71290,</v>
      </c>
    </row>
    <row r="16" spans="1:39" ht="15.75" customHeight="1" x14ac:dyDescent="0.15">
      <c r="A16" s="1">
        <v>89</v>
      </c>
      <c r="B16" s="1">
        <v>211307</v>
      </c>
      <c r="C16" s="30" t="s">
        <v>2138</v>
      </c>
      <c r="D16" s="1" t="s">
        <v>2139</v>
      </c>
      <c r="E16" s="1" t="s">
        <v>2140</v>
      </c>
      <c r="F16" s="1" t="s">
        <v>2141</v>
      </c>
      <c r="G16" s="1" t="s">
        <v>2142</v>
      </c>
      <c r="H16" s="1" t="s">
        <v>448</v>
      </c>
      <c r="I16" s="1" t="s">
        <v>1681</v>
      </c>
      <c r="J16" s="7" t="s">
        <v>2143</v>
      </c>
      <c r="K16" s="1">
        <v>-74.965840999999998</v>
      </c>
      <c r="L16" s="1">
        <v>40.239102000000003</v>
      </c>
      <c r="M16" s="1">
        <v>8138</v>
      </c>
      <c r="N16" s="27" t="s">
        <v>1225</v>
      </c>
      <c r="O16" s="27" t="s">
        <v>1225</v>
      </c>
      <c r="P16" s="1">
        <v>21408</v>
      </c>
      <c r="Q16" s="1">
        <v>25128</v>
      </c>
      <c r="R16" s="1">
        <v>14158</v>
      </c>
      <c r="S16" s="1">
        <v>17878</v>
      </c>
      <c r="T16" s="1" t="s">
        <v>3066</v>
      </c>
      <c r="U16" s="1" t="s">
        <v>3066</v>
      </c>
      <c r="V16" s="1" t="s">
        <v>3066</v>
      </c>
      <c r="W16" s="1" t="s">
        <v>3066</v>
      </c>
      <c r="X16" s="1">
        <v>2</v>
      </c>
      <c r="Y16" s="1">
        <v>2</v>
      </c>
      <c r="Z16" s="1">
        <v>2</v>
      </c>
      <c r="AA16" s="1">
        <v>4</v>
      </c>
      <c r="AB16" s="1">
        <v>1</v>
      </c>
      <c r="AC16" s="27">
        <v>100</v>
      </c>
      <c r="AD16" s="1">
        <v>8232</v>
      </c>
      <c r="AE16" s="1" t="s">
        <v>15</v>
      </c>
      <c r="AF16" s="1" t="b">
        <v>0</v>
      </c>
      <c r="AG16" s="1" t="b">
        <v>0</v>
      </c>
      <c r="AH16" s="1" t="b">
        <v>0</v>
      </c>
      <c r="AI16" s="1">
        <v>1</v>
      </c>
      <c r="AJ16" s="1">
        <v>295</v>
      </c>
      <c r="AL16" s="21" t="str">
        <f>CONCATENATE("40750,","22416,","37960,","44704,","24328,","19573,","26118,","31282,","24342,","11059,","50740,","40654,","70302,","24435,","21408,","51644,","63986,","27153,","24531,","26299,","54910,","62482,","17886,","29574,","26774,","28638,","24287,","80973,","64685,","70291,","27452,","27494,","15684,","54128,","68792,","37705,","32508,","22000,","23565,","22142,","19606,","21942,","22865,","24021,","25750,","21774,","69368,","NULL,","31404,","25062,","55840,","43326,","69600,","48752,","63772,","27361,","24427,","20606,","20221,","26122,","58180,","40704,","22663,","27729,","25773,","25514,","53676,","33966,","22521,","60460,","46640,","29700,","50892,","31811,","28478,","22722,","18844,","24370,","21062,","21129,","25187,","35798,","55686,","55118,","71790,","17886,","23700,","21452,","68177,","27133,","56234,","26125,","23648,","36344,","NULL,","19450,","26642,","22703,","70288,","NULL,","21612,","NULL,","67620,","63158,","54714,","41516,","30986,","37511,","20686,","57214,","25062,","53486,","25444,","27145,","52952,","16284,","62920,","27054,","25206,","21004,","67750,","28595,","22313,","20958,","23868,","26230,","65480,","35210,","28476,","29320,","23633,","65375,","30930,","24660,","25440,","23693,","70600,","69764,","40037,","NULL,","30177,","24916,","33247,","29847,","31896,","32294,","21664,","22254,","30268,","28608,","27962,","31044,","27792,","59152,","21131,","24840,","55086,","29518,","27581,","21300,","29632,","NULL,","21923,","25306,","29530,","24812,","27026,","19808,","29763,","30069,","27784,","24660,","69534,","29526,","27469,","23145,","24544,","24005,","23468,","23315,","25569,","21421,","19622,","24162,","69395,","28383,","25248,","71715,","33250,","20778,","28352,","21410,","72209,","28188,","23742,","31672,","32213,","26595,","26310,","18942,","24231,","43350,","20554,","31172,","26240,","27249,","71975,","28491,","54071,","26773,","20236,","27495,","25139,","23555,","24076,","57801,","77050,")</f>
        <v>40750,22416,37960,44704,24328,19573,26118,31282,24342,11059,50740,40654,70302,24435,21408,51644,63986,27153,24531,26299,54910,62482,17886,29574,26774,28638,24287,80973,64685,70291,27452,27494,15684,54128,68792,37705,32508,22000,23565,22142,19606,21942,22865,24021,25750,21774,69368,NULL,31404,25062,55840,43326,69600,48752,63772,27361,24427,20606,20221,26122,58180,40704,22663,27729,25773,25514,53676,33966,22521,60460,46640,29700,50892,31811,28478,22722,18844,24370,21062,21129,25187,35798,55686,55118,71790,17886,23700,21452,68177,27133,56234,26125,23648,36344,NULL,19450,26642,22703,70288,NULL,21612,NULL,67620,63158,54714,41516,30986,37511,20686,57214,25062,53486,25444,27145,52952,16284,62920,27054,25206,21004,67750,28595,22313,20958,23868,26230,65480,35210,28476,29320,23633,65375,30930,24660,25440,23693,70600,69764,40037,NULL,30177,24916,33247,29847,31896,32294,21664,22254,30268,28608,27962,31044,27792,59152,21131,24840,55086,29518,27581,21300,29632,NULL,21923,25306,29530,24812,27026,19808,29763,30069,27784,24660,69534,29526,27469,23145,24544,24005,23468,23315,25569,21421,19622,24162,69395,28383,25248,71715,33250,20778,28352,21410,72209,28188,23742,31672,32213,26595,26310,18942,24231,43350,20554,31172,26240,27249,71975,28491,54071,26773,20236,27495,25139,23555,24076,57801,77050,</v>
      </c>
    </row>
    <row r="17" spans="1:38" ht="15.75" customHeight="1" x14ac:dyDescent="0.15">
      <c r="A17" s="1">
        <v>90</v>
      </c>
      <c r="B17" s="1">
        <v>110361</v>
      </c>
      <c r="C17" s="1" t="s">
        <v>182</v>
      </c>
      <c r="D17" s="1" t="s">
        <v>183</v>
      </c>
      <c r="E17" s="1" t="s">
        <v>184</v>
      </c>
      <c r="F17" s="1" t="s">
        <v>163</v>
      </c>
      <c r="G17" s="1" t="s">
        <v>185</v>
      </c>
      <c r="H17" s="1" t="s">
        <v>93</v>
      </c>
      <c r="I17" s="1" t="s">
        <v>164</v>
      </c>
      <c r="J17" s="7" t="s">
        <v>186</v>
      </c>
      <c r="K17" s="1">
        <v>-117.42586999999899</v>
      </c>
      <c r="L17" s="1">
        <v>33.928569000000003</v>
      </c>
      <c r="M17" s="1">
        <v>32256</v>
      </c>
      <c r="N17" s="1">
        <v>45982</v>
      </c>
      <c r="O17" s="1">
        <v>45982</v>
      </c>
      <c r="P17" s="1">
        <v>51644</v>
      </c>
      <c r="Q17" s="1">
        <v>51644</v>
      </c>
      <c r="R17" s="1">
        <v>38484</v>
      </c>
      <c r="S17" s="1">
        <v>38484</v>
      </c>
      <c r="T17" s="34">
        <v>13410</v>
      </c>
      <c r="U17" s="28">
        <v>730</v>
      </c>
      <c r="V17" s="34">
        <v>13410</v>
      </c>
      <c r="W17" s="28">
        <v>730</v>
      </c>
      <c r="X17" s="1">
        <v>2</v>
      </c>
      <c r="Y17" s="1">
        <v>2</v>
      </c>
      <c r="Z17" s="1">
        <v>8</v>
      </c>
      <c r="AA17" s="1">
        <v>2</v>
      </c>
      <c r="AB17" s="1">
        <v>2</v>
      </c>
      <c r="AC17" s="1">
        <v>64</v>
      </c>
      <c r="AD17" s="1">
        <v>6937</v>
      </c>
      <c r="AE17" s="1" t="s">
        <v>54</v>
      </c>
      <c r="AF17" s="1" t="b">
        <v>0</v>
      </c>
      <c r="AG17" s="1" t="b">
        <v>0</v>
      </c>
      <c r="AH17" s="1" t="b">
        <v>1</v>
      </c>
      <c r="AI17" s="1">
        <v>3</v>
      </c>
      <c r="AJ17" s="1">
        <v>210</v>
      </c>
      <c r="AL17" s="21" t="str">
        <f>CONCATENATE("40750,","30795,","37960,","44704,","29188,","34380,","42698,","49954,","40510,","13538,","50740,","40654,","70302,","31971,","25128,","51644,","63986,","39033,","36411,","38179,","54910,","62482,","21450,","50516,","30825,","47026,","41795,","80973,","64685,","70291,","34842,","34884,","16646,","54128,","68792,","37705,","32508,","38277,","40746,","38895,","27322,","28902,","34805,","36466,","38148,","34904,","69368,","NULL,","52000,","39921,","55840,","43326,","69600,","48752,","63772,","32513,","48739,","34442,","30914,","42522,","58180,","40704,","38020,","34631,","36755,","34046,","53676,","50643,","31434,","60460,","46640,","51400,","50892,","51064,","53424,","40458,","26896,","38410,","28502,","38121,","35253,","50818,","55686,","55118,","71790,","30776,","42048,","33478,","68177,","40915,","56234,","45229,","38686,","51572,","NULL,","19450,","43989,","36232,","70288,","NULL,","40414,","NULL,","67620,","63158,","54714,","41516,","39454,","53452,","28920,","57214,","34102,","53486,","37324,","39025,","52952,","18420,","62920,","38934,","28454,","26539,","67750,","42770,","37193,","30608,","23868,","43470,","65480,","46970,","53848,","41770,","33425,","65375,","49350,","39860,","51786,","34892,","70600,","69764,","40037,","NULL,","53607,","40162,","61261,","57861,","59910,","60308,","28187,","38353,","46602,","52742,","44114,","53112,","47782,","59152,","43409,","43414,","55086,","51550,","39941,","37624,","42488,","NULL,","43567,","41074,","45634,","38540,","42048,","29498,","52970,","48135,","46941,","36372,","69534,","62176,","39655,","34927,","39664,","38193,","38058,","27885,","51152,","34855,","34781,","34122,","69395,","43764,","47928,","71715,","44812,","20778,","44602,","32324,","72209,","34524,","42985,","55288,","62633,","51159,","50874,","26513,","35510,","43350,","34204,","51204,","44024,","41675,","71975,","42965,","54071,","38253,","35476,","27495,","27895,","38067,","30156,","57801,","77050,")</f>
        <v>40750,30795,37960,44704,29188,34380,42698,49954,40510,13538,50740,40654,70302,31971,25128,51644,63986,39033,36411,38179,54910,62482,21450,50516,30825,47026,41795,80973,64685,70291,34842,34884,16646,54128,68792,37705,32508,38277,40746,38895,27322,28902,34805,36466,38148,34904,69368,NULL,52000,39921,55840,43326,69600,48752,63772,32513,48739,34442,30914,42522,58180,40704,38020,34631,36755,34046,53676,50643,31434,60460,46640,51400,50892,51064,53424,40458,26896,38410,28502,38121,35253,50818,55686,55118,71790,30776,42048,33478,68177,40915,56234,45229,38686,51572,NULL,19450,43989,36232,70288,NULL,40414,NULL,67620,63158,54714,41516,39454,53452,28920,57214,34102,53486,37324,39025,52952,18420,62920,38934,28454,26539,67750,42770,37193,30608,23868,43470,65480,46970,53848,41770,33425,65375,49350,39860,51786,34892,70600,69764,40037,NULL,53607,40162,61261,57861,59910,60308,28187,38353,46602,52742,44114,53112,47782,59152,43409,43414,55086,51550,39941,37624,42488,NULL,43567,41074,45634,38540,42048,29498,52970,48135,46941,36372,69534,62176,39655,34927,39664,38193,38058,27885,51152,34855,34781,34122,69395,43764,47928,71715,44812,20778,44602,32324,72209,34524,42985,55288,62633,51159,50874,26513,35510,43350,34204,51204,44024,41675,71975,42965,54071,38253,35476,27495,27895,38067,30156,57801,77050,</v>
      </c>
    </row>
    <row r="18" spans="1:38" ht="15.75" customHeight="1" x14ac:dyDescent="0.15">
      <c r="A18" s="1">
        <v>93</v>
      </c>
      <c r="B18" s="1">
        <v>110370</v>
      </c>
      <c r="C18" s="1" t="s">
        <v>191</v>
      </c>
      <c r="D18" s="1" t="s">
        <v>192</v>
      </c>
      <c r="E18" s="1" t="s">
        <v>162</v>
      </c>
      <c r="F18" s="1" t="s">
        <v>163</v>
      </c>
      <c r="G18" s="1" t="s">
        <v>193</v>
      </c>
      <c r="H18" s="1" t="s">
        <v>93</v>
      </c>
      <c r="I18" s="1" t="s">
        <v>164</v>
      </c>
      <c r="J18" s="7" t="s">
        <v>194</v>
      </c>
      <c r="K18" s="1">
        <v>-122.399451</v>
      </c>
      <c r="L18" s="1">
        <v>37.767485000000001</v>
      </c>
      <c r="M18" s="1">
        <v>47266</v>
      </c>
      <c r="N18" s="1">
        <v>64906</v>
      </c>
      <c r="O18" s="1">
        <v>64906</v>
      </c>
      <c r="P18" s="1">
        <v>63986</v>
      </c>
      <c r="Q18" s="1">
        <v>63986</v>
      </c>
      <c r="R18" s="1">
        <v>53166</v>
      </c>
      <c r="S18" s="1">
        <v>53166</v>
      </c>
      <c r="T18" s="34">
        <v>53250</v>
      </c>
      <c r="U18" s="28">
        <v>545</v>
      </c>
      <c r="V18" s="34">
        <v>53250</v>
      </c>
      <c r="W18" s="28">
        <v>545</v>
      </c>
      <c r="X18" s="1">
        <v>2</v>
      </c>
      <c r="Y18" s="1">
        <v>2</v>
      </c>
      <c r="Z18" s="1">
        <v>8</v>
      </c>
      <c r="AA18" s="1">
        <v>2</v>
      </c>
      <c r="AB18" s="1">
        <v>2</v>
      </c>
      <c r="AC18" s="1">
        <v>65</v>
      </c>
      <c r="AD18" s="1">
        <v>1528</v>
      </c>
      <c r="AE18" s="1" t="s">
        <v>54</v>
      </c>
      <c r="AF18" s="1" t="b">
        <v>0</v>
      </c>
      <c r="AG18" s="1" t="b">
        <v>1</v>
      </c>
      <c r="AH18" s="1" t="b">
        <v>1</v>
      </c>
      <c r="AI18" s="1">
        <v>4</v>
      </c>
      <c r="AJ18" s="1">
        <v>210</v>
      </c>
      <c r="AL18" s="21" t="str">
        <f>CONCATENATE("27592,","14037,","26145,","30636,","13798,","11139,","16303,","17950,","15670,","7915,","39160,","25408,","56882,","16561,","14158,","38484,","53166,","14019,","11943,","11837,","56310,","48166,","9858,","21608,","14274,","17750,","13955,","61578,","48775,","55991,","12412,","12454,","10006,","44300,","54902,","31415,","24858,","19605,","17073,","10889,","10450,","14270,","13169,","12554,","15746,","11316,","56368,","NULL,","17278,","12802,","47340,","29841,","NULL,","NULL,","52972,","15981,","15663,","12060,","14121,","17026,","45176,","34204,","14735,","17107,","14306,","15688,","42776,","17954,","17625,","49990,","38640,","20200,","52710,","19524,","18452,","14330,","11716,","14976,","12525,","11879,","13510,","25398,","42177,","41426,","54126,","10626,","17082,","13992,","52297,","17199,","42862,","16845,","14708,","24380,","NULL,","14869,","13811,","14582,","54788,","NULL,","14312,","NULL,","55566,","49308,","42294,","36662,","20887,","19125,","12128,","46218,","13582,","42886,","12306,","12684,","42017,","6474,","53400,","12592,","13741,","12289,","56650,","17973,","12563,","12193,","14472,","13753,","49922,","20734,","18108,","15607,","13606,","49825,","20234,","15736,","15370,","12995,","62500,","59164,","28776,","NULL,","15977,","14212,","26799,","27057,","25999,","25735,","15336,","12490,","17024,","16028,","16208,","18480,","15460,","49702,","11221,","16884,","42740,","15500,","16514,","12102,","20232,","NULL,","12765,","15030,","16672,","15066,","19136,","12608,","15715,","19811,","17584,","15294,","52608,","20688,","17617,","13223,","14018,","14719,","12484,","15652,","14013,","11595,","12278,","15606,","54505,","17795,","15412,","56649,","22300,","9617,","22824,","11710,","59395,","11763,","13806,","23142,","20603,","14478,","15660,","10292,","13671,","36900,","10614,","19666,","17320,","15893,","57331,","18771,","43307,","15671,","11896,","17865,","16929,","12314,","13387,","44643,","NULL,")</f>
        <v>27592,14037,26145,30636,13798,11139,16303,17950,15670,7915,39160,25408,56882,16561,14158,38484,53166,14019,11943,11837,56310,48166,9858,21608,14274,17750,13955,61578,48775,55991,12412,12454,10006,44300,54902,31415,24858,19605,17073,10889,10450,14270,13169,12554,15746,11316,56368,NULL,17278,12802,47340,29841,NULL,NULL,52972,15981,15663,12060,14121,17026,45176,34204,14735,17107,14306,15688,42776,17954,17625,49990,38640,20200,52710,19524,18452,14330,11716,14976,12525,11879,13510,25398,42177,41426,54126,10626,17082,13992,52297,17199,42862,16845,14708,24380,NULL,14869,13811,14582,54788,NULL,14312,NULL,55566,49308,42294,36662,20887,19125,12128,46218,13582,42886,12306,12684,42017,6474,53400,12592,13741,12289,56650,17973,12563,12193,14472,13753,49922,20734,18108,15607,13606,49825,20234,15736,15370,12995,62500,59164,28776,NULL,15977,14212,26799,27057,25999,25735,15336,12490,17024,16028,16208,18480,15460,49702,11221,16884,42740,15500,16514,12102,20232,NULL,12765,15030,16672,15066,19136,12608,15715,19811,17584,15294,52608,20688,17617,13223,14018,14719,12484,15652,14013,11595,12278,15606,54505,17795,15412,56649,22300,9617,22824,11710,59395,11763,13806,23142,20603,14478,15660,10292,13671,36900,10614,19666,17320,15893,57331,18771,43307,15671,11896,17865,16929,12314,13387,44643,NULL,</v>
      </c>
    </row>
    <row r="19" spans="1:38" ht="15.75" customHeight="1" x14ac:dyDescent="0.15">
      <c r="A19" s="1">
        <v>97</v>
      </c>
      <c r="B19" s="1">
        <v>110422</v>
      </c>
      <c r="C19" s="1" t="s">
        <v>3073</v>
      </c>
      <c r="D19" s="1" t="s">
        <v>202</v>
      </c>
      <c r="E19" s="1" t="s">
        <v>203</v>
      </c>
      <c r="F19" s="1" t="s">
        <v>163</v>
      </c>
      <c r="G19" s="1">
        <v>93407</v>
      </c>
      <c r="H19" s="1" t="s">
        <v>93</v>
      </c>
      <c r="I19" s="1" t="s">
        <v>164</v>
      </c>
      <c r="J19" s="7" t="s">
        <v>204</v>
      </c>
      <c r="K19" s="1">
        <v>-120.65731100000001</v>
      </c>
      <c r="L19" s="1">
        <v>35.299512999999997</v>
      </c>
      <c r="M19" s="1">
        <v>9432</v>
      </c>
      <c r="N19" s="1">
        <v>27153</v>
      </c>
      <c r="O19" s="1">
        <v>39033</v>
      </c>
      <c r="P19" s="1">
        <v>27153</v>
      </c>
      <c r="Q19" s="1">
        <v>39033</v>
      </c>
      <c r="R19" s="1">
        <v>14019</v>
      </c>
      <c r="S19" s="1">
        <v>25899</v>
      </c>
      <c r="T19" s="34">
        <v>7176</v>
      </c>
      <c r="U19" s="34">
        <v>4329</v>
      </c>
      <c r="V19" s="34">
        <v>16680</v>
      </c>
      <c r="W19" s="34">
        <v>4329</v>
      </c>
      <c r="X19" s="1">
        <v>2</v>
      </c>
      <c r="Y19" s="1">
        <v>2</v>
      </c>
      <c r="Z19" s="1">
        <v>8</v>
      </c>
      <c r="AA19" s="1">
        <v>1</v>
      </c>
      <c r="AB19" s="1">
        <v>1</v>
      </c>
      <c r="AC19" s="1">
        <v>29</v>
      </c>
      <c r="AD19" s="1">
        <v>20426</v>
      </c>
      <c r="AE19" s="1" t="s">
        <v>15</v>
      </c>
      <c r="AF19" s="1" t="b">
        <v>0</v>
      </c>
      <c r="AG19" s="1" t="b">
        <v>0</v>
      </c>
      <c r="AH19" s="1" t="b">
        <v>1</v>
      </c>
      <c r="AI19" s="1">
        <v>8</v>
      </c>
      <c r="AJ19" s="1">
        <v>210</v>
      </c>
      <c r="AL19" s="21" t="str">
        <f>CONCATENATE("27592,","22416,","26145,","30636,","18658,","25946,","32883,","36622,","31838,","10394,","39160,","25408,","56882,","24097,","17878,","38484,","53166,","25899,","23823,","23717,","56310,","48166,","13422,","42550,","18325,","36138,","31463,","61578,","48775,","55991,","19802,","19844,","10968,","44300,","54902,","31415,","24858,","35882,","34254,","27642,","18166,","21230,","25109,","24999,","28144,","24446,","56368,","NULL,","37874,","27661,","47340,","29841,","NULL,","NULL,","52972,","21133,","39975,","25896,","24814,","33426,","45176,","34204,","30092,","24009,","25288,","24220,","42776,","34631,","26538,","49990,","38640,","41900,","52710,","38777,","43398,","32066,","19768,","29016,","19965,","28871,","23576,","40418,","42177,","41426,","54126,","23516,","35430,","26018,","52297,","30981,","42862,","35949,","29746,","39608,","NULL,","14869,","31158,","28111,","54788,","NULL,","33114,","NULL,","55566,","49308,","42294,","36662,","29355,","35066,","20362,","46218,","22622,","42886,","24186,","24564,","42017,","8610,","53400,","24472,","16989,","17824,","56650,","32148,","27443,","21843,","14472,","30993,","49922,","32494,","43480,","28057,","23398,","49825,","38654,","30936,","41716,","24194,","62500,","59164,","28776,","NULL,","39407,","29458,","54813,","55071,","54013,","53749,","21859,","28589,","33358,","40162,","32360,","40548,","35450,","49702,","33499,","35458,","42740,","37532,","28874,","28426,","33088,","NULL,","34409,","30798,","32776,","28794,","34158,","22298,","38922,","37877,","36741,","27006,","52608,","53338,","29803,","25005,","29138,","28907,","27074,","20488,","39596,","25029,","27437,","25566,","54505,","33176,","38092,","56649,","33862,","9617,","39074,","22624,","59395,","18099,","33049,","46758,","51023,","39042,","40224,","17863,","24950,","36900,","24264,","39698,","35104,","30319,","57331,","33245,","43307,","27151,","27136,","17865,","19685,","26826,","19467,","44643,","NULL,")</f>
        <v>27592,22416,26145,30636,18658,25946,32883,36622,31838,10394,39160,25408,56882,24097,17878,38484,53166,25899,23823,23717,56310,48166,13422,42550,18325,36138,31463,61578,48775,55991,19802,19844,10968,44300,54902,31415,24858,35882,34254,27642,18166,21230,25109,24999,28144,24446,56368,NULL,37874,27661,47340,29841,NULL,NULL,52972,21133,39975,25896,24814,33426,45176,34204,30092,24009,25288,24220,42776,34631,26538,49990,38640,41900,52710,38777,43398,32066,19768,29016,19965,28871,23576,40418,42177,41426,54126,23516,35430,26018,52297,30981,42862,35949,29746,39608,NULL,14869,31158,28111,54788,NULL,33114,NULL,55566,49308,42294,36662,29355,35066,20362,46218,22622,42886,24186,24564,42017,8610,53400,24472,16989,17824,56650,32148,27443,21843,14472,30993,49922,32494,43480,28057,23398,49825,38654,30936,41716,24194,62500,59164,28776,NULL,39407,29458,54813,55071,54013,53749,21859,28589,33358,40162,32360,40548,35450,49702,33499,35458,42740,37532,28874,28426,33088,NULL,34409,30798,32776,28794,34158,22298,38922,37877,36741,27006,52608,53338,29803,25005,29138,28907,27074,20488,39596,25029,27437,25566,54505,33176,38092,56649,33862,9617,39074,22624,59395,18099,33049,46758,51023,39042,40224,17863,24950,36900,24264,39698,35104,30319,57331,33245,43307,27151,27136,17865,19685,26826,19467,44643,NULL,</v>
      </c>
    </row>
    <row r="20" spans="1:38" ht="15.75" customHeight="1" x14ac:dyDescent="0.15">
      <c r="A20" s="1">
        <v>105</v>
      </c>
      <c r="B20" s="1">
        <v>110529</v>
      </c>
      <c r="C20" s="1" t="s">
        <v>3074</v>
      </c>
      <c r="D20" s="1" t="s">
        <v>224</v>
      </c>
      <c r="E20" s="1" t="s">
        <v>225</v>
      </c>
      <c r="F20" s="1" t="s">
        <v>163</v>
      </c>
      <c r="G20" s="1">
        <v>91768</v>
      </c>
      <c r="H20" s="1" t="s">
        <v>93</v>
      </c>
      <c r="I20" s="1" t="s">
        <v>164</v>
      </c>
      <c r="J20" s="7" t="s">
        <v>226</v>
      </c>
      <c r="K20" s="1">
        <v>-117.819019</v>
      </c>
      <c r="L20" s="1">
        <v>34.054272999999903</v>
      </c>
      <c r="M20" s="1">
        <v>7339</v>
      </c>
      <c r="N20" s="1">
        <v>26057</v>
      </c>
      <c r="O20" s="1">
        <v>37937</v>
      </c>
      <c r="P20" s="1">
        <v>24531</v>
      </c>
      <c r="Q20" s="1">
        <v>36411</v>
      </c>
      <c r="R20" s="1">
        <v>11943</v>
      </c>
      <c r="S20" s="1">
        <v>23823</v>
      </c>
      <c r="T20" s="34">
        <v>7176</v>
      </c>
      <c r="U20" s="34">
        <v>1697</v>
      </c>
      <c r="V20" s="34">
        <v>16680</v>
      </c>
      <c r="W20" s="34">
        <v>1697</v>
      </c>
      <c r="X20" s="1">
        <v>2</v>
      </c>
      <c r="Y20" s="1">
        <v>2</v>
      </c>
      <c r="Z20" s="1">
        <v>8</v>
      </c>
      <c r="AA20" s="1">
        <v>1</v>
      </c>
      <c r="AB20" s="1">
        <v>1</v>
      </c>
      <c r="AC20" s="1">
        <v>59</v>
      </c>
      <c r="AD20" s="1">
        <v>23733</v>
      </c>
      <c r="AE20" s="1" t="s">
        <v>15</v>
      </c>
      <c r="AF20" s="1" t="b">
        <v>0</v>
      </c>
      <c r="AG20" s="1" t="b">
        <v>0</v>
      </c>
      <c r="AH20" s="1" t="b">
        <v>1</v>
      </c>
      <c r="AI20" s="1">
        <v>8</v>
      </c>
      <c r="AJ20" s="1">
        <v>210</v>
      </c>
      <c r="AL20" s="21" t="str">
        <f>CONCATENATE("27288,","10128,","NA,","27936,","NA,","4839,","11720,","10080,","9328,","NA,","NA,","25220,","56854,","8017,","NA,","13410,","53250,","7176,","7176,","7176,","46441,","49680,","NA,","10600,","10215,","13770,","NA,","49024,","36145,","29500,","11090,","11090,","NA,","NA,","36234,","8388,","NA,","4749,","14868,","12015,","7072,","7908,","8019,","5467,","8912,","9684,","31770,","53136,","14064,","7164,","8982,","13099,","49448,","32248,","29075,","NA,","9786,","9758,","8270,","NA,","21420,","18400,","10212,","15752,","NA,","11766,","17318,","9132,","5416,","NA,","9888,","24000,","53450,","12554,","18858,","8946,","7994,","8800,","5436,","5089,","8190,","20624,","30771,","25200,","34704,","NA,","9095,","7013,","25264,","10309,","18614,","11560,","NA,","22464,","NULL,","NA,","14652,","5096,","33246,","53890,","NA,","55600,","53820,","47306,","50136,","17016,","12879,","17736,","NA,","21420,","NA,","NA,","7176,","7176,","38475,","NA,","42952,","NA,","8083,","5373,","46878,","11268,","11310,","11310,","NA,","11310,","40392,","16956,","6775,","4767,","6788,","47176,","11468,","8739,","12028,","6002,","54196,","59090,","NA,","2652,","11938,","7752,","11442,","NA,","11442,","11442,","NA,","6916,","13224,","NA,","6786,","NA,","34164,","20047,","10770,","8878,","14292,","15600,","8539,","7754,","13799,","15016,","10079,","9989,","12189,","5511,","13260,","NA,","13158,","14014,","18433,","9216,","39060,","24344,","17580,","NA,","6138,","5675,","5920,","6090,","10552,","10552,","NA,","NA,","57050,","6943,","15417,","37678,","23530,","3420,","NA,","8350,","47880,","9234,","6666,","12294,","17076,","16278,","16278,","10728,","10701,","21852,","6164,","12703,","13701,","11781,","56300,","16285,","38600,","9288,","10134,","8156,","16360,","NA,","NA,","40140,","44500,")</f>
        <v>27288,10128,NA,27936,NA,4839,11720,10080,9328,NA,NA,25220,56854,8017,NA,13410,53250,7176,7176,7176,46441,49680,NA,10600,10215,13770,NA,49024,36145,29500,11090,11090,NA,NA,36234,8388,NA,4749,14868,12015,7072,7908,8019,5467,8912,9684,31770,53136,14064,7164,8982,13099,49448,32248,29075,NA,9786,9758,8270,NA,21420,18400,10212,15752,NA,11766,17318,9132,5416,NA,9888,24000,53450,12554,18858,8946,7994,8800,5436,5089,8190,20624,30771,25200,34704,NA,9095,7013,25264,10309,18614,11560,NA,22464,NULL,NA,14652,5096,33246,53890,NA,55600,53820,47306,50136,17016,12879,17736,NA,21420,NA,NA,7176,7176,38475,NA,42952,NA,8083,5373,46878,11268,11310,11310,NA,11310,40392,16956,6775,4767,6788,47176,11468,8739,12028,6002,54196,59090,NA,2652,11938,7752,11442,NA,11442,11442,NA,6916,13224,NA,6786,NA,34164,20047,10770,8878,14292,15600,8539,7754,13799,15016,10079,9989,12189,5511,13260,NA,13158,14014,18433,9216,39060,24344,17580,NA,6138,5675,5920,6090,10552,10552,NA,NA,57050,6943,15417,37678,23530,3420,NA,8350,47880,9234,6666,12294,17076,16278,16278,10728,10701,21852,6164,12703,13701,11781,56300,16285,38600,9288,10134,8156,16360,NA,NA,40140,44500,</v>
      </c>
    </row>
    <row r="21" spans="1:38" ht="15.75" customHeight="1" x14ac:dyDescent="0.15">
      <c r="A21" s="1">
        <v>113</v>
      </c>
      <c r="B21" s="1">
        <v>110608</v>
      </c>
      <c r="C21" s="1" t="s">
        <v>3075</v>
      </c>
      <c r="D21" s="1" t="s">
        <v>243</v>
      </c>
      <c r="E21" s="1" t="s">
        <v>244</v>
      </c>
      <c r="F21" s="1" t="s">
        <v>163</v>
      </c>
      <c r="G21" s="1">
        <v>91330</v>
      </c>
      <c r="H21" s="1" t="s">
        <v>93</v>
      </c>
      <c r="I21" s="1" t="s">
        <v>164</v>
      </c>
      <c r="J21" s="7" t="s">
        <v>245</v>
      </c>
      <c r="K21" s="1">
        <v>-118.52681699999999</v>
      </c>
      <c r="L21" s="1">
        <v>34.236709999999903</v>
      </c>
      <c r="M21" s="1">
        <v>6875</v>
      </c>
      <c r="N21" s="1">
        <v>22127</v>
      </c>
      <c r="O21" s="1">
        <v>34007</v>
      </c>
      <c r="P21" s="1">
        <v>26299</v>
      </c>
      <c r="Q21" s="1">
        <v>38179</v>
      </c>
      <c r="R21" s="1">
        <v>11837</v>
      </c>
      <c r="S21" s="1">
        <v>23717</v>
      </c>
      <c r="T21" s="34">
        <v>7176</v>
      </c>
      <c r="U21" s="34">
        <v>1275</v>
      </c>
      <c r="V21" s="34">
        <v>16680</v>
      </c>
      <c r="W21" s="34">
        <v>1275</v>
      </c>
      <c r="X21" s="1">
        <v>2</v>
      </c>
      <c r="Y21" s="1">
        <v>2</v>
      </c>
      <c r="Z21" s="1">
        <v>8</v>
      </c>
      <c r="AA21" s="1">
        <v>1</v>
      </c>
      <c r="AB21" s="1">
        <v>1</v>
      </c>
      <c r="AC21" s="1">
        <v>48</v>
      </c>
      <c r="AD21" s="1">
        <v>35756</v>
      </c>
      <c r="AE21" s="1" t="s">
        <v>15</v>
      </c>
      <c r="AF21" s="1" t="b">
        <v>0</v>
      </c>
      <c r="AG21" s="1" t="b">
        <v>0</v>
      </c>
      <c r="AH21" s="1" t="b">
        <v>0</v>
      </c>
      <c r="AI21" s="1">
        <v>2</v>
      </c>
      <c r="AJ21" s="1">
        <v>210</v>
      </c>
      <c r="AL21" s="21" t="str">
        <f>CONCATENATE("400,","1414,","NA,","974,","NA,","3168,","888,","1716,","662,","NA,","NA,","750,","812,","1814,","NA,","730,","545,","4329,","1697,","1275,","885,","660,","NA,","1196,","126,","460,","NA,","2170,","2270,","542,","312,","312,","NA,","NA,","840,","127,","NA,","2787,","110,","1026,","1850,","0,","1857,","1226,","2194,","1869,","54,","455,","2194,","2128,","65,","35,","1206,","1976,","1620,","NA,","1406,","1228,","175,","NA,","558,","500,","1065,","1604,","NA,","0,","600,","3903,","2543,","NA,","1550,","0,","3269,","1051,","0,","1404,","794,","110,","1098,","1561,","1247,","3204,","600,","260,","2188,","NA,","2578,","1070,","294,","857,","1650,","865,","NA,","530,","NULL,","NA,","1641,","2755,","1980,","2580,","NA,","2725,","1070,","607,","306,","900,","2908,","1988,","NA,","654,","NA,","NA,","1978,","2110,","500,","NA,","960,","NA,","1202,","753,","850,","4758,","2125,","1890,","NA,","1890,","1322,","890,","3695,","1324,","2562,","466,","1912,","1805,","0,","2289,","972,","2086,","NA,","900,","1334,","1089,","2803,","NA,","1912,","1587,","NA,","1956,","1678,","NA,","1325,","NA,","1028,","0,","1967,","2290,","555,","902,","1008,","2122,","3322,","2896,","1587,","1056,","1349,","4627,","201,","NA,","1635,","2221,","505,","1530,","1160,","428,","1641,","NA,","1585,","634,","1401,","3018,","1970,","1970,","NA,","NA,","472,","1634,","2370,","4082,","938,","200,","NA,","2078,","835,","860,","1158,","2366,","3108,","1116,","1116,","1469,","1163,","340,","1023,","2497,","2329,","1682,","262,","1941,","0,","2610,","0,","3840,","923,","NA,","NA,","1530,","0,")</f>
        <v>400,1414,NA,974,NA,3168,888,1716,662,NA,NA,750,812,1814,NA,730,545,4329,1697,1275,885,660,NA,1196,126,460,NA,2170,2270,542,312,312,NA,NA,840,127,NA,2787,110,1026,1850,0,1857,1226,2194,1869,54,455,2194,2128,65,35,1206,1976,1620,NA,1406,1228,175,NA,558,500,1065,1604,NA,0,600,3903,2543,NA,1550,0,3269,1051,0,1404,794,110,1098,1561,1247,3204,600,260,2188,NA,2578,1070,294,857,1650,865,NA,530,NULL,NA,1641,2755,1980,2580,NA,2725,1070,607,306,900,2908,1988,NA,654,NA,NA,1978,2110,500,NA,960,NA,1202,753,850,4758,2125,1890,NA,1890,1322,890,3695,1324,2562,466,1912,1805,0,2289,972,2086,NA,900,1334,1089,2803,NA,1912,1587,NA,1956,1678,NA,1325,NA,1028,0,1967,2290,555,902,1008,2122,3322,2896,1587,1056,1349,4627,201,NA,1635,2221,505,1530,1160,428,1641,NA,1585,634,1401,3018,1970,1970,NA,NA,472,1634,2370,4082,938,200,NA,2078,835,860,1158,2366,3108,1116,1116,1469,1163,340,1023,2497,2329,1682,262,1941,0,2610,0,3840,923,NA,NA,1530,0,</v>
      </c>
    </row>
    <row r="22" spans="1:38" ht="15.75" customHeight="1" x14ac:dyDescent="0.15">
      <c r="A22" s="1">
        <v>115</v>
      </c>
      <c r="B22" s="1">
        <v>211440</v>
      </c>
      <c r="C22" s="1" t="s">
        <v>2146</v>
      </c>
      <c r="D22" s="1" t="s">
        <v>2147</v>
      </c>
      <c r="E22" s="1" t="s">
        <v>2148</v>
      </c>
      <c r="F22" s="1" t="s">
        <v>2141</v>
      </c>
      <c r="G22" s="1" t="s">
        <v>2149</v>
      </c>
      <c r="H22" s="1" t="s">
        <v>448</v>
      </c>
      <c r="I22" s="1" t="s">
        <v>1681</v>
      </c>
      <c r="J22" s="7" t="s">
        <v>2150</v>
      </c>
      <c r="K22" s="1">
        <v>-79.942914000000002</v>
      </c>
      <c r="L22" s="1">
        <v>40.444615999999897</v>
      </c>
      <c r="M22" s="1">
        <v>53910</v>
      </c>
      <c r="N22" s="1">
        <v>70094</v>
      </c>
      <c r="O22" s="1">
        <v>70094</v>
      </c>
      <c r="P22" s="1">
        <v>54910</v>
      </c>
      <c r="Q22" s="1">
        <v>54910</v>
      </c>
      <c r="R22" s="1">
        <v>56310</v>
      </c>
      <c r="S22" s="1">
        <v>56310</v>
      </c>
      <c r="T22" s="34">
        <v>46441</v>
      </c>
      <c r="U22" s="28">
        <v>885</v>
      </c>
      <c r="V22" s="34">
        <v>46441</v>
      </c>
      <c r="W22" s="28">
        <v>885</v>
      </c>
      <c r="X22" s="1">
        <v>2</v>
      </c>
      <c r="Y22" s="1">
        <v>2</v>
      </c>
      <c r="Z22" s="1">
        <v>2</v>
      </c>
      <c r="AA22" s="1">
        <v>2</v>
      </c>
      <c r="AB22" s="1">
        <v>2</v>
      </c>
      <c r="AC22" s="1">
        <v>22</v>
      </c>
      <c r="AD22" s="1">
        <v>6283</v>
      </c>
      <c r="AE22" s="1" t="s">
        <v>54</v>
      </c>
      <c r="AF22" s="1" t="b">
        <v>0</v>
      </c>
      <c r="AG22" s="1" t="b">
        <v>0</v>
      </c>
      <c r="AH22" s="1" t="b">
        <v>1</v>
      </c>
      <c r="AI22" s="1">
        <v>13</v>
      </c>
      <c r="AJ22" s="1">
        <v>295</v>
      </c>
      <c r="AL22" s="21" t="str">
        <f>CONCATENATE("27288,","20160,","NA,","27936,","NA,","18271,","26160,","30240,","25542,","NA,","NA,","25220,","56854,","14009,","NA,","13410,","53250,","16680,","16680,","16680,","46441,","49680,","NA,","22050,","17496,","36132,","NA,","49024,","36145,","29500,","20520,","20520,","NA,","NA,","36234,","8388,","NA,","17898,","26442,","27895,","17038,","7908,","22108,","16695,","21393,","24116,","31770,","53136,","29140,","22662,","8982,","13099,","49448,","32248,","29075,","NA,","31932,","24720,","8270,","NA,","21420,","18400,","23050,","20714,","NA,","21952,","17318,","9132,","10147,","NA,","9888,","24000,","53450,","30646,","37056,","24768,","7994,","23840,","10944,","19660,","16092,","30540,","30771,","25200,","34704,","NA,","26421,","10519,","25264,","18630,","18614,","36276,","NA,","38198,","NULL,","NA,","22143,","14316,","33246,","53890,","NA,","55600,","53820,","47306,","50136,","17016,","12879,","30144,","NA,","21420,","NA,","NA,","16680,","16680,","38475,","NA,","42952,","NA,","15541,","10039,","46878,","28170,","23100,","23100,","NA,","23100,","40392,","23346,","19048,","11824,","14968,","47176,","29656,","21571,","22886,","23518,","54196,","59090,","NA,","2652,","32065,","21032,","26544,","NA,","26544,","26544,","NA,","25759,","24966,","NA,","22590,","NA,","34164,","20047,","27335,","25186,","14292,","33648,","17681,","26990,","23714,","27187,","26026,","23951,","31867,","19238,","27374,","NA,","29250,","30120,","35980,","12672,","39060,","49120,","27204,","NA,","17928,","21328,","18489,","10660,","28278,","28278,","NA,","NA,","57050,","21602,","27621,","37678,","39898,","3420,","NA,","19048,","47880,","17748,","23537,","30960,","28604,","29178,","29178,","24054,","24132,","21852,","21575,","26041,","27614,","25879,","56300,","35274,","38600,","13932,","26154,","8156,","30432,","NA,","NA,","40140,","44500,")</f>
        <v>27288,20160,NA,27936,NA,18271,26160,30240,25542,NA,NA,25220,56854,14009,NA,13410,53250,16680,16680,16680,46441,49680,NA,22050,17496,36132,NA,49024,36145,29500,20520,20520,NA,NA,36234,8388,NA,17898,26442,27895,17038,7908,22108,16695,21393,24116,31770,53136,29140,22662,8982,13099,49448,32248,29075,NA,31932,24720,8270,NA,21420,18400,23050,20714,NA,21952,17318,9132,10147,NA,9888,24000,53450,30646,37056,24768,7994,23840,10944,19660,16092,30540,30771,25200,34704,NA,26421,10519,25264,18630,18614,36276,NA,38198,NULL,NA,22143,14316,33246,53890,NA,55600,53820,47306,50136,17016,12879,30144,NA,21420,NA,NA,16680,16680,38475,NA,42952,NA,15541,10039,46878,28170,23100,23100,NA,23100,40392,23346,19048,11824,14968,47176,29656,21571,22886,23518,54196,59090,NA,2652,32065,21032,26544,NA,26544,26544,NA,25759,24966,NA,22590,NA,34164,20047,27335,25186,14292,33648,17681,26990,23714,27187,26026,23951,31867,19238,27374,NA,29250,30120,35980,12672,39060,49120,27204,NA,17928,21328,18489,10660,28278,28278,NA,NA,57050,21602,27621,37678,39898,3420,NA,19048,47880,17748,23537,30960,28604,29178,29178,24054,24132,21852,21575,26041,27614,25879,56300,35274,38600,13932,26154,8156,30432,NA,NA,40140,44500,</v>
      </c>
    </row>
    <row r="23" spans="1:38" ht="15.75" customHeight="1" x14ac:dyDescent="0.15">
      <c r="A23" s="1">
        <v>128</v>
      </c>
      <c r="B23" s="1">
        <v>131283</v>
      </c>
      <c r="C23" s="1" t="s">
        <v>469</v>
      </c>
      <c r="D23" s="1" t="s">
        <v>470</v>
      </c>
      <c r="E23" s="1" t="s">
        <v>471</v>
      </c>
      <c r="F23" s="1" t="s">
        <v>472</v>
      </c>
      <c r="G23" s="1">
        <v>20064</v>
      </c>
      <c r="H23" s="1" t="s">
        <v>12</v>
      </c>
      <c r="I23" s="1" t="s">
        <v>473</v>
      </c>
      <c r="J23" s="7" t="s">
        <v>474</v>
      </c>
      <c r="K23" s="1">
        <v>-76.998960999999994</v>
      </c>
      <c r="L23" s="1">
        <v>38.935796000000003</v>
      </c>
      <c r="M23" s="1">
        <v>44060</v>
      </c>
      <c r="N23" s="1">
        <v>62482</v>
      </c>
      <c r="O23" s="1">
        <v>62482</v>
      </c>
      <c r="P23" s="1">
        <v>62482</v>
      </c>
      <c r="Q23" s="1">
        <v>62482</v>
      </c>
      <c r="R23" s="1">
        <v>48166</v>
      </c>
      <c r="S23" s="1">
        <v>48166</v>
      </c>
      <c r="T23" s="34">
        <v>49680</v>
      </c>
      <c r="U23" s="28">
        <v>660</v>
      </c>
      <c r="V23" s="34">
        <v>49680</v>
      </c>
      <c r="W23" s="28">
        <v>660</v>
      </c>
      <c r="X23" s="1">
        <v>2</v>
      </c>
      <c r="Y23" s="1">
        <v>2</v>
      </c>
      <c r="Z23" s="1">
        <v>2</v>
      </c>
      <c r="AA23" s="1">
        <v>2</v>
      </c>
      <c r="AB23" s="1">
        <v>2</v>
      </c>
      <c r="AC23" s="1">
        <v>80</v>
      </c>
      <c r="AD23" s="1">
        <v>3241</v>
      </c>
      <c r="AE23" s="1" t="s">
        <v>54</v>
      </c>
      <c r="AF23" s="1" t="b">
        <v>0</v>
      </c>
      <c r="AG23" s="1" t="b">
        <v>0</v>
      </c>
      <c r="AH23" s="1" t="b">
        <v>1</v>
      </c>
      <c r="AI23" s="1">
        <v>8</v>
      </c>
      <c r="AJ23" s="1">
        <v>363</v>
      </c>
      <c r="AL23" s="21" t="str">
        <f>CONCATENATE("400,","1414,","NA,","974,","NA,","3168,","888,","1716,","662,","NA,","NA,","750,","812,","1814,","NA,","730,","545,","4329,","1697,","1275,","885,","660,","NA,","1196,","126,","460,","NA,","2170,","2270,","542,","312,","312,","NA,","NA,","840,","127,","NA,","2787,","110,","1026,","1850,","0,","1857,","1226,","2194,","1869,","54,","455,","2194,","2128,","65,","35,","1206,","1976,","1620,","NA,","1406,","1228,","175,","NA,","558,","500,","1065,","1604,","NA,","0,","600,","3903,","2543,","NA,","1550,","0,","3269,","1051,","0,","1404,","794,","110,","1098,","1561,","1247,","3204,","600,","260,","2188,","NA,","2578,","1070,","294,","857,","1650,","865,","NA,","530,","NULL,","NA,","1641,","2755,","1980,","2580,","NA,","2725,","1070,","607,","306,","900,","2908,","1988,","NA,","654,","NA,","NA,","1978,","2110,","500,","NA,","960,","NA,","1202,","753,","850,","4758,","2125,","1890,","NA,","1890,","1322,","890,","3695,","1324,","2562,","466,","1912,","1805,","0,","2289,","972,","2086,","NA,","900,","1334,","1089,","2803,","NA,","1912,","1587,","NA,","1956,","1678,","NA,","1325,","NA,","1028,","0,","1967,","2290,","555,","902,","1008,","2122,","3322,","2896,","1587,","1056,","1349,","4627,","201,","NA,","1635,","2221,","505,","1530,","1160,","428,","1641,","NA,","1585,","634,","1401,","3018,","1970,","1970,","NA,","NA,","472,","1634,","2370,","4082,","938,","200,","NA,","2078,","835,","860,","1158,","2366,","3108,","1116,","1116,","1469,","1163,","340,","1023,","2497,","2329,","1682,","262,","1941,","0,","2610,","0,","3840,","923,","NA,","NA,","1530,","0,")</f>
        <v>400,1414,NA,974,NA,3168,888,1716,662,NA,NA,750,812,1814,NA,730,545,4329,1697,1275,885,660,NA,1196,126,460,NA,2170,2270,542,312,312,NA,NA,840,127,NA,2787,110,1026,1850,0,1857,1226,2194,1869,54,455,2194,2128,65,35,1206,1976,1620,NA,1406,1228,175,NA,558,500,1065,1604,NA,0,600,3903,2543,NA,1550,0,3269,1051,0,1404,794,110,1098,1561,1247,3204,600,260,2188,NA,2578,1070,294,857,1650,865,NA,530,NULL,NA,1641,2755,1980,2580,NA,2725,1070,607,306,900,2908,1988,NA,654,NA,NA,1978,2110,500,NA,960,NA,1202,753,850,4758,2125,1890,NA,1890,1322,890,3695,1324,2562,466,1912,1805,0,2289,972,2086,NA,900,1334,1089,2803,NA,1912,1587,NA,1956,1678,NA,1325,NA,1028,0,1967,2290,555,902,1008,2122,3322,2896,1587,1056,1349,4627,201,NA,1635,2221,505,1530,1160,428,1641,NA,1585,634,1401,3018,1970,1970,NA,NA,472,1634,2370,4082,938,200,NA,2078,835,860,1158,2366,3108,1116,1116,1469,1163,340,1023,2497,2329,1682,262,1941,0,2610,0,3840,923,NA,NA,1530,0,</v>
      </c>
    </row>
    <row r="24" spans="1:38" ht="15.75" customHeight="1" x14ac:dyDescent="0.15">
      <c r="A24" s="1">
        <v>136</v>
      </c>
      <c r="B24" s="1">
        <v>208415</v>
      </c>
      <c r="C24" s="30" t="s">
        <v>2096</v>
      </c>
      <c r="D24" s="1" t="s">
        <v>2097</v>
      </c>
      <c r="E24" s="1" t="s">
        <v>2098</v>
      </c>
      <c r="F24" s="1" t="s">
        <v>2099</v>
      </c>
      <c r="G24" s="1">
        <v>97103</v>
      </c>
      <c r="H24" s="1" t="s">
        <v>93</v>
      </c>
      <c r="I24" s="1" t="s">
        <v>164</v>
      </c>
      <c r="J24" s="7" t="s">
        <v>2100</v>
      </c>
      <c r="K24" s="1">
        <v>-123.823338999999</v>
      </c>
      <c r="L24" s="1">
        <v>46.183107</v>
      </c>
      <c r="M24" s="1">
        <v>4014</v>
      </c>
      <c r="N24" s="27" t="s">
        <v>1225</v>
      </c>
      <c r="O24" s="27" t="s">
        <v>1225</v>
      </c>
      <c r="P24" s="1">
        <v>17886</v>
      </c>
      <c r="Q24" s="1">
        <v>21450</v>
      </c>
      <c r="R24" s="1">
        <v>9858</v>
      </c>
      <c r="S24" s="1">
        <v>13422</v>
      </c>
      <c r="T24" s="1" t="s">
        <v>3066</v>
      </c>
      <c r="U24" s="1" t="s">
        <v>3066</v>
      </c>
      <c r="V24" s="1" t="s">
        <v>3066</v>
      </c>
      <c r="W24" s="1" t="s">
        <v>3066</v>
      </c>
      <c r="X24" s="1">
        <v>2</v>
      </c>
      <c r="Y24" s="1">
        <v>2</v>
      </c>
      <c r="Z24" s="1">
        <v>8</v>
      </c>
      <c r="AA24" s="1">
        <v>4</v>
      </c>
      <c r="AB24" s="1">
        <v>1</v>
      </c>
      <c r="AC24" s="27">
        <v>100</v>
      </c>
      <c r="AD24" s="1">
        <v>900</v>
      </c>
      <c r="AE24" s="1" t="s">
        <v>15</v>
      </c>
      <c r="AF24" s="1" t="b">
        <v>0</v>
      </c>
      <c r="AG24" s="1" t="b">
        <v>0</v>
      </c>
      <c r="AH24" s="1" t="b">
        <v>0</v>
      </c>
      <c r="AI24" s="1">
        <v>2</v>
      </c>
      <c r="AJ24" s="1">
        <v>210</v>
      </c>
      <c r="AL24" s="21" t="str">
        <f>CONCATENATE("2,","1,","2,","2,","2,","2,","2,","2,","2,","2,","2,","2,","2,","2,","2,","2,","2,","2,","2,","2,","2,","2,","2,","2,","2,","2,","2,","2,","2,","2,","2,","2,","2,","2,","2,","2,","2,","2,","2,","2,","2,","2,","1,","2,","2,","2,","2,","2,","2,","2,","2,","1,","2,","1,","2,","2,","2,","2,","1,","2,","2,","2,","2,","2,","2,","2,","2,","2,","2,","2,","2,","2,","2,","2,","2,","2,","2,","2,","2,","2,","1,","2,","2,","2,","2,","1,","2,","2,","2,","2,","2,","2,","2,","2,","2,","2,","2,","1,","2,","2,","2,","2,","2,","2,","2,","2,","2,","2,","2,","2,","2,","2,","2,","2,","2,","2,","2,","2,","2,","2,","2,","2,","2,","2,","2,","2,","2,","2,","2,","1,","2,","2,","2,","2,","2,","2,","2,","2,","1,","2,","2,","2,","2,","2,","2,","2,","2,","2,","2,","2,","2,","2,","2,","2,","2,","2,","2,","2,","2,","2,","2,","2,","2,","2,","2,","2,","2,","2,","2,","2,","2,","2,","2,","2,","2,","2,","2,","2,","2,","2,","2,","2,","2,","2,","2,","2,","2,","2,","2,","2,","2,","2,","2,","1,","2,","2,","2,","2,","2,","2,","2,","2,","2,","2,","2,","2,","2,","2,","2,","2,","2,","2,","2,","2,","2,","2,","2,")</f>
        <v>2,1,2,2,2,2,2,2,2,2,2,2,2,2,2,2,2,2,2,2,2,2,2,2,2,2,2,2,2,2,2,2,2,2,2,2,2,2,2,2,2,2,1,2,2,2,2,2,2,2,2,1,2,1,2,2,2,2,1,2,2,2,2,2,2,2,2,2,2,2,2,2,2,2,2,2,2,2,2,2,1,2,2,2,2,1,2,2,2,2,2,2,2,2,2,2,2,1,2,2,2,2,2,2,2,2,2,2,2,2,2,2,2,2,2,2,2,2,2,2,2,2,2,2,2,2,2,2,2,1,2,2,2,2,2,2,2,2,1,2,2,2,2,2,2,2,2,2,2,2,2,2,2,2,2,2,2,2,2,2,2,2,2,2,2,2,2,2,2,2,2,2,2,2,2,2,2,2,2,2,2,2,2,2,2,2,2,2,2,2,2,2,2,1,2,2,2,2,2,2,2,2,2,2,2,2,2,2,2,2,2,2,2,2,2,2,2,</v>
      </c>
    </row>
    <row r="25" spans="1:38" ht="15.75" customHeight="1" x14ac:dyDescent="0.15">
      <c r="A25" s="1">
        <v>138</v>
      </c>
      <c r="B25" s="1">
        <v>217882</v>
      </c>
      <c r="C25" s="1" t="s">
        <v>2384</v>
      </c>
      <c r="D25" s="1" t="s">
        <v>2385</v>
      </c>
      <c r="E25" s="1" t="s">
        <v>2386</v>
      </c>
      <c r="F25" s="1" t="s">
        <v>2380</v>
      </c>
      <c r="G25" s="1">
        <v>29634</v>
      </c>
      <c r="H25" s="1" t="s">
        <v>12</v>
      </c>
      <c r="I25" s="1" t="s">
        <v>473</v>
      </c>
      <c r="J25" s="7" t="s">
        <v>2387</v>
      </c>
      <c r="K25" s="1">
        <v>-82.835114000000004</v>
      </c>
      <c r="L25" s="1">
        <v>34.679380999999999</v>
      </c>
      <c r="M25" s="1">
        <v>15116</v>
      </c>
      <c r="N25" s="1">
        <v>29574</v>
      </c>
      <c r="O25" s="1">
        <v>50516</v>
      </c>
      <c r="P25" s="1">
        <v>29574</v>
      </c>
      <c r="Q25" s="1">
        <v>50516</v>
      </c>
      <c r="R25" s="1">
        <v>21608</v>
      </c>
      <c r="S25" s="1">
        <v>42550</v>
      </c>
      <c r="T25" s="34">
        <v>10600</v>
      </c>
      <c r="U25" s="34">
        <v>1196</v>
      </c>
      <c r="V25" s="34">
        <v>22050</v>
      </c>
      <c r="W25" s="34">
        <v>1196</v>
      </c>
      <c r="X25" s="1">
        <v>2</v>
      </c>
      <c r="Y25" s="1">
        <v>2</v>
      </c>
      <c r="Z25" s="1">
        <v>5</v>
      </c>
      <c r="AA25" s="1">
        <v>1</v>
      </c>
      <c r="AB25" s="1">
        <v>1</v>
      </c>
      <c r="AC25" s="1">
        <v>51</v>
      </c>
      <c r="AD25" s="1">
        <v>18599</v>
      </c>
      <c r="AE25" s="1" t="s">
        <v>15</v>
      </c>
      <c r="AF25" s="1" t="b">
        <v>1</v>
      </c>
      <c r="AG25" s="1" t="b">
        <v>0</v>
      </c>
      <c r="AH25" s="1" t="b">
        <v>1</v>
      </c>
      <c r="AI25" s="1">
        <v>12</v>
      </c>
      <c r="AJ25" s="1">
        <v>363</v>
      </c>
      <c r="AL25" s="21" t="str">
        <f>CONCATENATE("2,","2,","2,","2,","2,","2,","2,","2,","2,","2,","2,","2,","2,","2,","2,","2,","2,","2,","2,","2,","2,","2,","2,","2,","2,","2,","2,","2,","2,","2,","2,","2,","2,","2,","2,","2,","2,","2,","2,","2,","2,","2,","2,","2,","2,","2,","2,","2,","2,","2,","2,","2,","2,","2,","2,","2,","2,","2,","2,","2,","2,","2,","2,","2,","2,","2,","2,","2,","2,","2,","2,","2,","2,","2,","2,","2,","2,","2,","2,","2,","2,","2,","2,","2,","2,","2,","2,","2,","2,","2,","2,","2,","2,","2,","2,","2,","2,","2,","2,","2,","2,","2,","2,","2,","2,","2,","2,","2,","2,","2,","2,","2,","2,","2,","2,","2,","2,","2,","2,","2,","2,","2,","2,","2,","2,","2,","2,","2,","2,","2,","2,","2,","2,","2,","2,","2,","2,","2,","2,","2,","2,","2,","2,","2,","2,","2,","2,","2,","2,","2,","2,","2,","2,","2,","2,","2,","2,","2,","2,","2,","2,","2,","2,","2,","2,","2,","2,","2,","2,","2,","2,","2,","2,","2,","2,","2,","2,","2,","2,","2,","2,","2,","2,","2,","2,","2,","2,","2,","2,","2,","2,","2,","2,","2,","2,","2,","2,","2,","2,","2,","2,","2,","2,","2,","2,","2,","2,","2,","2,","2,","2,","2,","2,","2,","2,","2,","2,")</f>
        <v>2,2,2,2,2,2,2,2,2,2,2,2,2,2,2,2,2,2,2,2,2,2,2,2,2,2,2,2,2,2,2,2,2,2,2,2,2,2,2,2,2,2,2,2,2,2,2,2,2,2,2,2,2,2,2,2,2,2,2,2,2,2,2,2,2,2,2,2,2,2,2,2,2,2,2,2,2,2,2,2,2,2,2,2,2,2,2,2,2,2,2,2,2,2,2,2,2,2,2,2,2,2,2,2,2,2,2,2,2,2,2,2,2,2,2,2,2,2,2,2,2,2,2,2,2,2,2,2,2,2,2,2,2,2,2,2,2,2,2,2,2,2,2,2,2,2,2,2,2,2,2,2,2,2,2,2,2,2,2,2,2,2,2,2,2,2,2,2,2,2,2,2,2,2,2,2,2,2,2,2,2,2,2,2,2,2,2,2,2,2,2,2,2,2,2,2,2,2,2,2,2,2,2,2,2,2,2,2,2,2,2,2,2,2,2,2,2,</v>
      </c>
    </row>
    <row r="26" spans="1:38" ht="15.75" customHeight="1" x14ac:dyDescent="0.15">
      <c r="A26" s="1">
        <v>150</v>
      </c>
      <c r="B26" s="1">
        <v>202134</v>
      </c>
      <c r="C26" s="1" t="s">
        <v>1985</v>
      </c>
      <c r="D26" s="1" t="s">
        <v>1986</v>
      </c>
      <c r="E26" s="1" t="s">
        <v>1987</v>
      </c>
      <c r="F26" s="1" t="s">
        <v>1965</v>
      </c>
      <c r="G26" s="1" t="s">
        <v>1988</v>
      </c>
      <c r="H26" s="1" t="s">
        <v>738</v>
      </c>
      <c r="I26" s="1" t="s">
        <v>789</v>
      </c>
      <c r="J26" s="7" t="s">
        <v>1989</v>
      </c>
      <c r="K26" s="1">
        <v>-81.673051999999998</v>
      </c>
      <c r="L26" s="1">
        <v>41.502918000000001</v>
      </c>
      <c r="M26" s="1">
        <v>9778</v>
      </c>
      <c r="N26" s="1">
        <v>26774</v>
      </c>
      <c r="O26" s="1">
        <v>30825</v>
      </c>
      <c r="P26" s="1">
        <v>26774</v>
      </c>
      <c r="Q26" s="1">
        <v>30825</v>
      </c>
      <c r="R26" s="1">
        <v>14274</v>
      </c>
      <c r="S26" s="1">
        <v>18325</v>
      </c>
      <c r="T26" s="34">
        <v>10215</v>
      </c>
      <c r="U26" s="28">
        <v>126</v>
      </c>
      <c r="V26" s="34">
        <v>17496</v>
      </c>
      <c r="W26" s="28">
        <v>126</v>
      </c>
      <c r="X26" s="1">
        <v>2</v>
      </c>
      <c r="Y26" s="1">
        <v>2</v>
      </c>
      <c r="Z26" s="1">
        <v>3</v>
      </c>
      <c r="AA26" s="1">
        <v>1</v>
      </c>
      <c r="AB26" s="1">
        <v>1</v>
      </c>
      <c r="AC26" s="1">
        <v>87</v>
      </c>
      <c r="AD26" s="1">
        <v>12352</v>
      </c>
      <c r="AE26" s="1" t="s">
        <v>15</v>
      </c>
      <c r="AF26" s="1" t="b">
        <v>0</v>
      </c>
      <c r="AG26" s="1" t="b">
        <v>0</v>
      </c>
      <c r="AH26" s="1" t="b">
        <v>1</v>
      </c>
      <c r="AI26" s="1">
        <v>3</v>
      </c>
      <c r="AJ26" s="1">
        <v>253</v>
      </c>
      <c r="AL26" s="21" t="str">
        <f>CONCATENATE("8,","5,","5,","3,","2,","5,","6,","5,","3,","3,","5,","1,","1,","3,","2,","8,","8,","8,","8,","8,","2,","2,","8,","5,","3,","5,","7,","2,","2,","2,","2,","2,","6,","2,","2,","4,","4,","5,","3,","8,","5,","3,","5,","5,","5,","5,","2,","2,","5,","5,","2,","5,","1,","2,","3,","2,","3,","4,","5,","5,","2,","3,","4,","2,","5,","3,","3,","5,","5,","2,","2,","1,","1,","3,","3,","5,","4,","5,","4,","7,","2,","2,","8,","2,","2,","5,","5,","4,","1,","6,","1,","3,","6,","2,","9,","9,","8,","6,","2,","2,","3,","2,","1,","6,","2,","1,","2,","2,","4,","4,","2,","1,","8,","8,","5,","5,","3,","8,","4,","4,","8,","3,","2,","2,","2,","2,","2,","2,","6,","6,","6,","2,","5,","6,","6,","6,","1,","5,","5,","9,","6,","5,","8,","8,","8,","8,","5,","5,","3,","7,","7,","1,","2,","3,","5,","5,","1,","8,","6,","7,","3,","3,","4,","4,","5,","5,","5,","1,","2,","1,","1,","5,","5,","3,","4,","4,","4,","8,","6,","5,","5,","5,","5,","6,","3,","6,","8,","2,","2,","9,","1,","5,","8,","2,","7,","1,","5,","8,","8,","3,","3,","3,","7,","5,","5,","8,","4,","3,","1,","2,","5,","3,","3,","8,","1,","8,","1,")</f>
        <v>8,5,5,3,2,5,6,5,3,3,5,1,1,3,2,8,8,8,8,8,2,2,8,5,3,5,7,2,2,2,2,2,6,2,2,4,4,5,3,8,5,3,5,5,5,5,2,2,5,5,2,5,1,2,3,2,3,4,5,5,2,3,4,2,5,3,3,5,5,2,2,1,1,3,3,5,4,5,4,7,2,2,8,2,2,5,5,4,1,6,1,3,6,2,9,9,8,6,2,2,3,2,1,6,2,1,2,2,4,4,2,1,8,8,5,5,3,8,4,4,8,3,2,2,2,2,2,2,6,6,6,2,5,6,6,6,1,5,5,9,6,5,8,8,8,8,5,5,3,7,7,1,2,3,5,5,1,8,6,7,3,3,4,4,5,5,5,1,2,1,1,5,5,3,4,4,4,8,6,5,5,5,5,6,3,6,8,2,2,9,1,5,8,2,7,1,5,8,8,3,3,3,7,5,5,8,4,3,1,2,5,3,3,8,1,8,1,</v>
      </c>
    </row>
    <row r="27" spans="1:38" ht="15.75" customHeight="1" x14ac:dyDescent="0.15">
      <c r="A27" s="1">
        <v>153</v>
      </c>
      <c r="B27" s="1">
        <v>217819</v>
      </c>
      <c r="C27" s="1" t="s">
        <v>2407</v>
      </c>
      <c r="D27" s="1" t="s">
        <v>2408</v>
      </c>
      <c r="E27" s="1" t="s">
        <v>2379</v>
      </c>
      <c r="F27" s="1" t="s">
        <v>2380</v>
      </c>
      <c r="G27" s="1" t="s">
        <v>2409</v>
      </c>
      <c r="H27" s="1" t="s">
        <v>12</v>
      </c>
      <c r="I27" s="1" t="s">
        <v>473</v>
      </c>
      <c r="J27" s="7" t="s">
        <v>2410</v>
      </c>
      <c r="K27" s="1">
        <v>-79.937251000000003</v>
      </c>
      <c r="L27" s="1">
        <v>32.783141999999998</v>
      </c>
      <c r="M27" s="1">
        <v>12422</v>
      </c>
      <c r="N27" s="1">
        <v>29669</v>
      </c>
      <c r="O27" s="1">
        <v>48057</v>
      </c>
      <c r="P27" s="1">
        <v>28638</v>
      </c>
      <c r="Q27" s="1">
        <v>47026</v>
      </c>
      <c r="R27" s="1">
        <v>17750</v>
      </c>
      <c r="S27" s="1">
        <v>36138</v>
      </c>
      <c r="T27" s="34">
        <v>13770</v>
      </c>
      <c r="U27" s="28">
        <v>460</v>
      </c>
      <c r="V27" s="34">
        <v>36132</v>
      </c>
      <c r="W27" s="28">
        <v>460</v>
      </c>
      <c r="X27" s="1">
        <v>2</v>
      </c>
      <c r="Y27" s="1">
        <v>2</v>
      </c>
      <c r="Z27" s="1">
        <v>5</v>
      </c>
      <c r="AA27" s="1">
        <v>1</v>
      </c>
      <c r="AB27" s="1">
        <v>1</v>
      </c>
      <c r="AC27" s="1">
        <v>84</v>
      </c>
      <c r="AD27" s="1">
        <v>10375</v>
      </c>
      <c r="AE27" s="1" t="s">
        <v>54</v>
      </c>
      <c r="AF27" s="1" t="b">
        <v>0</v>
      </c>
      <c r="AG27" s="1" t="b">
        <v>0</v>
      </c>
      <c r="AH27" s="1" t="b">
        <v>0</v>
      </c>
      <c r="AI27" s="1">
        <v>4</v>
      </c>
      <c r="AJ27" s="1">
        <v>363</v>
      </c>
      <c r="AL27" s="21" t="str">
        <f>CONCATENATE("3,","1,","2,","2,","4,","1,","1,","1,","1,","4,","2,","2,","2,","1,","4,","2,","2,","1,","1,","1,","2,","2,","4,","1,","1,","1,","1,","2,","2,","2,","1,","1,","4,","2,","2,","2,","2,","1,","1,","1,","1,","1,","1,","1,","1,","1,","2,","2,","1,","1,","2,","2,","2,","2,","2,","1,","1,","1,","1,","1,","2,","2,","1,","1,","1,","1,","2,","1,","1,","2,","2,","1,","2,","1,","1,","1,","1,","1,","1,","1,","1,","1,","3,","2,","2,","1,","1,","1,","2,","1,","2,","1,","1,","1,","2,","2,","1,","1,","2,","2,","1,","2,","2,","2,","2,","2,","1,","1,","1,","2,","1,","2,","1,","1,","2,","4,","2,","1,","1,","1,","2,","1,","1,","1,","1,","1,","2,","1,","1,","1,","1,","2,","1,","1,","1,","1,","2,","2,","2,","2,","1,","1,","1,","1,","1,","1,","1,","1,","1,","1,","1,","1,","1,","2,","1,","1,","2,","1,","1,","1,","1,","1,","1,","1,","1,","1,","1,","1,","1,","1,","1,","1,","2,","1,","1,","1,","1,","1,","1,","1,","1,","1,","1,","1,","2,","1,","1,","2,","1,","1,","1,","1,","2,","1,","1,","1,","1,","1,","1,","1,","1,","2,","1,","1,","1,","1,","2,","1,","2,","1,","1,","1,","1,","1,","1,","2,","2,")</f>
        <v>3,1,2,2,4,1,1,1,1,4,2,2,2,1,4,2,2,1,1,1,2,2,4,1,1,1,1,2,2,2,1,1,4,2,2,2,2,1,1,1,1,1,1,1,1,1,2,2,1,1,2,2,2,2,2,1,1,1,1,1,2,2,1,1,1,1,2,1,1,2,2,1,2,1,1,1,1,1,1,1,1,1,3,2,2,1,1,1,2,1,2,1,1,1,2,2,1,1,2,2,1,2,2,2,2,2,1,1,1,2,1,2,1,1,2,4,2,1,1,1,2,1,1,1,1,1,2,1,1,1,1,2,1,1,1,1,2,2,2,2,1,1,1,1,1,1,1,1,1,1,1,1,1,2,1,1,2,1,1,1,1,1,1,1,1,1,1,1,1,1,1,1,2,1,1,1,1,1,1,1,1,1,1,1,2,1,1,2,1,1,1,1,2,1,1,1,1,1,1,1,1,2,1,1,1,1,2,1,2,1,1,1,1,1,1,2,2,</v>
      </c>
    </row>
    <row r="28" spans="1:38" ht="15.75" customHeight="1" x14ac:dyDescent="0.15">
      <c r="A28" s="1">
        <v>157</v>
      </c>
      <c r="B28" s="1">
        <v>126818</v>
      </c>
      <c r="C28" s="30" t="s">
        <v>3076</v>
      </c>
      <c r="D28" s="1" t="s">
        <v>411</v>
      </c>
      <c r="E28" s="1" t="s">
        <v>412</v>
      </c>
      <c r="F28" s="1" t="s">
        <v>413</v>
      </c>
      <c r="G28" s="1" t="s">
        <v>414</v>
      </c>
      <c r="H28" s="1" t="s">
        <v>93</v>
      </c>
      <c r="I28" s="1" t="s">
        <v>94</v>
      </c>
      <c r="J28" s="7" t="s">
        <v>415</v>
      </c>
      <c r="K28" s="1">
        <v>-105.080732</v>
      </c>
      <c r="L28" s="1">
        <v>40.574804999999998</v>
      </c>
      <c r="M28" s="1">
        <v>11395</v>
      </c>
      <c r="N28" s="1">
        <v>25929</v>
      </c>
      <c r="O28" s="1">
        <v>43437</v>
      </c>
      <c r="P28" s="1">
        <v>24287</v>
      </c>
      <c r="Q28" s="1">
        <v>41795</v>
      </c>
      <c r="R28" s="1">
        <v>13955</v>
      </c>
      <c r="S28" s="1">
        <v>31463</v>
      </c>
      <c r="T28" s="1" t="s">
        <v>3066</v>
      </c>
      <c r="U28" s="1" t="s">
        <v>3066</v>
      </c>
      <c r="V28" s="1" t="s">
        <v>3066</v>
      </c>
      <c r="W28" s="1" t="s">
        <v>3066</v>
      </c>
      <c r="X28" s="1">
        <v>2</v>
      </c>
      <c r="Y28" s="1">
        <v>2</v>
      </c>
      <c r="Z28" s="1">
        <v>7</v>
      </c>
      <c r="AA28" s="1">
        <v>1</v>
      </c>
      <c r="AB28" s="1">
        <v>1</v>
      </c>
      <c r="AC28" s="1">
        <v>78</v>
      </c>
      <c r="AD28" s="1">
        <v>25177</v>
      </c>
      <c r="AE28" s="1" t="s">
        <v>15</v>
      </c>
      <c r="AF28" s="1" t="b">
        <v>1</v>
      </c>
      <c r="AG28" s="1" t="b">
        <v>0</v>
      </c>
      <c r="AH28" s="1" t="b">
        <v>1</v>
      </c>
      <c r="AI28" s="1">
        <v>1</v>
      </c>
      <c r="AJ28" s="1">
        <v>210</v>
      </c>
      <c r="AL28" s="21" t="str">
        <f>CONCATENATE("3,","1,","2,","2,","1,","1,","1,","1,","1,","1,","2,","2,","2,","1,","1,","2,","2,","1,","1,","1,","2,","2,","1,","1,","1,","1,","1,","2,","2,","2,","1,","1,","1,","2,","2,","2,","2,","1,","1,","1,","1,","1,","1,","1,","1,","1,","2,","2,","1,","1,","2,","2,","2,","2,","2,","1,","1,","1,","1,","1,","2,","2,","1,","1,","1,","1,","2,","1,","1,","2,","2,","1,","2,","1,","1,","1,","1,","1,","1,","1,","1,","1,","3,","2,","2,","1,","1,","1,","2,","1,","2,","1,","1,","1,","2,","2,","1,","1,","2,","2,","1,","2,","2,","2,","2,","2,","1,","1,","1,","2,","1,","2,","1,","1,","2,","1,","2,","1,","1,","1,","2,","1,","1,","1,","1,","1,","2,","1,","1,","1,","1,","2,","1,","1,","1,","1,","2,","2,","2,","2,","1,","1,","1,","1,","1,","1,","1,","1,","1,","1,","1,","1,","1,","2,","1,","1,","2,","1,","1,","1,","1,","1,","1,","1,","1,","1,","1,","1,","1,","1,","1,","1,","2,","1,","1,","1,","1,","1,","1,","1,","1,","1,","1,","1,","2,","1,","1,","2,","1,","1,","1,","1,","2,","1,","1,","1,","1,","1,","1,","1,","1,","2,","1,","1,","1,","1,","2,","1,","2,","1,","1,","1,","1,","1,","1,","2,","2,")</f>
        <v>3,1,2,2,1,1,1,1,1,1,2,2,2,1,1,2,2,1,1,1,2,2,1,1,1,1,1,2,2,2,1,1,1,2,2,2,2,1,1,1,1,1,1,1,1,1,2,2,1,1,2,2,2,2,2,1,1,1,1,1,2,2,1,1,1,1,2,1,1,2,2,1,2,1,1,1,1,1,1,1,1,1,3,2,2,1,1,1,2,1,2,1,1,1,2,2,1,1,2,2,1,2,2,2,2,2,1,1,1,2,1,2,1,1,2,1,2,1,1,1,2,1,1,1,1,1,2,1,1,1,1,2,1,1,1,1,2,2,2,2,1,1,1,1,1,1,1,1,1,1,1,1,1,2,1,1,2,1,1,1,1,1,1,1,1,1,1,1,1,1,1,1,2,1,1,1,1,1,1,1,1,1,1,1,2,1,1,2,1,1,1,1,2,1,1,1,1,1,1,1,1,2,1,1,1,1,2,1,2,1,1,1,1,1,1,2,2,</v>
      </c>
    </row>
    <row r="29" spans="1:38" ht="15.75" customHeight="1" x14ac:dyDescent="0.15">
      <c r="A29" s="1">
        <v>158</v>
      </c>
      <c r="B29" s="1">
        <v>190150</v>
      </c>
      <c r="C29" s="1" t="s">
        <v>1756</v>
      </c>
      <c r="D29" s="1" t="s">
        <v>1757</v>
      </c>
      <c r="E29" s="1" t="s">
        <v>1758</v>
      </c>
      <c r="F29" s="1" t="s">
        <v>1759</v>
      </c>
      <c r="G29" s="1">
        <v>10027</v>
      </c>
      <c r="H29" s="1" t="s">
        <v>448</v>
      </c>
      <c r="I29" s="1" t="s">
        <v>1681</v>
      </c>
      <c r="J29" s="7" t="s">
        <v>1760</v>
      </c>
      <c r="K29" s="1">
        <v>-73.961884999999995</v>
      </c>
      <c r="L29" s="1">
        <v>40.808285999999903</v>
      </c>
      <c r="M29" s="1">
        <v>57208</v>
      </c>
      <c r="N29" s="1">
        <v>74199</v>
      </c>
      <c r="O29" s="1">
        <v>74199</v>
      </c>
      <c r="P29" s="1">
        <v>80973</v>
      </c>
      <c r="Q29" s="1">
        <v>80973</v>
      </c>
      <c r="R29" s="1">
        <v>61578</v>
      </c>
      <c r="S29" s="1">
        <v>61578</v>
      </c>
      <c r="T29" s="34">
        <v>49024</v>
      </c>
      <c r="U29" s="34">
        <v>2170</v>
      </c>
      <c r="V29" s="34">
        <v>49024</v>
      </c>
      <c r="W29" s="34">
        <v>2170</v>
      </c>
      <c r="X29" s="1">
        <v>2</v>
      </c>
      <c r="Y29" s="1">
        <v>2</v>
      </c>
      <c r="Z29" s="1">
        <v>2</v>
      </c>
      <c r="AA29" s="1">
        <v>2</v>
      </c>
      <c r="AB29" s="1">
        <v>2</v>
      </c>
      <c r="AC29" s="1">
        <v>7</v>
      </c>
      <c r="AD29" s="1">
        <v>8124</v>
      </c>
      <c r="AE29" s="1" t="s">
        <v>54</v>
      </c>
      <c r="AF29" s="1" t="b">
        <v>0</v>
      </c>
      <c r="AG29" s="1" t="b">
        <v>1</v>
      </c>
      <c r="AH29" s="1" t="b">
        <v>1</v>
      </c>
      <c r="AI29" s="1">
        <v>11</v>
      </c>
      <c r="AJ29" s="1">
        <v>295</v>
      </c>
      <c r="AL29" s="21" t="str">
        <f>CONCATENATE("NULL,","87,","96,","40,","NULL,","68,","83,","81,","62,","84,","81,","NULL,","29,","76,","100,","64,","65,","29,","59,","48,","22,","80,","100,","51,","87,","84,","78,","7,","15,","14,","45,","38,","NULL,","68,","75,","70,","67,","70,","73,","95,","65,","78,","31,","60,","50,","58,","40,","17,","26,","59,","79,","65,","5,","30,","57,","92,","79,","87,","63,","72,","61,","75,","94,","74,","59,","85,","79,","76,","63,","57,","68,","71,","8,","65,","66,","69,","62,","56,","84,","83,","60,","59,","98,","73,","32,","54,","48,","93,","29,","78,","70,","54,","75,","56,","86,","93,","89,","85,","58,","7,","56,","44,","34,","15,","55,","79,","71,","57,","85,","65,","66,","68,","35,","53,","72,","100,","59,","76,","91,","83,","NULL,","77,","54,","54,","72,","59,","52,","52,","67,","51,","63,","60,","77,","70,","40,","76,","14,","26,","50,","63.7,","79,","63,","17,","42,","41,","18,","90,","50,","76,","77,","61,","49,","70,","78,","46,","54,","72,","85,","59,","76,","74,","60,","84,","93,","91,","51,","73,","NULL,","48,","60,","69,","57,","38,","29,","44,","62,","75,","83,","58,","56,","27,","62,","74,","72,","19,","71,","78,","9,","55,","43,","73,","47,","17,","74,","76,","69,","30,","45,","84,","75,","73,","90,","90,","81,","71,","72,","17,","81,","71,","64,","76,","59,","82,","83,","78,","66,","6,")</f>
        <v>NULL,87,96,40,NULL,68,83,81,62,84,81,NULL,29,76,100,64,65,29,59,48,22,80,100,51,87,84,78,7,15,14,45,38,NULL,68,75,70,67,70,73,95,65,78,31,60,50,58,40,17,26,59,79,65,5,30,57,92,79,87,63,72,61,75,94,74,59,85,79,76,63,57,68,71,8,65,66,69,62,56,84,83,60,59,98,73,32,54,48,93,29,78,70,54,75,56,86,93,89,85,58,7,56,44,34,15,55,79,71,57,85,65,66,68,35,53,72,100,59,76,91,83,NULL,77,54,54,72,59,52,52,67,51,63,60,77,70,40,76,14,26,50,63.7,79,63,17,42,41,18,90,50,76,77,61,49,70,78,46,54,72,85,59,76,74,60,84,93,91,51,73,NULL,48,60,69,57,38,29,44,62,75,83,58,56,27,62,74,72,19,71,78,9,55,43,73,47,17,74,76,69,30,45,84,75,73,90,90,81,71,72,17,81,71,64,76,59,82,83,78,66,6,</v>
      </c>
    </row>
    <row r="30" spans="1:38" ht="15.75" customHeight="1" x14ac:dyDescent="0.15">
      <c r="A30" s="1">
        <v>169</v>
      </c>
      <c r="B30" s="1">
        <v>190372</v>
      </c>
      <c r="C30" s="1" t="s">
        <v>1777</v>
      </c>
      <c r="D30" s="1" t="s">
        <v>1778</v>
      </c>
      <c r="E30" s="1" t="s">
        <v>1758</v>
      </c>
      <c r="F30" s="1" t="s">
        <v>1759</v>
      </c>
      <c r="G30" s="1" t="s">
        <v>1779</v>
      </c>
      <c r="H30" s="1" t="s">
        <v>448</v>
      </c>
      <c r="I30" s="1" t="s">
        <v>1681</v>
      </c>
      <c r="J30" s="7" t="s">
        <v>1780</v>
      </c>
      <c r="K30" s="1">
        <v>-73.990516</v>
      </c>
      <c r="L30" s="1">
        <v>40.729379999999999</v>
      </c>
      <c r="M30" s="1">
        <v>45100</v>
      </c>
      <c r="N30" s="1">
        <v>65045</v>
      </c>
      <c r="O30" s="1">
        <v>65045</v>
      </c>
      <c r="P30" s="1">
        <v>64685</v>
      </c>
      <c r="Q30" s="1">
        <v>64685</v>
      </c>
      <c r="R30" s="1">
        <v>48775</v>
      </c>
      <c r="S30" s="1">
        <v>48775</v>
      </c>
      <c r="T30" s="34">
        <v>36145</v>
      </c>
      <c r="U30" s="34">
        <v>2270</v>
      </c>
      <c r="V30" s="34">
        <v>36145</v>
      </c>
      <c r="W30" s="34">
        <v>2270</v>
      </c>
      <c r="X30" s="1">
        <v>2</v>
      </c>
      <c r="Y30" s="1">
        <v>2</v>
      </c>
      <c r="Z30" s="1">
        <v>2</v>
      </c>
      <c r="AA30" s="1">
        <v>2</v>
      </c>
      <c r="AB30" s="1">
        <v>2</v>
      </c>
      <c r="AC30" s="27">
        <v>15</v>
      </c>
      <c r="AD30" s="1">
        <v>876</v>
      </c>
      <c r="AE30" s="1" t="s">
        <v>54</v>
      </c>
      <c r="AF30" s="1" t="b">
        <v>0</v>
      </c>
      <c r="AG30" s="1" t="b">
        <v>0</v>
      </c>
      <c r="AH30" s="1" t="b">
        <v>1</v>
      </c>
      <c r="AI30" s="1">
        <v>2</v>
      </c>
      <c r="AJ30" s="1">
        <v>295</v>
      </c>
      <c r="AL30" s="21" t="str">
        <f>CONCATENATE("8303,","4851,","NULL,","1673,","13904,","16595,","42477,","22658,","17011,","1202,","6293,","365,","17944,","14852,","8232,","6937,","1528,","20426,","23733,","35756,","6283,","3241,","900,","18599,","12352,","10375,","25177,","8124,","876,","14566,","13317,","16723,","11689,","1967,","15552,","3330,","1264,","22969,","17682,","11217,","3804,","12866,","7769,","25402,","45856,","32933,","11504,","7453,","15489,","25228,","1473,","3836,","9915,","5899,","2944,","10743,","39184,","30671,","7492,","19548,","2701,","1135,","19472,","11812,","32166,","23684,","2172,","26118,","11281,","1730,","1931,","1842,","4524,","16981,","39090,","19693,","13192,","18090,","20316,","14340,","6362,","8211,","402,","3575,","26135,","9668,","23827,","12010,","13473,","26500,","3152,","45831,","21101,","41359,","4315,","4315,","21071,","7417,","3484,","5400,","31105,","6265,","1999,","3893,","13384,","4902,","14345,","36168,","13878,","11779,","7861,","2124,","29860,","26432,","10005,","3938,","2848,","8631,","10946,","10693,","262,","12182,","13139,","1751,","3735,","20412,","15218,","29275,","50735,","6562,","29963,","7106,","22139,","32775,","40168,","24724,","5508,","7924,","2393,","14793,","33694,","22548,","29310,","29379,","27331,","30873,","9616,","55723,","25820,","27901,","14622,","19324,","19215,","2646,","34554,","27951,","5150,","13132,","35995,","9586,","17959,","33932,","24476,","19262,","22621,","15998,","15826,","4416,","28472,","23373,","12847,","17183,","10792,","28983,","34870,","11704,","20833,","24714,","21023,","6713,","18522,","23404,","16281,","31241,","8530,","21609,","20049,","11716,","19123,","15186,","14812,","31461,","18794,","3950,","23789,","11159,","16331,","30933,","4285,","11940,","20968,","645,","24838,","23865,","25791,","24904,","7555,","17220,","4317,","14397,","22350,","8543,","18313,","14592,","5633,","1104,","5472,")</f>
        <v>8303,4851,NULL,1673,13904,16595,42477,22658,17011,1202,6293,365,17944,14852,8232,6937,1528,20426,23733,35756,6283,3241,900,18599,12352,10375,25177,8124,876,14566,13317,16723,11689,1967,15552,3330,1264,22969,17682,11217,3804,12866,7769,25402,45856,32933,11504,7453,15489,25228,1473,3836,9915,5899,2944,10743,39184,30671,7492,19548,2701,1135,19472,11812,32166,23684,2172,26118,11281,1730,1931,1842,4524,16981,39090,19693,13192,18090,20316,14340,6362,8211,402,3575,26135,9668,23827,12010,13473,26500,3152,45831,21101,41359,4315,4315,21071,7417,3484,5400,31105,6265,1999,3893,13384,4902,14345,36168,13878,11779,7861,2124,29860,26432,10005,3938,2848,8631,10946,10693,262,12182,13139,1751,3735,20412,15218,29275,50735,6562,29963,7106,22139,32775,40168,24724,5508,7924,2393,14793,33694,22548,29310,29379,27331,30873,9616,55723,25820,27901,14622,19324,19215,2646,34554,27951,5150,13132,35995,9586,17959,33932,24476,19262,22621,15998,15826,4416,28472,23373,12847,17183,10792,28983,34870,11704,20833,24714,21023,6713,18522,23404,16281,31241,8530,21609,20049,11716,19123,15186,14812,31461,18794,3950,23789,11159,16331,30933,4285,11940,20968,645,24838,23865,25791,24904,7555,17220,4317,14397,22350,8543,18313,14592,5633,1104,5472,</v>
      </c>
    </row>
    <row r="31" spans="1:38" ht="15.75" customHeight="1" x14ac:dyDescent="0.15">
      <c r="A31" s="1">
        <v>171</v>
      </c>
      <c r="B31" s="1">
        <v>190415</v>
      </c>
      <c r="C31" s="1" t="s">
        <v>1784</v>
      </c>
      <c r="D31" s="1" t="s">
        <v>1785</v>
      </c>
      <c r="E31" s="1" t="s">
        <v>1786</v>
      </c>
      <c r="F31" s="1" t="s">
        <v>1759</v>
      </c>
      <c r="G31" s="1">
        <v>14853</v>
      </c>
      <c r="H31" s="1" t="s">
        <v>448</v>
      </c>
      <c r="I31" s="1" t="s">
        <v>1681</v>
      </c>
      <c r="J31" s="7" t="s">
        <v>1787</v>
      </c>
      <c r="K31" s="1">
        <v>-76.483083999999906</v>
      </c>
      <c r="L31" s="1">
        <v>42.447200000000002</v>
      </c>
      <c r="M31" s="1">
        <v>52853</v>
      </c>
      <c r="N31" s="1">
        <v>70321</v>
      </c>
      <c r="O31" s="1">
        <v>70321</v>
      </c>
      <c r="P31" s="1">
        <v>70291</v>
      </c>
      <c r="Q31" s="1">
        <v>70291</v>
      </c>
      <c r="R31" s="1">
        <v>55991</v>
      </c>
      <c r="S31" s="1">
        <v>55991</v>
      </c>
      <c r="T31" s="34">
        <v>29500</v>
      </c>
      <c r="U31" s="28">
        <v>542</v>
      </c>
      <c r="V31" s="34">
        <v>29500</v>
      </c>
      <c r="W31" s="28">
        <v>542</v>
      </c>
      <c r="X31" s="1">
        <v>2</v>
      </c>
      <c r="Y31" s="1">
        <v>2</v>
      </c>
      <c r="Z31" s="1">
        <v>2</v>
      </c>
      <c r="AA31" s="1">
        <v>2</v>
      </c>
      <c r="AB31" s="1">
        <v>2</v>
      </c>
      <c r="AC31" s="1">
        <v>14</v>
      </c>
      <c r="AD31" s="1">
        <v>14566</v>
      </c>
      <c r="AE31" s="1" t="s">
        <v>54</v>
      </c>
      <c r="AF31" s="1" t="b">
        <v>1</v>
      </c>
      <c r="AG31" s="1" t="b">
        <v>0</v>
      </c>
      <c r="AH31" s="1" t="b">
        <v>1</v>
      </c>
      <c r="AI31" s="1">
        <v>16</v>
      </c>
      <c r="AJ31" s="1">
        <v>295</v>
      </c>
      <c r="AL31" s="21" t="str">
        <f>CONCATENATE("Private,","Public,","Private,","Private,","Public,","Public,","Public,","Public,","Public,","Public,","Private,","Private,","Private,","Public,","Public,","Private,","Private,","Public,","Public,","Public,","Private,","Private,","Public,","Public,","Public,","Private,","Public,","Private,","Private,","Private,","Public,","Public,","Public,","Private,","Private,","Private,","Private,","Public,","Public,","Public,","Public,","Public,","Public,","Public,","Public,","Public,","Private,","Private,","Public,","Public,","Private,","Private,","Private,","Private,","Private,","Public,","Public,","Public,","Public,","Public,","Private,","Private,","Public,","Public,","Public,","Public,","Private,","Public,","Public,","Private,","Private,","Private,","Private,","Public,","Public,","Public,","Public,","Public,","Public,","Public,","Public,","Public,","Private,","Private,","Private,","Public,","Public,","Public,","Private,","Public,","Private,","Public,","Public,","Public,","Private,","Private,","Public,","Public,","Private,","Private,","Public,","Private,","Private,","Private,","Private,","Private,","Public,","Public,","Public,","Private,","Public,","Private,","Public,","Public,","Private,","Public,","Private,","Public,","Public,","Public,","Private,","Public,","Public,","Public,","Public,","Public,","Private,","Public,","Public,","Public,","Public,","Private,","Public,","Public,","Public,","Public,","Private,","Private,","Private,","Private,","Public,","Public,","Public,","Public,","Public,","Public,","Public,","Public,","Public,","Public,","Public,","Public,","Public,","Private,","Public,","Public,","Private,","Public,","Public,","Public,","Public,","Public,","Public,","Public,","Public,","Public,","Public,","Public,","Public,","Public,","Public,","Public,","Private,","Public,","Public,","Public,","Public,","Public,","Public,","Public,","Public,","Public,","Public,","Public,","Private,","Public,","Public,","Private,","Private,","Public,","Public,","Public,","Private,","Public,","Public,","Public,","Public,","Public,","Public,","Public,","Public,","Private,","Public,","Public,","Public,","Public,","Private,","Public,","Private,","Public,","Public,","Public,","Public,","Public,","Public,","Private,","Private,")</f>
        <v>Private,Public,Private,Private,Public,Public,Public,Public,Public,Public,Private,Private,Private,Public,Public,Private,Private,Public,Public,Public,Private,Private,Public,Public,Public,Private,Public,Private,Private,Private,Public,Public,Public,Private,Private,Private,Private,Public,Public,Public,Public,Public,Public,Public,Public,Public,Private,Private,Public,Public,Private,Private,Private,Private,Private,Public,Public,Public,Public,Public,Private,Private,Public,Public,Public,Public,Private,Public,Public,Private,Private,Private,Private,Public,Public,Public,Public,Public,Public,Public,Public,Public,Private,Private,Private,Public,Public,Public,Private,Public,Private,Public,Public,Public,Private,Private,Public,Public,Private,Private,Public,Private,Private,Private,Private,Private,Public,Public,Public,Private,Public,Private,Public,Public,Private,Public,Private,Public,Public,Public,Private,Public,Public,Public,Public,Public,Private,Public,Public,Public,Public,Private,Public,Public,Public,Public,Private,Private,Private,Private,Public,Public,Public,Public,Public,Public,Public,Public,Public,Public,Public,Public,Public,Private,Public,Public,Private,Public,Public,Public,Public,Public,Public,Public,Public,Public,Public,Public,Public,Public,Public,Public,Private,Public,Public,Public,Public,Public,Public,Public,Public,Public,Public,Public,Private,Public,Public,Private,Private,Public,Public,Public,Private,Public,Public,Public,Public,Public,Public,Public,Public,Private,Public,Public,Public,Public,Private,Public,Private,Public,Public,Public,Public,Public,Public,Private,Private,</v>
      </c>
    </row>
    <row r="32" spans="1:38" ht="15.75" customHeight="1" x14ac:dyDescent="0.15">
      <c r="A32" s="1">
        <v>187</v>
      </c>
      <c r="B32" s="1">
        <v>190567</v>
      </c>
      <c r="C32" s="1" t="s">
        <v>3077</v>
      </c>
      <c r="D32" s="1" t="s">
        <v>1814</v>
      </c>
      <c r="E32" s="1" t="s">
        <v>1758</v>
      </c>
      <c r="F32" s="1" t="s">
        <v>1759</v>
      </c>
      <c r="G32" s="1">
        <v>10031</v>
      </c>
      <c r="H32" s="1" t="s">
        <v>448</v>
      </c>
      <c r="I32" s="1" t="s">
        <v>1681</v>
      </c>
      <c r="J32" s="7" t="s">
        <v>1815</v>
      </c>
      <c r="K32" s="1">
        <v>-73.950550000000007</v>
      </c>
      <c r="L32" s="1">
        <v>40.819794000000002</v>
      </c>
      <c r="M32" s="1">
        <v>6940</v>
      </c>
      <c r="N32" s="1">
        <v>29284</v>
      </c>
      <c r="O32" s="1">
        <v>36674</v>
      </c>
      <c r="P32" s="1">
        <v>27452</v>
      </c>
      <c r="Q32" s="1">
        <v>34842</v>
      </c>
      <c r="R32" s="1">
        <v>12412</v>
      </c>
      <c r="S32" s="1">
        <v>19802</v>
      </c>
      <c r="T32" s="34">
        <v>11090</v>
      </c>
      <c r="U32" s="28">
        <v>312</v>
      </c>
      <c r="V32" s="34">
        <v>20520</v>
      </c>
      <c r="W32" s="28">
        <v>312</v>
      </c>
      <c r="X32" s="1">
        <v>2</v>
      </c>
      <c r="Y32" s="1">
        <v>2</v>
      </c>
      <c r="Z32" s="1">
        <v>2</v>
      </c>
      <c r="AA32" s="1">
        <v>1</v>
      </c>
      <c r="AB32" s="1">
        <v>1</v>
      </c>
      <c r="AC32" s="1">
        <v>45</v>
      </c>
      <c r="AD32" s="1">
        <v>13317</v>
      </c>
      <c r="AE32" s="1" t="s">
        <v>15</v>
      </c>
      <c r="AF32" s="1" t="b">
        <v>0</v>
      </c>
      <c r="AG32" s="1" t="b">
        <v>1</v>
      </c>
      <c r="AH32" s="1" t="b">
        <v>1</v>
      </c>
      <c r="AI32" s="1">
        <v>6</v>
      </c>
      <c r="AJ32" s="1">
        <v>295</v>
      </c>
      <c r="AL32" s="21" t="str">
        <f>CONCATENATE("FALSE,","TRUE,","FALSE,","FALSE,","FALSE,","FALSE,","FALSE,","TRUE,","FALSE,","FALSE,","FALSE,","FALSE,","FALSE,","FALSE,","FALSE,","FALSE,","FALSE,","FALSE,","FALSE,","FALSE,","FALSE,","FALSE,","FALSE,","TRUE,","FALSE,","FALSE,","TRUE,","FALSE,","FALSE,","TRUE,","FALSE,","FALSE,","FALSE,","FALSE,","FALSE,","FALSE,","FALSE,","FALSE,","FALSE,","FALSE,","FALSE,","FALSE,","TRUE,","FALSE,","FALSE,","FALSE,","FALSE,","FALSE,","FALSE,","FALSE,","FALSE,","FALSE,","FALSE,","FALSE,","FALSE,","FALSE,","FALSE,","TRUE,","FALSE,","FALSE,","FALSE,","FALSE,","TRUE,","FALSE,","FALSE,","FALSE,","FALSE,","TRUE,","FALSE,","FALSE,","FALSE,","FALSE,","FALSE,","FALSE,","TRUE,","FALSE,","FALSE,","TRUE,","FALSE,","TRUE,","FALSE,","FALSE,","FALSE,","FALSE,","FALSE,","TRUE,","TRUE,","TRUE,","FALSE,","FALSE,","FALSE,","TRUE,","TRUE,","TRUE,","FALSE,","FALSE,","FALSE,","TRUE,","FALSE,","FALSE,","TRUE,","FALSE,","FALSE,","FALSE,","FALSE,","FALSE,","FALSE,","TRUE,","FALSE,","FALSE,","FALSE,","FALSE,","FALSE,","FALSE,","FALSE,","FALSE,","FALSE,","FALSE,","TRUE,","FALSE,","FALSE,","FALSE,","FALSE,","FALSE,","FALSE,","FALSE,","FALSE,","FALSE,","TRUE,","FALSE,","FALSE,","FALSE,","TRUE,","FALSE,","FALSE,","FALSE,","FALSE,","FALSE,","TRUE,","FALSE,","TRUE,","TRUE,","TRUE,","TRUE,","TRUE,","TRUE,","FALSE,","FALSE,","FALSE,","FALSE,","FALSE,","TRUE,","TRUE,","FALSE,","TRUE,","TRUE,","FALSE,","TRUE,","FALSE,","TRUE,","TRUE,","TRUE,","FALSE,","FALSE,","TRUE,","FALSE,","FALSE,","TRUE,","TRUE,","TRUE,","TRUE,","FALSE,","FALSE,","FALSE,","TRUE,","TRUE,","TRUE,","FALSE,","FALSE,","FALSE,","FALSE,","FALSE,","FALSE,","FALSE,","FALSE,","FALSE,","FALSE,","FALSE,","FALSE,","TRUE,","TRUE,","FALSE,","FALSE,","TRUE,","FALSE,","TRUE,","FALSE,","FALSE,","FALSE,","TRUE,","FALSE,","FALSE,","TRUE,","FALSE,","TRUE,","TRUE,","FALSE,","FALSE,","FALSE,","FALSE,","TRUE,","FALSE,","FALSE,","FALSE,","FALSE,","FALSE,","FALSE,")</f>
        <v>FALSE,TRUE,FALSE,FALSE,FALSE,FALSE,FALSE,TRUE,FALSE,FALSE,FALSE,FALSE,FALSE,FALSE,FALSE,FALSE,FALSE,FALSE,FALSE,FALSE,FALSE,FALSE,FALSE,TRUE,FALSE,FALSE,TRUE,FALSE,FALSE,TRUE,FALSE,FALSE,FALSE,FALSE,FALSE,FALSE,FALSE,FALSE,FALSE,FALSE,FALSE,FALSE,TRUE,FALSE,FALSE,FALSE,FALSE,FALSE,FALSE,FALSE,FALSE,FALSE,FALSE,FALSE,FALSE,FALSE,FALSE,TRUE,FALSE,FALSE,FALSE,FALSE,TRUE,FALSE,FALSE,FALSE,FALSE,TRUE,FALSE,FALSE,FALSE,FALSE,FALSE,FALSE,TRUE,FALSE,FALSE,TRUE,FALSE,TRUE,FALSE,FALSE,FALSE,FALSE,FALSE,TRUE,TRUE,TRUE,FALSE,FALSE,FALSE,TRUE,TRUE,TRUE,FALSE,FALSE,FALSE,TRUE,FALSE,FALSE,TRUE,FALSE,FALSE,FALSE,FALSE,FALSE,FALSE,TRUE,FALSE,FALSE,FALSE,FALSE,FALSE,FALSE,FALSE,FALSE,FALSE,FALSE,TRUE,FALSE,FALSE,FALSE,FALSE,FALSE,FALSE,FALSE,FALSE,FALSE,TRUE,FALSE,FALSE,FALSE,TRUE,FALSE,FALSE,FALSE,FALSE,FALSE,TRUE,FALSE,TRUE,TRUE,TRUE,TRUE,TRUE,TRUE,FALSE,FALSE,FALSE,FALSE,FALSE,TRUE,TRUE,FALSE,TRUE,TRUE,FALSE,TRUE,FALSE,TRUE,TRUE,TRUE,FALSE,FALSE,TRUE,FALSE,FALSE,TRUE,TRUE,TRUE,TRUE,FALSE,FALSE,FALSE,TRUE,TRUE,TRUE,FALSE,FALSE,FALSE,FALSE,FALSE,FALSE,FALSE,FALSE,FALSE,FALSE,FALSE,FALSE,TRUE,TRUE,FALSE,FALSE,TRUE,FALSE,TRUE,FALSE,FALSE,FALSE,TRUE,FALSE,FALSE,TRUE,FALSE,TRUE,TRUE,FALSE,FALSE,FALSE,FALSE,TRUE,FALSE,FALSE,FALSE,FALSE,FALSE,FALSE,</v>
      </c>
    </row>
    <row r="33" spans="1:38" ht="15.75" customHeight="1" x14ac:dyDescent="0.15">
      <c r="A33" s="1">
        <v>193</v>
      </c>
      <c r="B33" s="1">
        <v>190594</v>
      </c>
      <c r="C33" s="1" t="s">
        <v>3078</v>
      </c>
      <c r="D33" s="1" t="s">
        <v>1825</v>
      </c>
      <c r="E33" s="1" t="s">
        <v>1758</v>
      </c>
      <c r="F33" s="1" t="s">
        <v>1759</v>
      </c>
      <c r="G33" s="1">
        <v>10065</v>
      </c>
      <c r="H33" s="1" t="s">
        <v>448</v>
      </c>
      <c r="I33" s="1" t="s">
        <v>1681</v>
      </c>
      <c r="J33" s="7" t="s">
        <v>1826</v>
      </c>
      <c r="K33" s="1">
        <v>-73.964794999999995</v>
      </c>
      <c r="L33" s="1">
        <v>40.768669000000003</v>
      </c>
      <c r="M33" s="1">
        <v>6982</v>
      </c>
      <c r="N33" s="1">
        <v>22064</v>
      </c>
      <c r="O33" s="1">
        <v>29454</v>
      </c>
      <c r="P33" s="1">
        <v>27494</v>
      </c>
      <c r="Q33" s="1">
        <v>34884</v>
      </c>
      <c r="R33" s="1">
        <v>12454</v>
      </c>
      <c r="S33" s="1">
        <v>19844</v>
      </c>
      <c r="T33" s="34">
        <v>11090</v>
      </c>
      <c r="U33" s="28">
        <v>312</v>
      </c>
      <c r="V33" s="34">
        <v>20520</v>
      </c>
      <c r="W33" s="28">
        <v>312</v>
      </c>
      <c r="X33" s="1">
        <v>2</v>
      </c>
      <c r="Y33" s="1">
        <v>2</v>
      </c>
      <c r="Z33" s="1">
        <v>2</v>
      </c>
      <c r="AA33" s="1">
        <v>1</v>
      </c>
      <c r="AB33" s="1">
        <v>1</v>
      </c>
      <c r="AC33" s="1">
        <v>38</v>
      </c>
      <c r="AD33" s="1">
        <v>16723</v>
      </c>
      <c r="AE33" s="1" t="s">
        <v>15</v>
      </c>
      <c r="AF33" s="1" t="b">
        <v>0</v>
      </c>
      <c r="AG33" s="1" t="b">
        <v>0</v>
      </c>
      <c r="AH33" s="1" t="b">
        <v>1</v>
      </c>
      <c r="AI33" s="1">
        <v>2</v>
      </c>
      <c r="AJ33" s="1">
        <v>295</v>
      </c>
      <c r="AL33" s="21" t="str">
        <f>CONCATENATE("TRUE,","FALSE,","FALSE,","TRUE,","FALSE,","FALSE,","FALSE,","FALSE,","FALSE,","FALSE,","FALSE,","FALSE,","FALSE,","FALSE,","FALSE,","FALSE,","TRUE,","FALSE,","FALSE,","FALSE,","FALSE,","FALSE,","FALSE,","FALSE,","FALSE,","FALSE,","FALSE,","TRUE,","FALSE,","FALSE,","TRUE,","FALSE,","FALSE,","FALSE,","FALSE,","FALSE,","FALSE,","FALSE,","FALSE,","FALSE,","FALSE,","FALSE,","FALSE,","FALSE,","FALSE,","FALSE,","FALSE,","FALSE,","FALSE,","FALSE,","FALSE,","FALSE,","TRUE,","FALSE,","TRUE,","FALSE,","FALSE,","TRUE,","FALSE,","FALSE,","FALSE,","FALSE,","FALSE,","FALSE,","FALSE,","FALSE,","FALSE,","FALSE,","FALSE,","FALSE,","FALSE,","FALSE,","FALSE,","FALSE,","FALSE,","FALSE,","FALSE,","FALSE,","FALSE,","FALSE,","FALSE,","FALSE,","FALSE,","FALSE,","FALSE,","FALSE,","FALSE,","FALSE,","FALSE,","FALSE,","FALSE,","FALSE,","FALSE,","FALSE,","FALSE,","FALSE,","FALSE,","FALSE,","TRUE,","FALSE,","FALSE,","FALSE,","FALSE,","FALSE,","FALSE,","FALSE,","FALSE,","FALSE,","FALSE,","FALSE,","FALSE,","FALSE,","FALSE,","FALSE,","FALSE,","FALSE,","FALSE,","FALSE,","FALSE,","FALSE,","FALSE,","FALSE,","FALSE,","FALSE,","FALSE,","FALSE,","FALSE,","FALSE,","FALSE,","FALSE,","FALSE,","FALSE,","FALSE,","FALSE,","FALSE,","FALSE,","FALSE,","FALSE,","FALSE,","FALSE,","TRUE,","FALSE,","FALSE,","FALSE,","FALSE,","FALSE,","FALSE,","FALSE,","FALSE,","FALSE,","FALSE,","FALSE,","FALSE,","FALSE,","FALSE,","FALSE,","FALSE,","FALSE,","FALSE,","FALSE,","FALSE,","FALSE,","FALSE,","FALSE,","FALSE,","FALSE,","FALSE,","FALSE,","FALSE,","FALSE,","FALSE,","FALSE,","FALSE,","FALSE,","FALSE,","FALSE,","FALSE,","FALSE,","FALSE,","FALSE,","FALSE,","FALSE,","FALSE,","FALSE,","FALSE,","FALSE,","FALSE,","FALSE,","FALSE,","FALSE,","FALSE,","FALSE,","TRUE,","FALSE,","FALSE,","FALSE,","FALSE,","FALSE,","FALSE,","FALSE,","FALSE,","FALSE,","FALSE,","FALSE,","TRUE,","FALSE,","FALSE,","FALSE,","FALSE,","FALSE,","FALSE,","FALSE,","FALSE,","FALSE,","FALSE,","TRUE,","TRUE,")</f>
        <v>TRUE,FALSE,FALSE,TRUE,FALSE,FALSE,FALSE,FALSE,FALSE,FALSE,FALSE,FALSE,FALSE,FALSE,FALSE,FALSE,TRUE,FALSE,FALSE,FALSE,FALSE,FALSE,FALSE,FALSE,FALSE,FALSE,FALSE,TRUE,FALSE,FALSE,TRUE,FALSE,FALSE,FALSE,FALSE,FALSE,FALSE,FALSE,FALSE,FALSE,FALSE,FALSE,FALSE,FALSE,FALSE,FALSE,FALSE,FALSE,FALSE,FALSE,FALSE,FALSE,TRUE,FALSE,TRUE,FALSE,FALSE,TRUE,FALSE,FALSE,FALSE,FALSE,FALSE,FALSE,FALSE,FALSE,FALSE,FALSE,FALSE,FALSE,FALSE,FALSE,FALSE,FALSE,FALSE,FALSE,FALSE,FALSE,FALSE,FALSE,FALSE,FALSE,FALSE,FALSE,FALSE,FALSE,FALSE,FALSE,FALSE,FALSE,FALSE,FALSE,FALSE,FALSE,FALSE,FALSE,FALSE,FALSE,TRUE,FALSE,FALSE,FALSE,FALSE,FALSE,FALSE,FALSE,FALSE,FALSE,FALSE,FALSE,FALSE,FALSE,FALSE,FALSE,FALSE,FALSE,FALSE,FALSE,FALSE,FALSE,FALSE,FALSE,FALSE,FALSE,FALSE,FALSE,FALSE,FALSE,FALSE,FALSE,FALSE,FALSE,FALSE,FALSE,FALSE,FALSE,FALSE,FALSE,FALSE,FALSE,TRUE,FALSE,FALSE,FALSE,FALSE,FALSE,FALSE,FALSE,FALSE,FALSE,FALSE,FALSE,FALSE,FALSE,FALSE,FALSE,FALSE,FALSE,FALSE,FALSE,FALSE,FALSE,FALSE,FALSE,FALSE,FALSE,FALSE,FALSE,FALSE,FALSE,FALSE,FALSE,FALSE,FALSE,FALSE,FALSE,FALSE,FALSE,FALSE,FALSE,FALSE,FALSE,FALSE,FALSE,FALSE,FALSE,FALSE,FALSE,FALSE,FALSE,FALSE,FALSE,TRUE,FALSE,FALSE,FALSE,FALSE,FALSE,FALSE,FALSE,FALSE,FALSE,FALSE,FALSE,TRUE,FALSE,FALSE,FALSE,FALSE,FALSE,FALSE,FALSE,FALSE,FALSE,FALSE,TRUE,TRUE,</v>
      </c>
    </row>
    <row r="34" spans="1:38" ht="15.75" customHeight="1" x14ac:dyDescent="0.15">
      <c r="A34" s="1">
        <v>195</v>
      </c>
      <c r="B34" s="1">
        <v>224350</v>
      </c>
      <c r="C34" s="30" t="s">
        <v>2463</v>
      </c>
      <c r="D34" s="1" t="s">
        <v>2464</v>
      </c>
      <c r="E34" s="1" t="s">
        <v>2465</v>
      </c>
      <c r="F34" s="1" t="s">
        <v>2466</v>
      </c>
      <c r="G34" s="1" t="s">
        <v>2467</v>
      </c>
      <c r="H34" s="1" t="s">
        <v>12</v>
      </c>
      <c r="I34" s="1" t="s">
        <v>61</v>
      </c>
      <c r="J34" s="7" t="s">
        <v>2468</v>
      </c>
      <c r="K34" s="1">
        <v>-97.407627000000005</v>
      </c>
      <c r="L34" s="1">
        <v>27.763622999999999</v>
      </c>
      <c r="M34" s="1">
        <v>3976</v>
      </c>
      <c r="N34" s="23">
        <v>15684</v>
      </c>
      <c r="O34" s="23">
        <v>16646</v>
      </c>
      <c r="P34" s="1">
        <v>15684</v>
      </c>
      <c r="Q34" s="1">
        <v>16646</v>
      </c>
      <c r="R34" s="1">
        <v>10006</v>
      </c>
      <c r="S34" s="1">
        <v>10968</v>
      </c>
      <c r="T34" s="1" t="s">
        <v>3066</v>
      </c>
      <c r="U34" s="1" t="s">
        <v>3066</v>
      </c>
      <c r="V34" s="1" t="s">
        <v>3066</v>
      </c>
      <c r="W34" s="1" t="s">
        <v>3066</v>
      </c>
      <c r="X34" s="1">
        <v>2</v>
      </c>
      <c r="Y34" s="1">
        <v>2</v>
      </c>
      <c r="Z34" s="1">
        <v>6</v>
      </c>
      <c r="AA34" s="1">
        <v>4</v>
      </c>
      <c r="AB34" s="1">
        <v>1</v>
      </c>
      <c r="AC34" s="27" t="s">
        <v>1225</v>
      </c>
      <c r="AD34" s="1">
        <v>11689</v>
      </c>
      <c r="AE34" s="1" t="s">
        <v>15</v>
      </c>
      <c r="AF34" s="1" t="b">
        <v>0</v>
      </c>
      <c r="AG34" s="1" t="b">
        <v>0</v>
      </c>
      <c r="AH34" s="1" t="b">
        <v>1</v>
      </c>
      <c r="AI34" s="1">
        <v>2</v>
      </c>
      <c r="AJ34" s="1">
        <v>363</v>
      </c>
      <c r="AL34" s="21" t="str">
        <f>CONCATENATE("TRUE,","TRUE,","FALSE,","TRUE,","FALSE,","FALSE,","TRUE,","TRUE,","TRUE,","FALSE,","FALSE,","TRUE,","FALSE,","TRUE,","FALSE,","TRUE,","TRUE,","TRUE,","TRUE,","FALSE,","TRUE,","TRUE,","FALSE,","TRUE,","TRUE,","FALSE,","TRUE,","TRUE,","TRUE,","TRUE,","TRUE,","TRUE,","TRUE,","TRUE,","TRUE,","TRUE,","TRUE,","FALSE,","FALSE,","TRUE,","FALSE,","TRUE,","TRUE,","TRUE,","TRUE,","TRUE,","TRUE,","FALSE,","TRUE,","FALSE,","TRUE,","TRUE,","FALSE,","TRUE,","TRUE,","TRUE,","TRUE,","TRUE,","TRUE,","FALSE,","TRUE,","FALSE,","TRUE,","TRUE,","TRUE,","FALSE,","TRUE,","TRUE,","FALSE,","FALSE,","TRUE,","TRUE,","FALSE,","FALSE,","TRUE,","FALSE,","TRUE,","TRUE,","FALSE,","TRUE,","TRUE,","TRUE,","TRUE,","TRUE,","TRUE,","TRUE,","TRUE,","TRUE,","FALSE,","FALSE,","FALSE,","FALSE,","TRUE,","TRUE,","TRUE,","TRUE,","TRUE,","FALSE,","TRUE,","FALSE,","TRUE,","TRUE,","TRUE,","FALSE,","FALSE,","FALSE,","FALSE,","FALSE,","FALSE,","FALSE,","FALSE,","TRUE,","TRUE,","TRUE,","FALSE,","FALSE,","FALSE,","FALSE,","TRUE,","FALSE,","TRUE,","FALSE,","FALSE,","TRUE,","TRUE,","FALSE,","TRUE,","FALSE,","TRUE,","TRUE,","TRUE,","FALSE,","TRUE,","FALSE,","TRUE,","FALSE,","TRUE,","TRUE,","TRUE,","TRUE,","TRUE,","TRUE,","TRUE,","TRUE,","TRUE,","FALSE,","TRUE,","TRUE,","TRUE,","FALSE,","TRUE,","TRUE,","FALSE,","TRUE,","FALSE,","TRUE,","TRUE,","TRUE,","TRUE,","TRUE,","FALSE,","TRUE,","TRUE,","TRUE,","TRUE,","FALSE,","TRUE,","TRUE,","TRUE,","TRUE,","FALSE,","TRUE,","TRUE,","FALSE,","FALSE,","TRUE,","TRUE,","TRUE,","FALSE,","TRUE,","TRUE,","TRUE,","FALSE,","FALSE,","TRUE,","TRUE,","TRUE,","FALSE,","FALSE,","FALSE,","TRUE,","TRUE,","TRUE,","TRUE,","FALSE,","TRUE,","FALSE,","TRUE,","FALSE,","TRUE,","FALSE,","TRUE,","TRUE,","TRUE,","TRUE,","TRUE,","FALSE,","FALSE,","FALSE,","FALSE,","FALSE,","FALSE,","FALSE,","TRUE,","FALSE,","TRUE,","TRUE,")</f>
        <v>TRUE,TRUE,FALSE,TRUE,FALSE,FALSE,TRUE,TRUE,TRUE,FALSE,FALSE,TRUE,FALSE,TRUE,FALSE,TRUE,TRUE,TRUE,TRUE,FALSE,TRUE,TRUE,FALSE,TRUE,TRUE,FALSE,TRUE,TRUE,TRUE,TRUE,TRUE,TRUE,TRUE,TRUE,TRUE,TRUE,TRUE,FALSE,FALSE,TRUE,FALSE,TRUE,TRUE,TRUE,TRUE,TRUE,TRUE,FALSE,TRUE,FALSE,TRUE,TRUE,FALSE,TRUE,TRUE,TRUE,TRUE,TRUE,TRUE,FALSE,TRUE,FALSE,TRUE,TRUE,TRUE,FALSE,TRUE,TRUE,FALSE,FALSE,TRUE,TRUE,FALSE,FALSE,TRUE,FALSE,TRUE,TRUE,FALSE,TRUE,TRUE,TRUE,TRUE,TRUE,TRUE,TRUE,TRUE,TRUE,FALSE,FALSE,FALSE,FALSE,TRUE,TRUE,TRUE,TRUE,TRUE,FALSE,TRUE,FALSE,TRUE,TRUE,TRUE,FALSE,FALSE,FALSE,FALSE,FALSE,FALSE,FALSE,FALSE,TRUE,TRUE,TRUE,FALSE,FALSE,FALSE,FALSE,TRUE,FALSE,TRUE,FALSE,FALSE,TRUE,TRUE,FALSE,TRUE,FALSE,TRUE,TRUE,TRUE,FALSE,TRUE,FALSE,TRUE,FALSE,TRUE,TRUE,TRUE,TRUE,TRUE,TRUE,TRUE,TRUE,TRUE,FALSE,TRUE,TRUE,TRUE,FALSE,TRUE,TRUE,FALSE,TRUE,FALSE,TRUE,TRUE,TRUE,TRUE,TRUE,FALSE,TRUE,TRUE,TRUE,TRUE,FALSE,TRUE,TRUE,TRUE,TRUE,FALSE,TRUE,TRUE,FALSE,FALSE,TRUE,TRUE,TRUE,FALSE,TRUE,TRUE,TRUE,FALSE,FALSE,TRUE,TRUE,TRUE,FALSE,FALSE,FALSE,TRUE,TRUE,TRUE,TRUE,FALSE,TRUE,FALSE,TRUE,FALSE,TRUE,FALSE,TRUE,TRUE,TRUE,TRUE,TRUE,FALSE,FALSE,FALSE,FALSE,FALSE,FALSE,FALSE,TRUE,FALSE,TRUE,TRUE,</v>
      </c>
    </row>
    <row r="35" spans="1:38" ht="15.75" customHeight="1" x14ac:dyDescent="0.15">
      <c r="A35" s="1">
        <v>197</v>
      </c>
      <c r="B35" s="1">
        <v>211981</v>
      </c>
      <c r="C35" s="30" t="s">
        <v>2170</v>
      </c>
      <c r="D35" s="1" t="s">
        <v>2171</v>
      </c>
      <c r="E35" s="1" t="s">
        <v>2172</v>
      </c>
      <c r="F35" s="1" t="s">
        <v>2141</v>
      </c>
      <c r="G35" s="1" t="s">
        <v>2173</v>
      </c>
      <c r="H35" s="1" t="s">
        <v>448</v>
      </c>
      <c r="I35" s="1" t="s">
        <v>1681</v>
      </c>
      <c r="J35" s="7" t="s">
        <v>2174</v>
      </c>
      <c r="K35" s="1">
        <v>-75.158202000000003</v>
      </c>
      <c r="L35" s="1">
        <v>40.29757</v>
      </c>
      <c r="M35" s="1">
        <v>38000</v>
      </c>
      <c r="N35" s="1">
        <v>54750</v>
      </c>
      <c r="O35" s="1">
        <v>54750</v>
      </c>
      <c r="P35" s="1">
        <v>54128</v>
      </c>
      <c r="Q35" s="1">
        <v>54128</v>
      </c>
      <c r="R35" s="1">
        <v>44300</v>
      </c>
      <c r="S35" s="1">
        <v>44300</v>
      </c>
      <c r="T35" s="1" t="s">
        <v>3066</v>
      </c>
      <c r="U35" s="1" t="s">
        <v>3066</v>
      </c>
      <c r="V35" s="1" t="s">
        <v>3066</v>
      </c>
      <c r="W35" s="1" t="s">
        <v>3066</v>
      </c>
      <c r="X35" s="1">
        <v>2</v>
      </c>
      <c r="Y35" s="1">
        <v>2</v>
      </c>
      <c r="Z35" s="1">
        <v>2</v>
      </c>
      <c r="AA35" s="1">
        <v>2</v>
      </c>
      <c r="AB35" s="1">
        <v>2</v>
      </c>
      <c r="AC35" s="1">
        <v>68</v>
      </c>
      <c r="AD35" s="1">
        <v>1967</v>
      </c>
      <c r="AE35" s="1" t="s">
        <v>54</v>
      </c>
      <c r="AF35" s="1" t="b">
        <v>0</v>
      </c>
      <c r="AG35" s="1" t="b">
        <v>0</v>
      </c>
      <c r="AH35" s="1" t="b">
        <v>1</v>
      </c>
      <c r="AI35" s="1">
        <v>2</v>
      </c>
      <c r="AJ35" s="1">
        <v>295</v>
      </c>
      <c r="AL35" s="21" t="str">
        <f>CONCATENATE("FALSE,","FALSE,","FALSE,","FALSE,","FALSE,","FALSE,","FALSE,","FALSE,","TRUE,","FALSE,","FALSE,","TRUE,","FALSE,","TRUE,","FALSE,","FALSE,","FALSE,","FALSE,","TRUE,","FALSE,","TRUE,","FALSE,","FALSE,","TRUE,","TRUE,","FALSE,","FALSE,","TRUE,","FALSE,","FALSE,","TRUE,","FALSE,","FALSE,","FALSE,","FALSE,","FALSE,","TRUE,","FALSE,","FALSE,","TRUE,","FALSE,","TRUE,","FALSE,","TRUE,","FALSE,","FALSE,","FALSE,","FALSE,","FALSE,","FALSE,","FALSE,","FALSE,","FALSE,","FALSE,","FALSE,","FALSE,","FALSE,","TRUE,","FALSE,","FALSE,","FALSE,","FALSE,","TRUE,","FALSE,","FALSE,","TRUE,","TRUE,","TRUE,","FALSE,","FALSE,","FALSE,","FALSE,","FALSE,","FALSE,","TRUE,","FALSE,","FALSE,","FALSE,","FALSE,","FALSE,","TRUE,","TRUE,","TRUE,","FALSE,","FALSE,","FALSE,","FALSE,","FALSE,","FALSE,","FALSE,","FALSE,","TRUE,","FALSE,","FALSE,","FALSE,","FALSE,","TRUE,","FALSE,","FALSE,","FALSE,","TRUE,","TRUE,","FALSE,","FALSE,","FALSE,","FALSE,","FALSE,","TRUE,","FALSE,","FALSE,","FALSE,","FALSE,","FALSE,","FALSE,","FALSE,","FALSE,","FALSE,","FALSE,","FALSE,","FALSE,","FALSE,","TRUE,","FALSE,","FALSE,","FALSE,","FALSE,","FALSE,","FALSE,","FALSE,","TRUE,","FALSE,","FALSE,","FALSE,","FALSE,","FALSE,","FALSE,","FALSE,","FALSE,","FALSE,","FALSE,","FALSE,","FALSE,","FALSE,","FALSE,","FALSE,","TRUE,","FALSE,","FALSE,","FALSE,","FALSE,","FALSE,","FALSE,","TRUE,","TRUE,","FALSE,","FALSE,","FALSE,","FALSE,","FALSE,","FALSE,","TRUE,","TRUE,","TRUE,","TRUE,","FALSE,","FALSE,","TRUE,","FALSE,","FALSE,","FALSE,","FALSE,","FALSE,","TRUE,","TRUE,","TRUE,","FALSE,","TRUE,","TRUE,","FALSE,","FALSE,","TRUE,","FALSE,","FALSE,","TRUE,","TRUE,","FALSE,","FALSE,","FALSE,","FALSE,","FALSE,","FALSE,","FALSE,","TRUE,","TRUE,","FALSE,","FALSE,","TRUE,","FALSE,","FALSE,","TRUE,","FALSE,","FALSE,","FALSE,","FALSE,","FALSE,","TRUE,","FALSE,","FALSE,","FALSE,","FALSE,","FALSE,","FALSE,","FALSE,","FALSE,","FALSE,","FALSE,","FALSE,")</f>
        <v>FALSE,FALSE,FALSE,FALSE,FALSE,FALSE,FALSE,FALSE,TRUE,FALSE,FALSE,TRUE,FALSE,TRUE,FALSE,FALSE,FALSE,FALSE,TRUE,FALSE,TRUE,FALSE,FALSE,TRUE,TRUE,FALSE,FALSE,TRUE,FALSE,FALSE,TRUE,FALSE,FALSE,FALSE,FALSE,FALSE,TRUE,FALSE,FALSE,TRUE,FALSE,TRUE,FALSE,TRUE,FALSE,FALSE,FALSE,FALSE,FALSE,FALSE,FALSE,FALSE,FALSE,FALSE,FALSE,FALSE,FALSE,TRUE,FALSE,FALSE,FALSE,FALSE,TRUE,FALSE,FALSE,TRUE,TRUE,TRUE,FALSE,FALSE,FALSE,FALSE,FALSE,FALSE,TRUE,FALSE,FALSE,FALSE,FALSE,FALSE,TRUE,TRUE,TRUE,FALSE,FALSE,FALSE,FALSE,FALSE,FALSE,FALSE,FALSE,TRUE,FALSE,FALSE,FALSE,FALSE,TRUE,FALSE,FALSE,FALSE,TRUE,TRUE,FALSE,FALSE,FALSE,FALSE,FALSE,TRUE,FALSE,FALSE,FALSE,FALSE,FALSE,FALSE,FALSE,FALSE,FALSE,FALSE,FALSE,FALSE,FALSE,TRUE,FALSE,FALSE,FALSE,FALSE,FALSE,FALSE,FALSE,TRUE,FALSE,FALSE,FALSE,FALSE,FALSE,FALSE,FALSE,FALSE,FALSE,FALSE,FALSE,FALSE,FALSE,FALSE,FALSE,TRUE,FALSE,FALSE,FALSE,FALSE,FALSE,FALSE,TRUE,TRUE,FALSE,FALSE,FALSE,FALSE,FALSE,FALSE,TRUE,TRUE,TRUE,TRUE,FALSE,FALSE,TRUE,FALSE,FALSE,FALSE,FALSE,FALSE,TRUE,TRUE,TRUE,FALSE,TRUE,TRUE,FALSE,FALSE,TRUE,FALSE,FALSE,TRUE,TRUE,FALSE,FALSE,FALSE,FALSE,FALSE,FALSE,FALSE,TRUE,TRUE,FALSE,FALSE,TRUE,FALSE,FALSE,TRUE,FALSE,FALSE,FALSE,FALSE,FALSE,TRUE,FALSE,FALSE,FALSE,FALSE,FALSE,FALSE,FALSE,FALSE,FALSE,FALSE,FALSE,</v>
      </c>
    </row>
    <row r="36" spans="1:38" ht="15.75" customHeight="1" x14ac:dyDescent="0.15">
      <c r="A36" s="1">
        <v>199</v>
      </c>
      <c r="B36" s="1">
        <v>212054</v>
      </c>
      <c r="C36" s="1" t="s">
        <v>2180</v>
      </c>
      <c r="D36" s="1" t="s">
        <v>2181</v>
      </c>
      <c r="E36" s="1" t="s">
        <v>2182</v>
      </c>
      <c r="F36" s="1" t="s">
        <v>2141</v>
      </c>
      <c r="G36" s="1">
        <v>19104</v>
      </c>
      <c r="H36" s="1" t="s">
        <v>448</v>
      </c>
      <c r="I36" s="1" t="s">
        <v>1681</v>
      </c>
      <c r="J36" s="7" t="s">
        <v>2183</v>
      </c>
      <c r="K36" s="1">
        <v>-75.188744999999997</v>
      </c>
      <c r="L36" s="1">
        <v>39.954855000000002</v>
      </c>
      <c r="M36" s="1">
        <v>52002</v>
      </c>
      <c r="N36" s="1">
        <v>68792</v>
      </c>
      <c r="O36" s="1">
        <v>68792</v>
      </c>
      <c r="P36" s="1">
        <v>68792</v>
      </c>
      <c r="Q36" s="1">
        <v>68792</v>
      </c>
      <c r="R36" s="1">
        <v>54902</v>
      </c>
      <c r="S36" s="1">
        <v>54902</v>
      </c>
      <c r="T36" s="34">
        <v>36234</v>
      </c>
      <c r="U36" s="28">
        <v>840</v>
      </c>
      <c r="V36" s="34">
        <v>36234</v>
      </c>
      <c r="W36" s="28">
        <v>840</v>
      </c>
      <c r="X36" s="1">
        <v>2</v>
      </c>
      <c r="Y36" s="1">
        <v>2</v>
      </c>
      <c r="Z36" s="1">
        <v>2</v>
      </c>
      <c r="AA36" s="1">
        <v>2</v>
      </c>
      <c r="AB36" s="1">
        <v>2</v>
      </c>
      <c r="AC36" s="1">
        <v>75</v>
      </c>
      <c r="AD36" s="1">
        <v>15552</v>
      </c>
      <c r="AE36" s="1" t="s">
        <v>54</v>
      </c>
      <c r="AF36" s="1" t="b">
        <v>0</v>
      </c>
      <c r="AG36" s="1" t="b">
        <v>0</v>
      </c>
      <c r="AH36" s="1" t="b">
        <v>1</v>
      </c>
      <c r="AI36" s="1">
        <v>4</v>
      </c>
      <c r="AJ36" s="1">
        <v>295</v>
      </c>
      <c r="AL36" s="21" t="str">
        <f>CONCATENATE("10,","2,","1,","3,","11,","2,","12,","6,","17,","1,","1,","13,","5,","5,","1,","3,","4,","8,","8,","2,","13,","8,","2,","12,","3,","4,","1,","11,","2,","16,","6,","2,","2,","2,","4,","2,","11,","3,","2,","2,","3,","2,","4,","4,","7,","2,","1,","1,","14,","2,","1,","1,","11,","1,","5,","2,","4,","14,","2,","1,","13,","3,","5,","1,","1,","10,","6,","6,","3,","1,","4,","2,","13,","4,","8,","2,","2,","6,","2,","2,","3,","7,","8,","5,","1,","1,","14,","4,","11,","2,","2,","7,","5,","10,","3,","1,","5,","4,","13,","3,","1,","7,","6,","4,","2,","5,","1,","9,","1,","1,","1,","1,","1,","1,","6,","3,","5,","1,","4,","2,","6,","5,","2,","10,","3,","7,","3,","9,","12,","2,","4,","6,","4,","7,","15,","9,","4,","6,","1,","5,","13,","8,","14,","1,","3,","8,","2,","1,","13,","3,","7,","1,","3,","4,","17,","5,","2,","4,","8,","6,","9,","11,","1,","5,","9,","4,","2,","1,","8,","10,","1,","3,","7,","11,","21,","3,","6,","5,","10,","5,","3,","5,","1,","1,","3,","13,","13,","12,","4,","3,","2,","3,","9,","4,","5,","1,","8,","13,","5,","4,","5,","2,","4,","4,","11,","7,","11,","2,","6,","2,","7,","1,","2,","1,","1,","6,","3,")</f>
        <v>10,2,1,3,11,2,12,6,17,1,1,13,5,5,1,3,4,8,8,2,13,8,2,12,3,4,1,11,2,16,6,2,2,2,4,2,11,3,2,2,3,2,4,4,7,2,1,1,14,2,1,1,11,1,5,2,4,14,2,1,13,3,5,1,1,10,6,6,3,1,4,2,13,4,8,2,2,6,2,2,3,7,8,5,1,1,14,4,11,2,2,7,5,10,3,1,5,4,13,3,1,7,6,4,2,5,1,9,1,1,1,1,1,1,6,3,5,1,4,2,6,5,2,10,3,7,3,9,12,2,4,6,4,7,15,9,4,6,1,5,13,8,14,1,3,8,2,1,13,3,7,1,3,4,17,5,2,4,8,6,9,11,1,5,9,4,2,1,8,10,1,3,7,11,21,3,6,5,10,5,3,5,1,1,3,13,13,12,4,3,2,3,9,4,5,1,8,13,5,4,5,2,4,4,11,7,11,2,6,2,7,1,2,1,1,6,3,</v>
      </c>
    </row>
    <row r="37" spans="1:38" ht="15.75" customHeight="1" x14ac:dyDescent="0.15">
      <c r="A37" s="1">
        <v>203</v>
      </c>
      <c r="B37" s="1">
        <v>177214</v>
      </c>
      <c r="C37" s="1" t="s">
        <v>1475</v>
      </c>
      <c r="D37" s="1" t="s">
        <v>1476</v>
      </c>
      <c r="E37" s="1" t="s">
        <v>1477</v>
      </c>
      <c r="F37" s="1" t="s">
        <v>1478</v>
      </c>
      <c r="G37" s="1" t="s">
        <v>1479</v>
      </c>
      <c r="H37" s="1" t="s">
        <v>738</v>
      </c>
      <c r="I37" s="1" t="s">
        <v>739</v>
      </c>
      <c r="J37" s="7" t="s">
        <v>1480</v>
      </c>
      <c r="K37" s="1">
        <v>-93.285772999999907</v>
      </c>
      <c r="L37" s="1">
        <v>37.219757000000001</v>
      </c>
      <c r="M37" s="1">
        <v>27015</v>
      </c>
      <c r="N37" s="1">
        <v>39451</v>
      </c>
      <c r="O37" s="1">
        <v>39451</v>
      </c>
      <c r="P37" s="1">
        <v>37705</v>
      </c>
      <c r="Q37" s="1">
        <v>37705</v>
      </c>
      <c r="R37" s="1">
        <v>31415</v>
      </c>
      <c r="S37" s="1">
        <v>31415</v>
      </c>
      <c r="T37" s="34">
        <v>8388</v>
      </c>
      <c r="U37" s="28">
        <v>127</v>
      </c>
      <c r="V37" s="34">
        <v>8388</v>
      </c>
      <c r="W37" s="28">
        <v>127</v>
      </c>
      <c r="X37" s="1">
        <v>2</v>
      </c>
      <c r="Y37" s="1">
        <v>2</v>
      </c>
      <c r="Z37" s="1">
        <v>4</v>
      </c>
      <c r="AA37" s="1">
        <v>2</v>
      </c>
      <c r="AB37" s="1">
        <v>2</v>
      </c>
      <c r="AC37" s="1">
        <v>70</v>
      </c>
      <c r="AD37" s="1">
        <v>3330</v>
      </c>
      <c r="AE37" s="1" t="s">
        <v>54</v>
      </c>
      <c r="AF37" s="1" t="b">
        <v>0</v>
      </c>
      <c r="AG37" s="1" t="b">
        <v>0</v>
      </c>
      <c r="AH37" s="1" t="b">
        <v>1</v>
      </c>
      <c r="AI37" s="1">
        <v>2</v>
      </c>
      <c r="AJ37" s="1">
        <v>253</v>
      </c>
      <c r="AL37" s="21" t="str">
        <f>CONCATENATE("210,","363,","363,","253,","363,","363,","210,","363,","253,","253,","363,","295,","295,","253,","295,","210,","210,","210,","210,","210,","295,","363,","210,","363,","253,","363,","210,","295,","295,","295,","295,","295,","363,","295,","295,","253,","253,","363,","253,","210,","363,","253,","363,","363,","363,","363,","363,","363,","363,","363,","363,","363,","295,","363,","253,","295,","253,","253,","363,","363,","295,","253,","253,","295,","363,","253,","253,","363,","363,","363,","295,","295,","295,","253,","253,","363,","253,","363,","253,","210,","363,","295,","210,","295,","295,","363,","363,","253,","295,","210,","295,","253,","363,","295,","12,","12,","210,","363,","295,","295,","253,","295,","295,","363,","295,","295,","295,","295,","253,","253,","363,","295,","210,","210,","363,","363,","253,","210,","253,","253,","210,","253,","295,","295,","295,","295,","295,","295,","363,","363,","363,","295,","363,","363,","363,","363,","295,","363,","363,","12,","210,","363,","210,","210,","210,","210,","363,","363,","253,","210,","210,","295,","363,","253,","363,","363,","295,","210,","363,","210,","253,","253,","253,","253,","363,","363,","363,","295,","363,","295,","295,","363,","363,","253,","253,","253,","253,","210,","210,","363,","363,","363,","363,","363,","253,","363,","210,","295,","295,","12,","295,","363,","210,","363,","210,","295,","363,","210,","210,","253,","253,","253,","210,","363,","363,","210,","253,","253,","295,","295,","363,","253,","253,","210,","295,","210,","295,")</f>
        <v>210,363,363,253,363,363,210,363,253,253,363,295,295,253,295,210,210,210,210,210,295,363,210,363,253,363,210,295,295,295,295,295,363,295,295,253,253,363,253,210,363,253,363,363,363,363,363,363,363,363,363,363,295,363,253,295,253,253,363,363,295,253,253,295,363,253,253,363,363,363,295,295,295,253,253,363,253,363,253,210,363,295,210,295,295,363,363,253,295,210,295,253,363,295,12,12,210,363,295,295,253,295,295,363,295,295,295,295,253,253,363,295,210,210,363,363,253,210,253,253,210,253,295,295,295,295,295,295,363,363,363,295,363,363,363,363,295,363,363,12,210,363,210,210,210,210,363,363,253,210,210,295,363,253,363,363,295,210,363,210,253,253,253,253,363,363,363,295,363,295,295,363,363,253,253,253,253,210,210,363,363,363,363,363,253,363,210,295,295,12,295,363,210,363,210,295,363,210,210,253,253,253,210,363,363,210,253,253,295,295,363,253,253,210,295,210,295,</v>
      </c>
    </row>
    <row r="38" spans="1:38" ht="15.75" customHeight="1" x14ac:dyDescent="0.15">
      <c r="A38" s="1">
        <v>205</v>
      </c>
      <c r="B38" s="1">
        <v>175227</v>
      </c>
      <c r="C38" s="30" t="s">
        <v>1401</v>
      </c>
      <c r="D38" s="1" t="s">
        <v>1402</v>
      </c>
      <c r="E38" s="1" t="s">
        <v>1403</v>
      </c>
      <c r="F38" s="1" t="s">
        <v>1404</v>
      </c>
      <c r="G38" s="1" t="s">
        <v>1405</v>
      </c>
      <c r="H38" s="1" t="s">
        <v>738</v>
      </c>
      <c r="I38" s="1" t="s">
        <v>739</v>
      </c>
      <c r="J38" s="7" t="s">
        <v>1406</v>
      </c>
      <c r="K38" s="1">
        <v>-93.290068999999903</v>
      </c>
      <c r="L38" s="1">
        <v>44.973081000000001</v>
      </c>
      <c r="M38" s="1">
        <v>21610</v>
      </c>
      <c r="N38" s="27">
        <v>37418</v>
      </c>
      <c r="O38" s="27">
        <v>37418</v>
      </c>
      <c r="P38" s="1">
        <v>32508</v>
      </c>
      <c r="Q38" s="1">
        <v>32508</v>
      </c>
      <c r="R38" s="1">
        <v>24858</v>
      </c>
      <c r="S38" s="1">
        <v>24858</v>
      </c>
      <c r="T38" s="1" t="s">
        <v>3066</v>
      </c>
      <c r="U38" s="1" t="s">
        <v>3066</v>
      </c>
      <c r="V38" s="1" t="s">
        <v>3066</v>
      </c>
      <c r="W38" s="1" t="s">
        <v>3066</v>
      </c>
      <c r="X38" s="1">
        <v>2</v>
      </c>
      <c r="Y38" s="1">
        <v>2</v>
      </c>
      <c r="Z38" s="1">
        <v>4</v>
      </c>
      <c r="AA38" s="1">
        <v>2</v>
      </c>
      <c r="AB38" s="1">
        <v>2</v>
      </c>
      <c r="AC38" s="1">
        <v>67</v>
      </c>
      <c r="AD38" s="1">
        <v>1264</v>
      </c>
      <c r="AE38" s="1" t="s">
        <v>54</v>
      </c>
      <c r="AF38" s="1" t="b">
        <v>0</v>
      </c>
      <c r="AG38" s="1" t="b">
        <v>0</v>
      </c>
      <c r="AH38" s="1" t="b">
        <v>1</v>
      </c>
      <c r="AI38" s="1">
        <v>11</v>
      </c>
      <c r="AJ38" s="1">
        <v>253</v>
      </c>
    </row>
    <row r="39" spans="1:38" ht="15.75" customHeight="1" x14ac:dyDescent="0.15">
      <c r="A39" s="1">
        <v>216</v>
      </c>
      <c r="B39" s="1">
        <v>198464</v>
      </c>
      <c r="C39" s="1" t="s">
        <v>1580</v>
      </c>
      <c r="D39" s="1" t="s">
        <v>1581</v>
      </c>
      <c r="E39" s="1" t="s">
        <v>1582</v>
      </c>
      <c r="F39" s="1" t="s">
        <v>1574</v>
      </c>
      <c r="G39" s="1" t="s">
        <v>1583</v>
      </c>
      <c r="H39" s="1" t="s">
        <v>12</v>
      </c>
      <c r="I39" s="1" t="s">
        <v>473</v>
      </c>
      <c r="J39" s="7" t="s">
        <v>1584</v>
      </c>
      <c r="K39" s="1">
        <v>-77.368290999999999</v>
      </c>
      <c r="L39" s="1">
        <v>35.607185999999999</v>
      </c>
      <c r="M39" s="1">
        <v>7143</v>
      </c>
      <c r="N39" s="1">
        <v>22000</v>
      </c>
      <c r="O39" s="1">
        <v>38277</v>
      </c>
      <c r="P39" s="1">
        <v>22000</v>
      </c>
      <c r="Q39" s="1">
        <v>38277</v>
      </c>
      <c r="R39" s="1">
        <v>19605</v>
      </c>
      <c r="S39" s="1">
        <v>35882</v>
      </c>
      <c r="T39" s="34">
        <v>4749</v>
      </c>
      <c r="U39" s="34">
        <v>2787</v>
      </c>
      <c r="V39" s="34">
        <v>17898</v>
      </c>
      <c r="W39" s="34">
        <v>2787</v>
      </c>
      <c r="X39" s="1">
        <v>2</v>
      </c>
      <c r="Y39" s="1">
        <v>2</v>
      </c>
      <c r="Z39" s="1">
        <v>5</v>
      </c>
      <c r="AA39" s="1">
        <v>1</v>
      </c>
      <c r="AB39" s="1">
        <v>1</v>
      </c>
      <c r="AC39" s="1">
        <v>70</v>
      </c>
      <c r="AD39" s="1">
        <v>22969</v>
      </c>
      <c r="AE39" s="1" t="s">
        <v>15</v>
      </c>
      <c r="AF39" s="1" t="b">
        <v>0</v>
      </c>
      <c r="AG39" s="1" t="b">
        <v>0</v>
      </c>
      <c r="AH39" s="1" t="b">
        <v>0</v>
      </c>
      <c r="AI39" s="1">
        <v>3</v>
      </c>
      <c r="AJ39" s="1">
        <v>363</v>
      </c>
    </row>
    <row r="40" spans="1:38" ht="15.75" customHeight="1" x14ac:dyDescent="0.15">
      <c r="A40" s="1">
        <v>219</v>
      </c>
      <c r="B40" s="1">
        <v>169798</v>
      </c>
      <c r="C40" s="1" t="s">
        <v>1305</v>
      </c>
      <c r="D40" s="1" t="s">
        <v>1306</v>
      </c>
      <c r="E40" s="1" t="s">
        <v>1307</v>
      </c>
      <c r="F40" s="1" t="s">
        <v>1300</v>
      </c>
      <c r="G40" s="1">
        <v>48197</v>
      </c>
      <c r="H40" s="1" t="s">
        <v>738</v>
      </c>
      <c r="I40" s="1" t="s">
        <v>789</v>
      </c>
      <c r="J40" s="7" t="s">
        <v>1308</v>
      </c>
      <c r="K40" s="1">
        <v>-83.742768999999996</v>
      </c>
      <c r="L40" s="1">
        <v>42.275920999999997</v>
      </c>
      <c r="M40" s="1">
        <v>12019</v>
      </c>
      <c r="N40" s="1">
        <v>25307</v>
      </c>
      <c r="O40" s="1">
        <v>42488</v>
      </c>
      <c r="P40" s="1">
        <v>23565</v>
      </c>
      <c r="Q40" s="1">
        <v>40746</v>
      </c>
      <c r="R40" s="1">
        <v>17073</v>
      </c>
      <c r="S40" s="1">
        <v>34254</v>
      </c>
      <c r="T40" s="34">
        <v>14868</v>
      </c>
      <c r="U40" s="28">
        <v>110</v>
      </c>
      <c r="V40" s="34">
        <v>26442</v>
      </c>
      <c r="W40" s="28">
        <v>110</v>
      </c>
      <c r="X40" s="1">
        <v>2</v>
      </c>
      <c r="Y40" s="1">
        <v>2</v>
      </c>
      <c r="Z40" s="1">
        <v>3</v>
      </c>
      <c r="AA40" s="1">
        <v>1</v>
      </c>
      <c r="AB40" s="1">
        <v>1</v>
      </c>
      <c r="AC40" s="1">
        <v>73</v>
      </c>
      <c r="AD40" s="1">
        <v>17682</v>
      </c>
      <c r="AE40" s="1" t="s">
        <v>15</v>
      </c>
      <c r="AF40" s="1" t="b">
        <v>0</v>
      </c>
      <c r="AG40" s="1" t="b">
        <v>0</v>
      </c>
      <c r="AH40" s="1" t="b">
        <v>0</v>
      </c>
      <c r="AI40" s="1">
        <v>2</v>
      </c>
      <c r="AJ40" s="1">
        <v>253</v>
      </c>
    </row>
    <row r="41" spans="1:38" ht="15.75" customHeight="1" x14ac:dyDescent="0.15">
      <c r="A41" s="1">
        <v>221</v>
      </c>
      <c r="B41" s="1">
        <v>235097</v>
      </c>
      <c r="C41" s="1" t="s">
        <v>2719</v>
      </c>
      <c r="D41" s="1" t="s">
        <v>2720</v>
      </c>
      <c r="E41" s="1" t="s">
        <v>2721</v>
      </c>
      <c r="F41" s="1" t="s">
        <v>2722</v>
      </c>
      <c r="G41" s="1" t="s">
        <v>2723</v>
      </c>
      <c r="H41" s="1" t="s">
        <v>93</v>
      </c>
      <c r="I41" s="1" t="s">
        <v>164</v>
      </c>
      <c r="J41" s="7" t="s">
        <v>2724</v>
      </c>
      <c r="K41" s="1">
        <v>-117.583808</v>
      </c>
      <c r="L41" s="1">
        <v>47.490666999999902</v>
      </c>
      <c r="M41" s="1">
        <v>7109</v>
      </c>
      <c r="N41" s="1">
        <v>22142</v>
      </c>
      <c r="O41" s="1">
        <v>38895</v>
      </c>
      <c r="P41" s="1">
        <v>22142</v>
      </c>
      <c r="Q41" s="1">
        <v>38895</v>
      </c>
      <c r="R41" s="1">
        <v>10889</v>
      </c>
      <c r="S41" s="1">
        <v>27642</v>
      </c>
      <c r="T41" s="34">
        <v>12015</v>
      </c>
      <c r="U41" s="28">
        <v>1026</v>
      </c>
      <c r="V41" s="34">
        <v>27895</v>
      </c>
      <c r="W41" s="28">
        <v>1026</v>
      </c>
      <c r="X41" s="1">
        <v>2</v>
      </c>
      <c r="Y41" s="1">
        <v>2</v>
      </c>
      <c r="Z41" s="1">
        <v>8</v>
      </c>
      <c r="AA41" s="1">
        <v>1</v>
      </c>
      <c r="AB41" s="1">
        <v>1</v>
      </c>
      <c r="AC41" s="1">
        <v>95</v>
      </c>
      <c r="AD41" s="1">
        <v>11217</v>
      </c>
      <c r="AE41" s="1" t="s">
        <v>15</v>
      </c>
      <c r="AF41" s="1" t="b">
        <v>0</v>
      </c>
      <c r="AG41" s="1" t="b">
        <v>0</v>
      </c>
      <c r="AH41" s="1" t="b">
        <v>1</v>
      </c>
      <c r="AI41" s="1">
        <v>2</v>
      </c>
      <c r="AJ41" s="1">
        <v>210</v>
      </c>
    </row>
    <row r="42" spans="1:38" ht="15.75" customHeight="1" x14ac:dyDescent="0.15">
      <c r="A42" s="1">
        <v>223</v>
      </c>
      <c r="B42" s="1">
        <v>237367</v>
      </c>
      <c r="C42" s="1" t="s">
        <v>2817</v>
      </c>
      <c r="D42" s="1" t="s">
        <v>2818</v>
      </c>
      <c r="E42" s="1" t="s">
        <v>2819</v>
      </c>
      <c r="F42" s="1" t="s">
        <v>2820</v>
      </c>
      <c r="G42" s="1" t="s">
        <v>2821</v>
      </c>
      <c r="H42" s="1" t="s">
        <v>12</v>
      </c>
      <c r="I42" s="1" t="s">
        <v>473</v>
      </c>
      <c r="J42" s="7" t="s">
        <v>2822</v>
      </c>
      <c r="K42" s="1">
        <v>-80.161843999999903</v>
      </c>
      <c r="L42" s="1">
        <v>39.485925000000002</v>
      </c>
      <c r="M42" s="1">
        <v>6950</v>
      </c>
      <c r="N42" s="1">
        <v>19606</v>
      </c>
      <c r="O42" s="1">
        <v>27322</v>
      </c>
      <c r="P42" s="1">
        <v>19606</v>
      </c>
      <c r="Q42" s="1">
        <v>27322</v>
      </c>
      <c r="R42" s="1">
        <v>10450</v>
      </c>
      <c r="S42" s="1">
        <v>18166</v>
      </c>
      <c r="T42" s="34">
        <v>7072</v>
      </c>
      <c r="U42" s="34">
        <v>1850</v>
      </c>
      <c r="V42" s="34">
        <v>17038</v>
      </c>
      <c r="W42" s="34">
        <v>1850</v>
      </c>
      <c r="X42" s="1">
        <v>2</v>
      </c>
      <c r="Y42" s="1">
        <v>2</v>
      </c>
      <c r="Z42" s="1">
        <v>5</v>
      </c>
      <c r="AA42" s="1">
        <v>1</v>
      </c>
      <c r="AB42" s="1">
        <v>1</v>
      </c>
      <c r="AC42" s="1">
        <v>65</v>
      </c>
      <c r="AD42" s="1">
        <v>3804</v>
      </c>
      <c r="AE42" s="1" t="s">
        <v>15</v>
      </c>
      <c r="AF42" s="1" t="b">
        <v>0</v>
      </c>
      <c r="AG42" s="1" t="b">
        <v>0</v>
      </c>
      <c r="AH42" s="1" t="b">
        <v>0</v>
      </c>
      <c r="AI42" s="1">
        <v>3</v>
      </c>
      <c r="AJ42" s="1">
        <v>363</v>
      </c>
    </row>
    <row r="43" spans="1:38" ht="15.75" customHeight="1" x14ac:dyDescent="0.15">
      <c r="A43" s="1">
        <v>226</v>
      </c>
      <c r="B43" s="1">
        <v>169910</v>
      </c>
      <c r="C43" s="1" t="s">
        <v>1312</v>
      </c>
      <c r="D43" s="1" t="s">
        <v>1313</v>
      </c>
      <c r="E43" s="1" t="s">
        <v>1314</v>
      </c>
      <c r="F43" s="1" t="s">
        <v>1300</v>
      </c>
      <c r="G43" s="1" t="s">
        <v>1315</v>
      </c>
      <c r="H43" s="1" t="s">
        <v>738</v>
      </c>
      <c r="I43" s="1" t="s">
        <v>789</v>
      </c>
      <c r="J43" s="7" t="s">
        <v>1316</v>
      </c>
      <c r="K43" s="1">
        <v>-85.483508999999998</v>
      </c>
      <c r="L43" s="1">
        <v>43.687463999999999</v>
      </c>
      <c r="M43" s="1">
        <v>11628</v>
      </c>
      <c r="N43" s="1">
        <v>23556</v>
      </c>
      <c r="O43" s="1">
        <v>30516</v>
      </c>
      <c r="P43" s="1">
        <v>21942</v>
      </c>
      <c r="Q43" s="1">
        <v>28902</v>
      </c>
      <c r="R43" s="1">
        <v>14270</v>
      </c>
      <c r="S43" s="1">
        <v>21230</v>
      </c>
      <c r="T43" s="34">
        <v>7908</v>
      </c>
      <c r="U43" s="28">
        <v>0</v>
      </c>
      <c r="V43" s="34">
        <v>7908</v>
      </c>
      <c r="W43" s="28">
        <v>0</v>
      </c>
      <c r="X43" s="1">
        <v>2</v>
      </c>
      <c r="Y43" s="1">
        <v>2</v>
      </c>
      <c r="Z43" s="1">
        <v>3</v>
      </c>
      <c r="AA43" s="1">
        <v>1</v>
      </c>
      <c r="AB43" s="1">
        <v>1</v>
      </c>
      <c r="AC43" s="1">
        <v>78</v>
      </c>
      <c r="AD43" s="1">
        <v>12866</v>
      </c>
      <c r="AE43" s="1" t="s">
        <v>15</v>
      </c>
      <c r="AF43" s="1" t="b">
        <v>0</v>
      </c>
      <c r="AG43" s="1" t="b">
        <v>0</v>
      </c>
      <c r="AH43" s="1" t="b">
        <v>1</v>
      </c>
      <c r="AI43" s="1">
        <v>2</v>
      </c>
      <c r="AJ43" s="1">
        <v>253</v>
      </c>
    </row>
    <row r="44" spans="1:38" ht="15.75" customHeight="1" x14ac:dyDescent="0.15">
      <c r="A44" s="1">
        <v>228</v>
      </c>
      <c r="B44" s="1">
        <v>133650</v>
      </c>
      <c r="C44" s="43" t="s">
        <v>3107</v>
      </c>
      <c r="D44" s="1" t="s">
        <v>531</v>
      </c>
      <c r="E44" s="1" t="s">
        <v>532</v>
      </c>
      <c r="F44" s="1" t="s">
        <v>533</v>
      </c>
      <c r="G44" s="1">
        <v>32307</v>
      </c>
      <c r="H44" s="1" t="s">
        <v>12</v>
      </c>
      <c r="I44" s="1" t="s">
        <v>473</v>
      </c>
      <c r="J44" s="7" t="s">
        <v>534</v>
      </c>
      <c r="K44" s="1">
        <v>-84.290226000000004</v>
      </c>
      <c r="L44" s="1">
        <v>30.428503999999901</v>
      </c>
      <c r="M44" s="1">
        <v>5785</v>
      </c>
      <c r="N44" s="1">
        <v>22881</v>
      </c>
      <c r="O44" s="1">
        <v>34821</v>
      </c>
      <c r="P44" s="1">
        <v>22865</v>
      </c>
      <c r="Q44" s="1">
        <v>34805</v>
      </c>
      <c r="R44" s="1">
        <v>13169</v>
      </c>
      <c r="S44" s="1">
        <v>25109</v>
      </c>
      <c r="T44" s="34">
        <v>8019</v>
      </c>
      <c r="U44" s="34">
        <v>1857</v>
      </c>
      <c r="V44" s="34">
        <v>22108</v>
      </c>
      <c r="W44" s="34">
        <v>1857</v>
      </c>
      <c r="X44" s="1">
        <v>1</v>
      </c>
      <c r="Y44" s="1">
        <v>2</v>
      </c>
      <c r="Z44" s="1">
        <v>5</v>
      </c>
      <c r="AA44" s="1">
        <v>1</v>
      </c>
      <c r="AB44" s="1">
        <v>1</v>
      </c>
      <c r="AC44" s="1">
        <v>31</v>
      </c>
      <c r="AD44" s="1">
        <v>7769</v>
      </c>
      <c r="AE44" s="1" t="s">
        <v>15</v>
      </c>
      <c r="AF44" s="1" t="b">
        <v>1</v>
      </c>
      <c r="AG44" s="1" t="b">
        <v>0</v>
      </c>
      <c r="AH44" s="1" t="b">
        <v>1</v>
      </c>
      <c r="AI44" s="1">
        <v>4</v>
      </c>
      <c r="AJ44" s="1">
        <v>363</v>
      </c>
    </row>
    <row r="45" spans="1:38" ht="15.75" customHeight="1" x14ac:dyDescent="0.15">
      <c r="A45" s="1">
        <v>232</v>
      </c>
      <c r="B45" s="1">
        <v>133669</v>
      </c>
      <c r="C45" s="11" t="s">
        <v>3079</v>
      </c>
      <c r="D45" s="1" t="s">
        <v>541</v>
      </c>
      <c r="E45" s="1" t="s">
        <v>542</v>
      </c>
      <c r="F45" s="1" t="s">
        <v>533</v>
      </c>
      <c r="G45" s="1" t="s">
        <v>543</v>
      </c>
      <c r="H45" s="1" t="s">
        <v>12</v>
      </c>
      <c r="I45" s="1" t="s">
        <v>473</v>
      </c>
      <c r="J45" s="7" t="s">
        <v>544</v>
      </c>
      <c r="K45" s="1">
        <v>-80.102977999999993</v>
      </c>
      <c r="L45" s="1">
        <v>26.372420999999999</v>
      </c>
      <c r="M45" s="1">
        <v>4831</v>
      </c>
      <c r="N45" s="1">
        <v>23359</v>
      </c>
      <c r="O45" s="1">
        <v>35804</v>
      </c>
      <c r="P45" s="1">
        <v>24021</v>
      </c>
      <c r="Q45" s="1">
        <v>36466</v>
      </c>
      <c r="R45" s="1">
        <v>12554</v>
      </c>
      <c r="S45" s="1">
        <v>24999</v>
      </c>
      <c r="T45" s="34">
        <v>5467</v>
      </c>
      <c r="U45" s="34">
        <v>1226</v>
      </c>
      <c r="V45" s="34">
        <v>16695</v>
      </c>
      <c r="W45" s="34">
        <v>1226</v>
      </c>
      <c r="X45" s="1">
        <v>2</v>
      </c>
      <c r="Y45" s="1">
        <v>2</v>
      </c>
      <c r="Z45" s="1">
        <v>5</v>
      </c>
      <c r="AA45" s="1">
        <v>1</v>
      </c>
      <c r="AB45" s="1">
        <v>1</v>
      </c>
      <c r="AC45" s="1">
        <v>60</v>
      </c>
      <c r="AD45" s="1">
        <v>25402</v>
      </c>
      <c r="AE45" s="1" t="s">
        <v>15</v>
      </c>
      <c r="AF45" s="1" t="b">
        <v>0</v>
      </c>
      <c r="AG45" s="1" t="b">
        <v>0</v>
      </c>
      <c r="AH45" s="1" t="b">
        <v>1</v>
      </c>
      <c r="AI45" s="1">
        <v>4</v>
      </c>
      <c r="AJ45" s="1">
        <v>363</v>
      </c>
    </row>
    <row r="46" spans="1:38" ht="15.75" customHeight="1" x14ac:dyDescent="0.15">
      <c r="A46" s="1">
        <v>236</v>
      </c>
      <c r="B46" s="1">
        <v>133951</v>
      </c>
      <c r="C46" s="1" t="s">
        <v>553</v>
      </c>
      <c r="D46" s="1" t="s">
        <v>554</v>
      </c>
      <c r="E46" s="1" t="s">
        <v>555</v>
      </c>
      <c r="F46" s="1" t="s">
        <v>533</v>
      </c>
      <c r="G46" s="1">
        <v>33199</v>
      </c>
      <c r="H46" s="1" t="s">
        <v>12</v>
      </c>
      <c r="I46" s="1" t="s">
        <v>473</v>
      </c>
      <c r="J46" s="7" t="s">
        <v>556</v>
      </c>
      <c r="K46" s="1">
        <v>-80.377590999999995</v>
      </c>
      <c r="L46" s="1">
        <v>25.757110999999998</v>
      </c>
      <c r="M46" s="1">
        <v>6556</v>
      </c>
      <c r="N46" s="1">
        <v>23688</v>
      </c>
      <c r="O46" s="1">
        <v>36086</v>
      </c>
      <c r="P46" s="1">
        <v>25750</v>
      </c>
      <c r="Q46" s="1">
        <v>38148</v>
      </c>
      <c r="R46" s="1">
        <v>15746</v>
      </c>
      <c r="S46" s="1">
        <v>28144</v>
      </c>
      <c r="T46" s="34">
        <v>8912</v>
      </c>
      <c r="U46" s="34">
        <v>2194</v>
      </c>
      <c r="V46" s="34">
        <v>21393</v>
      </c>
      <c r="W46" s="34">
        <v>2194</v>
      </c>
      <c r="X46" s="1">
        <v>2</v>
      </c>
      <c r="Y46" s="1">
        <v>2</v>
      </c>
      <c r="Z46" s="1">
        <v>5</v>
      </c>
      <c r="AA46" s="1">
        <v>1</v>
      </c>
      <c r="AB46" s="1">
        <v>1</v>
      </c>
      <c r="AC46" s="1">
        <v>50</v>
      </c>
      <c r="AD46" s="1">
        <v>45856</v>
      </c>
      <c r="AE46" s="1" t="s">
        <v>15</v>
      </c>
      <c r="AF46" s="1" t="b">
        <v>0</v>
      </c>
      <c r="AG46" s="1" t="b">
        <v>0</v>
      </c>
      <c r="AH46" s="1" t="b">
        <v>1</v>
      </c>
      <c r="AI46" s="1">
        <v>7</v>
      </c>
      <c r="AJ46" s="1">
        <v>363</v>
      </c>
    </row>
    <row r="47" spans="1:38" ht="15.75" customHeight="1" x14ac:dyDescent="0.15">
      <c r="A47" s="1">
        <v>243</v>
      </c>
      <c r="B47" s="1">
        <v>134097</v>
      </c>
      <c r="C47" s="1" t="s">
        <v>567</v>
      </c>
      <c r="D47" s="1" t="s">
        <v>568</v>
      </c>
      <c r="E47" s="1" t="s">
        <v>532</v>
      </c>
      <c r="F47" s="1" t="s">
        <v>533</v>
      </c>
      <c r="G47" s="1" t="s">
        <v>569</v>
      </c>
      <c r="H47" s="1" t="s">
        <v>12</v>
      </c>
      <c r="I47" s="1" t="s">
        <v>473</v>
      </c>
      <c r="J47" s="7" t="s">
        <v>570</v>
      </c>
      <c r="K47" s="1">
        <v>-84.291921000000002</v>
      </c>
      <c r="L47" s="1">
        <v>30.440756</v>
      </c>
      <c r="M47" s="1">
        <v>5656</v>
      </c>
      <c r="N47" s="1">
        <v>21774</v>
      </c>
      <c r="O47" s="1">
        <v>34904</v>
      </c>
      <c r="P47" s="1">
        <v>21774</v>
      </c>
      <c r="Q47" s="1">
        <v>34904</v>
      </c>
      <c r="R47" s="1">
        <v>11316</v>
      </c>
      <c r="S47" s="1">
        <v>24446</v>
      </c>
      <c r="T47" s="34">
        <v>9684</v>
      </c>
      <c r="U47" s="34">
        <v>1869</v>
      </c>
      <c r="V47" s="34">
        <v>24116</v>
      </c>
      <c r="W47" s="34">
        <v>1869</v>
      </c>
      <c r="X47" s="1">
        <v>2</v>
      </c>
      <c r="Y47" s="1">
        <v>2</v>
      </c>
      <c r="Z47" s="1">
        <v>5</v>
      </c>
      <c r="AA47" s="1">
        <v>1</v>
      </c>
      <c r="AB47" s="1">
        <v>1</v>
      </c>
      <c r="AC47" s="1">
        <v>58</v>
      </c>
      <c r="AD47" s="1">
        <v>32933</v>
      </c>
      <c r="AE47" s="1" t="s">
        <v>15</v>
      </c>
      <c r="AF47" s="1" t="b">
        <v>0</v>
      </c>
      <c r="AG47" s="1" t="b">
        <v>0</v>
      </c>
      <c r="AH47" s="1" t="b">
        <v>1</v>
      </c>
      <c r="AI47" s="1">
        <v>2</v>
      </c>
      <c r="AJ47" s="1">
        <v>363</v>
      </c>
    </row>
    <row r="48" spans="1:38" ht="15.75" customHeight="1" x14ac:dyDescent="0.15">
      <c r="A48" s="1">
        <v>245</v>
      </c>
      <c r="B48" s="1">
        <v>131469</v>
      </c>
      <c r="C48" s="1" t="s">
        <v>487</v>
      </c>
      <c r="D48" s="1" t="s">
        <v>488</v>
      </c>
      <c r="E48" s="1" t="s">
        <v>471</v>
      </c>
      <c r="F48" s="1" t="s">
        <v>472</v>
      </c>
      <c r="G48" s="1">
        <v>20052</v>
      </c>
      <c r="H48" s="1" t="s">
        <v>12</v>
      </c>
      <c r="I48" s="1" t="s">
        <v>473</v>
      </c>
      <c r="J48" s="7" t="s">
        <v>489</v>
      </c>
      <c r="K48" s="1">
        <v>-77.047871000000001</v>
      </c>
      <c r="L48" s="1">
        <v>38.898650000000004</v>
      </c>
      <c r="M48" s="1">
        <v>53518</v>
      </c>
      <c r="N48" s="1">
        <v>69368</v>
      </c>
      <c r="O48" s="1">
        <v>69368</v>
      </c>
      <c r="P48" s="1">
        <v>69368</v>
      </c>
      <c r="Q48" s="1">
        <v>69368</v>
      </c>
      <c r="R48" s="1">
        <v>56368</v>
      </c>
      <c r="S48" s="1">
        <v>56368</v>
      </c>
      <c r="T48" s="34">
        <v>31770</v>
      </c>
      <c r="U48" s="28">
        <v>54</v>
      </c>
      <c r="V48" s="34">
        <v>31770</v>
      </c>
      <c r="W48" s="28">
        <v>54</v>
      </c>
      <c r="X48" s="1">
        <v>2</v>
      </c>
      <c r="Y48" s="1">
        <v>2</v>
      </c>
      <c r="Z48" s="1">
        <v>2</v>
      </c>
      <c r="AA48" s="1">
        <v>2</v>
      </c>
      <c r="AB48" s="1">
        <v>2</v>
      </c>
      <c r="AC48" s="1">
        <v>40</v>
      </c>
      <c r="AD48" s="1">
        <v>11504</v>
      </c>
      <c r="AE48" s="1" t="s">
        <v>54</v>
      </c>
      <c r="AF48" s="1" t="b">
        <v>0</v>
      </c>
      <c r="AG48" s="1" t="b">
        <v>0</v>
      </c>
      <c r="AH48" s="1" t="b">
        <v>1</v>
      </c>
      <c r="AI48" s="1">
        <v>1</v>
      </c>
      <c r="AJ48" s="1">
        <v>363</v>
      </c>
    </row>
    <row r="49" spans="1:36" ht="15.75" customHeight="1" x14ac:dyDescent="0.15">
      <c r="A49" s="1">
        <v>246</v>
      </c>
      <c r="B49" s="1">
        <v>131496</v>
      </c>
      <c r="C49" s="1" t="s">
        <v>493</v>
      </c>
      <c r="D49" s="1" t="s">
        <v>494</v>
      </c>
      <c r="E49" s="1" t="s">
        <v>471</v>
      </c>
      <c r="F49" s="1" t="s">
        <v>472</v>
      </c>
      <c r="G49" s="1" t="s">
        <v>495</v>
      </c>
      <c r="H49" s="1" t="s">
        <v>12</v>
      </c>
      <c r="I49" s="1" t="s">
        <v>473</v>
      </c>
      <c r="J49" s="7" t="s">
        <v>496</v>
      </c>
      <c r="K49" s="1">
        <v>-77.073463000000004</v>
      </c>
      <c r="L49" s="1">
        <v>38.908808999999998</v>
      </c>
      <c r="M49" s="1">
        <v>52300</v>
      </c>
      <c r="N49" s="1">
        <v>71580</v>
      </c>
      <c r="O49" s="1">
        <v>71580</v>
      </c>
      <c r="P49" s="27" t="s">
        <v>1225</v>
      </c>
      <c r="Q49" s="27" t="s">
        <v>1225</v>
      </c>
      <c r="R49" s="27" t="s">
        <v>1225</v>
      </c>
      <c r="S49" s="27" t="s">
        <v>1225</v>
      </c>
      <c r="T49" s="34">
        <v>53136</v>
      </c>
      <c r="U49" s="28">
        <v>455</v>
      </c>
      <c r="V49" s="34">
        <v>53136</v>
      </c>
      <c r="W49" s="28">
        <v>455</v>
      </c>
      <c r="X49" s="1">
        <v>2</v>
      </c>
      <c r="Y49" s="1">
        <v>2</v>
      </c>
      <c r="Z49" s="1">
        <v>2</v>
      </c>
      <c r="AA49" s="1">
        <v>2</v>
      </c>
      <c r="AB49" s="1">
        <v>2</v>
      </c>
      <c r="AC49" s="1">
        <v>17</v>
      </c>
      <c r="AD49" s="1">
        <v>7453</v>
      </c>
      <c r="AE49" s="1" t="s">
        <v>54</v>
      </c>
      <c r="AF49" s="1" t="b">
        <v>0</v>
      </c>
      <c r="AG49" s="1" t="b">
        <v>0</v>
      </c>
      <c r="AH49" s="1" t="b">
        <v>0</v>
      </c>
      <c r="AI49" s="1">
        <v>1</v>
      </c>
      <c r="AJ49" s="1">
        <v>363</v>
      </c>
    </row>
    <row r="50" spans="1:36" ht="15.75" customHeight="1" x14ac:dyDescent="0.15">
      <c r="A50" s="1">
        <v>247</v>
      </c>
      <c r="B50" s="1">
        <v>139755</v>
      </c>
      <c r="C50" s="1" t="s">
        <v>3108</v>
      </c>
      <c r="D50" s="1" t="s">
        <v>639</v>
      </c>
      <c r="E50" s="1" t="s">
        <v>640</v>
      </c>
      <c r="F50" s="1" t="s">
        <v>641</v>
      </c>
      <c r="G50" s="1" t="s">
        <v>642</v>
      </c>
      <c r="H50" s="1" t="s">
        <v>12</v>
      </c>
      <c r="I50" s="1" t="s">
        <v>473</v>
      </c>
      <c r="J50" s="7" t="s">
        <v>643</v>
      </c>
      <c r="K50" s="1">
        <v>-84.394831999999994</v>
      </c>
      <c r="L50" s="1">
        <v>33.772419999999997</v>
      </c>
      <c r="M50" s="1">
        <v>12418</v>
      </c>
      <c r="N50" s="1">
        <v>28770</v>
      </c>
      <c r="O50" s="1">
        <v>49366</v>
      </c>
      <c r="P50" s="1">
        <v>31404</v>
      </c>
      <c r="Q50" s="1">
        <v>52000</v>
      </c>
      <c r="R50" s="1">
        <v>17278</v>
      </c>
      <c r="S50" s="1">
        <v>37874</v>
      </c>
      <c r="T50" s="34">
        <v>14064</v>
      </c>
      <c r="U50" s="34">
        <v>2194</v>
      </c>
      <c r="V50" s="34">
        <v>29140</v>
      </c>
      <c r="W50" s="34">
        <v>2194</v>
      </c>
      <c r="X50" s="1">
        <v>2</v>
      </c>
      <c r="Y50" s="1">
        <v>2</v>
      </c>
      <c r="Z50" s="1">
        <v>5</v>
      </c>
      <c r="AA50" s="1">
        <v>1</v>
      </c>
      <c r="AB50" s="1">
        <v>1</v>
      </c>
      <c r="AC50" s="1">
        <v>26</v>
      </c>
      <c r="AD50" s="1">
        <v>15489</v>
      </c>
      <c r="AE50" s="1" t="s">
        <v>15</v>
      </c>
      <c r="AF50" s="1" t="b">
        <v>0</v>
      </c>
      <c r="AG50" s="1" t="b">
        <v>0</v>
      </c>
      <c r="AH50" s="1" t="b">
        <v>1</v>
      </c>
      <c r="AI50" s="1">
        <v>14</v>
      </c>
      <c r="AJ50" s="1">
        <v>363</v>
      </c>
    </row>
    <row r="51" spans="1:36" ht="15.75" customHeight="1" x14ac:dyDescent="0.15">
      <c r="A51" s="1">
        <v>261</v>
      </c>
      <c r="B51" s="1">
        <v>139940</v>
      </c>
      <c r="C51" s="1" t="s">
        <v>672</v>
      </c>
      <c r="D51" s="1" t="s">
        <v>673</v>
      </c>
      <c r="E51" s="1" t="s">
        <v>640</v>
      </c>
      <c r="F51" s="1" t="s">
        <v>641</v>
      </c>
      <c r="G51" s="1" t="s">
        <v>674</v>
      </c>
      <c r="H51" s="1" t="s">
        <v>12</v>
      </c>
      <c r="I51" s="1" t="s">
        <v>473</v>
      </c>
      <c r="J51" s="7" t="s">
        <v>675</v>
      </c>
      <c r="K51" s="1">
        <v>-84.386669999999995</v>
      </c>
      <c r="L51" s="1">
        <v>33.752699999999997</v>
      </c>
      <c r="M51" s="1">
        <v>9112</v>
      </c>
      <c r="N51" s="1">
        <v>26014</v>
      </c>
      <c r="O51" s="1">
        <v>40873</v>
      </c>
      <c r="P51" s="1">
        <v>25062</v>
      </c>
      <c r="Q51" s="1">
        <v>39921</v>
      </c>
      <c r="R51" s="1">
        <v>12802</v>
      </c>
      <c r="S51" s="1">
        <v>27661</v>
      </c>
      <c r="T51" s="34">
        <v>7164</v>
      </c>
      <c r="U51" s="34">
        <v>2128</v>
      </c>
      <c r="V51" s="34">
        <v>22662</v>
      </c>
      <c r="W51" s="34">
        <v>2128</v>
      </c>
      <c r="X51" s="1">
        <v>2</v>
      </c>
      <c r="Y51" s="1">
        <v>2</v>
      </c>
      <c r="Z51" s="1">
        <v>5</v>
      </c>
      <c r="AA51" s="1">
        <v>1</v>
      </c>
      <c r="AB51" s="1">
        <v>1</v>
      </c>
      <c r="AC51" s="1">
        <v>59</v>
      </c>
      <c r="AD51" s="1">
        <v>25228</v>
      </c>
      <c r="AE51" s="1" t="s">
        <v>15</v>
      </c>
      <c r="AF51" s="1" t="b">
        <v>0</v>
      </c>
      <c r="AG51" s="1" t="b">
        <v>0</v>
      </c>
      <c r="AH51" s="1" t="b">
        <v>0</v>
      </c>
      <c r="AI51" s="1">
        <v>2</v>
      </c>
      <c r="AJ51" s="1">
        <v>363</v>
      </c>
    </row>
    <row r="52" spans="1:36" ht="15.75" customHeight="1" x14ac:dyDescent="0.15">
      <c r="A52" s="1">
        <v>263</v>
      </c>
      <c r="B52" s="1">
        <v>162654</v>
      </c>
      <c r="C52" s="1" t="s">
        <v>1243</v>
      </c>
      <c r="D52" s="1" t="s">
        <v>1244</v>
      </c>
      <c r="E52" s="1" t="s">
        <v>1245</v>
      </c>
      <c r="F52" s="1" t="s">
        <v>1222</v>
      </c>
      <c r="G52" s="1" t="s">
        <v>1246</v>
      </c>
      <c r="H52" s="1" t="s">
        <v>12</v>
      </c>
      <c r="I52" s="1" t="s">
        <v>473</v>
      </c>
      <c r="J52" s="7" t="s">
        <v>1247</v>
      </c>
      <c r="K52" s="1">
        <v>-76.594842999999997</v>
      </c>
      <c r="L52" s="1">
        <v>39.410175000000002</v>
      </c>
      <c r="M52" s="1">
        <v>43440</v>
      </c>
      <c r="N52" s="1">
        <v>59810</v>
      </c>
      <c r="O52" s="1">
        <v>59810</v>
      </c>
      <c r="P52" s="1">
        <v>55840</v>
      </c>
      <c r="Q52" s="1">
        <v>55840</v>
      </c>
      <c r="R52" s="1">
        <v>47340</v>
      </c>
      <c r="S52" s="1">
        <v>47340</v>
      </c>
      <c r="T52" s="34">
        <v>8982</v>
      </c>
      <c r="U52" s="28">
        <v>65</v>
      </c>
      <c r="V52" s="34">
        <v>8982</v>
      </c>
      <c r="W52" s="28">
        <v>65</v>
      </c>
      <c r="X52" s="1">
        <v>2</v>
      </c>
      <c r="Y52" s="1">
        <v>2</v>
      </c>
      <c r="Z52" s="1">
        <v>2</v>
      </c>
      <c r="AA52" s="1">
        <v>2</v>
      </c>
      <c r="AB52" s="1">
        <v>2</v>
      </c>
      <c r="AC52" s="1">
        <v>79</v>
      </c>
      <c r="AD52" s="1">
        <v>1473</v>
      </c>
      <c r="AE52" s="1" t="s">
        <v>54</v>
      </c>
      <c r="AF52" s="1" t="b">
        <v>0</v>
      </c>
      <c r="AG52" s="1" t="b">
        <v>0</v>
      </c>
      <c r="AH52" s="1" t="b">
        <v>1</v>
      </c>
      <c r="AI52" s="1">
        <v>1</v>
      </c>
      <c r="AJ52" s="1">
        <v>363</v>
      </c>
    </row>
    <row r="53" spans="1:36" ht="15.75" customHeight="1" x14ac:dyDescent="0.15">
      <c r="A53" s="1">
        <v>264</v>
      </c>
      <c r="B53" s="1">
        <v>232265</v>
      </c>
      <c r="C53" s="1" t="s">
        <v>2632</v>
      </c>
      <c r="D53" s="1" t="s">
        <v>2633</v>
      </c>
      <c r="E53" s="1" t="s">
        <v>2634</v>
      </c>
      <c r="F53" s="1" t="s">
        <v>2635</v>
      </c>
      <c r="G53" s="1" t="s">
        <v>2636</v>
      </c>
      <c r="H53" s="1" t="s">
        <v>12</v>
      </c>
      <c r="I53" s="1" t="s">
        <v>473</v>
      </c>
      <c r="J53" s="7" t="s">
        <v>2637</v>
      </c>
      <c r="K53" s="1">
        <v>-76.339161000000004</v>
      </c>
      <c r="L53" s="1">
        <v>37.019944000000002</v>
      </c>
      <c r="M53" s="1">
        <v>25441</v>
      </c>
      <c r="N53" s="1">
        <v>40559</v>
      </c>
      <c r="O53" s="1">
        <v>40559</v>
      </c>
      <c r="P53" s="1">
        <v>43326</v>
      </c>
      <c r="Q53" s="1">
        <v>43326</v>
      </c>
      <c r="R53" s="1">
        <v>29841</v>
      </c>
      <c r="S53" s="1">
        <v>29841</v>
      </c>
      <c r="T53" s="34">
        <v>13099</v>
      </c>
      <c r="U53" s="28">
        <v>35</v>
      </c>
      <c r="V53" s="34">
        <v>13099</v>
      </c>
      <c r="W53" s="28">
        <v>35</v>
      </c>
      <c r="X53" s="1">
        <v>1</v>
      </c>
      <c r="Y53" s="1">
        <v>2</v>
      </c>
      <c r="Z53" s="1">
        <v>5</v>
      </c>
      <c r="AA53" s="1">
        <v>2</v>
      </c>
      <c r="AB53" s="1">
        <v>2</v>
      </c>
      <c r="AC53" s="1">
        <v>65</v>
      </c>
      <c r="AD53" s="1">
        <v>3836</v>
      </c>
      <c r="AE53" s="1" t="s">
        <v>54</v>
      </c>
      <c r="AF53" s="1" t="b">
        <v>0</v>
      </c>
      <c r="AG53" s="1" t="b">
        <v>0</v>
      </c>
      <c r="AH53" s="1" t="b">
        <v>1</v>
      </c>
      <c r="AI53" s="1">
        <v>1</v>
      </c>
      <c r="AJ53" s="1">
        <v>363</v>
      </c>
    </row>
    <row r="54" spans="1:36" ht="15.75" customHeight="1" x14ac:dyDescent="0.15">
      <c r="A54" s="1">
        <v>265</v>
      </c>
      <c r="B54" s="1">
        <v>166027</v>
      </c>
      <c r="C54" s="1" t="s">
        <v>1081</v>
      </c>
      <c r="D54" s="1" t="s">
        <v>1082</v>
      </c>
      <c r="E54" s="1" t="s">
        <v>1083</v>
      </c>
      <c r="F54" s="1" t="s">
        <v>1051</v>
      </c>
      <c r="G54" s="1">
        <v>2138</v>
      </c>
      <c r="H54" s="1" t="s">
        <v>448</v>
      </c>
      <c r="I54" s="1" t="s">
        <v>449</v>
      </c>
      <c r="J54" s="7" t="s">
        <v>1084</v>
      </c>
      <c r="K54" s="1">
        <v>-71.118313000000001</v>
      </c>
      <c r="L54" s="1">
        <v>42.374471</v>
      </c>
      <c r="M54" s="1">
        <v>48949</v>
      </c>
      <c r="N54" s="1">
        <v>69600</v>
      </c>
      <c r="O54" s="1">
        <v>69600</v>
      </c>
      <c r="P54" s="1">
        <v>69600</v>
      </c>
      <c r="Q54" s="1">
        <v>69600</v>
      </c>
      <c r="R54" s="27" t="s">
        <v>1225</v>
      </c>
      <c r="S54" s="27" t="s">
        <v>1225</v>
      </c>
      <c r="T54" s="34">
        <v>49448</v>
      </c>
      <c r="U54" s="34">
        <v>1206</v>
      </c>
      <c r="V54" s="34">
        <v>49448</v>
      </c>
      <c r="W54" s="34">
        <v>1206</v>
      </c>
      <c r="X54" s="1">
        <v>2</v>
      </c>
      <c r="Y54" s="1">
        <v>2</v>
      </c>
      <c r="Z54" s="1">
        <v>1</v>
      </c>
      <c r="AA54" s="1">
        <v>2</v>
      </c>
      <c r="AB54" s="1">
        <v>2</v>
      </c>
      <c r="AC54" s="1">
        <v>5</v>
      </c>
      <c r="AD54" s="1">
        <v>9915</v>
      </c>
      <c r="AE54" s="1" t="s">
        <v>54</v>
      </c>
      <c r="AF54" s="1" t="b">
        <v>0</v>
      </c>
      <c r="AG54" s="1" t="b">
        <v>1</v>
      </c>
      <c r="AH54" s="1" t="b">
        <v>0</v>
      </c>
      <c r="AI54" s="1">
        <v>11</v>
      </c>
      <c r="AJ54" s="1">
        <v>295</v>
      </c>
    </row>
    <row r="55" spans="1:36" ht="15.75" customHeight="1" x14ac:dyDescent="0.15">
      <c r="A55" s="1">
        <v>276</v>
      </c>
      <c r="B55" s="1">
        <v>131520</v>
      </c>
      <c r="C55" s="1" t="s">
        <v>499</v>
      </c>
      <c r="D55" s="1" t="s">
        <v>500</v>
      </c>
      <c r="E55" s="1" t="s">
        <v>471</v>
      </c>
      <c r="F55" s="1" t="s">
        <v>472</v>
      </c>
      <c r="G55" s="1" t="s">
        <v>501</v>
      </c>
      <c r="H55" s="1" t="s">
        <v>12</v>
      </c>
      <c r="I55" s="1" t="s">
        <v>473</v>
      </c>
      <c r="J55" s="7" t="s">
        <v>502</v>
      </c>
      <c r="K55" s="1">
        <v>-77.019478000000007</v>
      </c>
      <c r="L55" s="1">
        <v>38.920738999999998</v>
      </c>
      <c r="M55" s="1">
        <v>25697</v>
      </c>
      <c r="N55" s="1">
        <v>43201</v>
      </c>
      <c r="O55" s="1">
        <v>43201</v>
      </c>
      <c r="P55" s="27">
        <v>48752</v>
      </c>
      <c r="Q55" s="27">
        <v>48752</v>
      </c>
      <c r="R55" s="27" t="s">
        <v>1225</v>
      </c>
      <c r="S55" s="27" t="s">
        <v>1225</v>
      </c>
      <c r="T55" s="34">
        <v>32248</v>
      </c>
      <c r="U55" s="34">
        <v>1976</v>
      </c>
      <c r="V55" s="34">
        <v>32248</v>
      </c>
      <c r="W55" s="34">
        <v>1976</v>
      </c>
      <c r="X55" s="1">
        <v>1</v>
      </c>
      <c r="Y55" s="1">
        <v>2</v>
      </c>
      <c r="Z55" s="1">
        <v>2</v>
      </c>
      <c r="AA55" s="1">
        <v>2</v>
      </c>
      <c r="AB55" s="1">
        <v>2</v>
      </c>
      <c r="AC55" s="1">
        <v>30</v>
      </c>
      <c r="AD55" s="1">
        <v>5899</v>
      </c>
      <c r="AE55" s="1" t="s">
        <v>54</v>
      </c>
      <c r="AF55" s="1" t="b">
        <v>0</v>
      </c>
      <c r="AG55" s="1" t="b">
        <v>0</v>
      </c>
      <c r="AH55" s="1" t="b">
        <v>1</v>
      </c>
      <c r="AI55" s="1">
        <v>1</v>
      </c>
      <c r="AJ55" s="1">
        <v>363</v>
      </c>
    </row>
    <row r="56" spans="1:36" ht="15.75" customHeight="1" x14ac:dyDescent="0.15">
      <c r="A56" s="1">
        <v>277</v>
      </c>
      <c r="B56" s="1">
        <v>145725</v>
      </c>
      <c r="C56" s="1" t="s">
        <v>785</v>
      </c>
      <c r="D56" s="1" t="s">
        <v>786</v>
      </c>
      <c r="E56" s="1" t="s">
        <v>787</v>
      </c>
      <c r="F56" s="1" t="s">
        <v>788</v>
      </c>
      <c r="G56" s="1">
        <v>60616</v>
      </c>
      <c r="H56" s="1" t="s">
        <v>738</v>
      </c>
      <c r="I56" s="1" t="s">
        <v>789</v>
      </c>
      <c r="J56" s="7" t="s">
        <v>790</v>
      </c>
      <c r="K56" s="1">
        <v>-87.627320999999995</v>
      </c>
      <c r="L56" s="1">
        <v>41.831299999999999</v>
      </c>
      <c r="M56" s="1">
        <v>45864</v>
      </c>
      <c r="N56" s="1">
        <v>63749</v>
      </c>
      <c r="O56" s="1">
        <v>63749</v>
      </c>
      <c r="P56" s="1">
        <v>63772</v>
      </c>
      <c r="Q56" s="1">
        <v>63772</v>
      </c>
      <c r="R56" s="1">
        <v>52972</v>
      </c>
      <c r="S56" s="1">
        <v>52972</v>
      </c>
      <c r="T56" s="34">
        <v>29075</v>
      </c>
      <c r="U56" s="34">
        <v>1620</v>
      </c>
      <c r="V56" s="34">
        <v>29075</v>
      </c>
      <c r="W56" s="34">
        <v>1620</v>
      </c>
      <c r="X56" s="1">
        <v>2</v>
      </c>
      <c r="Y56" s="1">
        <v>2</v>
      </c>
      <c r="Z56" s="1">
        <v>3</v>
      </c>
      <c r="AA56" s="1">
        <v>2</v>
      </c>
      <c r="AB56" s="1">
        <v>2</v>
      </c>
      <c r="AC56" s="1">
        <v>57</v>
      </c>
      <c r="AD56" s="1">
        <v>2944</v>
      </c>
      <c r="AE56" s="1" t="s">
        <v>54</v>
      </c>
      <c r="AF56" s="1" t="b">
        <v>0</v>
      </c>
      <c r="AG56" s="1" t="b">
        <v>1</v>
      </c>
      <c r="AH56" s="1" t="b">
        <v>1</v>
      </c>
      <c r="AI56" s="1">
        <v>5</v>
      </c>
      <c r="AJ56" s="1">
        <v>253</v>
      </c>
    </row>
    <row r="57" spans="1:36" ht="15.75" customHeight="1" x14ac:dyDescent="0.15">
      <c r="A57" s="1">
        <v>282</v>
      </c>
      <c r="B57" s="1">
        <v>213020</v>
      </c>
      <c r="C57" s="30" t="s">
        <v>3080</v>
      </c>
      <c r="D57" s="1" t="s">
        <v>2192</v>
      </c>
      <c r="E57" s="1" t="s">
        <v>2193</v>
      </c>
      <c r="F57" s="1" t="s">
        <v>2141</v>
      </c>
      <c r="G57" s="1" t="s">
        <v>2194</v>
      </c>
      <c r="H57" s="1" t="s">
        <v>448</v>
      </c>
      <c r="I57" s="1" t="s">
        <v>1681</v>
      </c>
      <c r="J57" s="7" t="s">
        <v>2195</v>
      </c>
      <c r="K57" s="1">
        <v>-79.159869</v>
      </c>
      <c r="L57" s="1">
        <v>40.615589</v>
      </c>
      <c r="M57" s="1">
        <v>12119</v>
      </c>
      <c r="N57" s="1">
        <v>27309</v>
      </c>
      <c r="O57" s="1">
        <v>32461</v>
      </c>
      <c r="P57" s="1">
        <v>27361</v>
      </c>
      <c r="Q57" s="1">
        <v>32513</v>
      </c>
      <c r="R57" s="1">
        <v>15981</v>
      </c>
      <c r="S57" s="1">
        <v>21133</v>
      </c>
      <c r="T57" s="34" t="s">
        <v>3066</v>
      </c>
      <c r="U57" s="34" t="s">
        <v>3066</v>
      </c>
      <c r="V57" s="34" t="s">
        <v>3066</v>
      </c>
      <c r="W57" s="34" t="s">
        <v>3066</v>
      </c>
      <c r="X57" s="1">
        <v>2</v>
      </c>
      <c r="Y57" s="1">
        <v>2</v>
      </c>
      <c r="Z57" s="1">
        <v>2</v>
      </c>
      <c r="AA57" s="1">
        <v>1</v>
      </c>
      <c r="AB57" s="1">
        <v>1</v>
      </c>
      <c r="AC57" s="1">
        <v>92</v>
      </c>
      <c r="AD57" s="1">
        <v>10743</v>
      </c>
      <c r="AE57" s="1" t="s">
        <v>15</v>
      </c>
      <c r="AF57" s="1" t="b">
        <v>0</v>
      </c>
      <c r="AG57" s="1" t="b">
        <v>0</v>
      </c>
      <c r="AH57" s="1" t="b">
        <v>1</v>
      </c>
      <c r="AI57" s="1">
        <v>2</v>
      </c>
      <c r="AJ57" s="1">
        <v>295</v>
      </c>
    </row>
    <row r="58" spans="1:36" ht="15.75" customHeight="1" x14ac:dyDescent="0.15">
      <c r="A58" s="1">
        <v>284</v>
      </c>
      <c r="B58" s="1">
        <v>151351</v>
      </c>
      <c r="C58" s="1" t="s">
        <v>3109</v>
      </c>
      <c r="D58" s="1" t="s">
        <v>903</v>
      </c>
      <c r="E58" s="1" t="s">
        <v>904</v>
      </c>
      <c r="F58" s="1" t="s">
        <v>885</v>
      </c>
      <c r="G58" s="1" t="s">
        <v>905</v>
      </c>
      <c r="H58" s="1" t="s">
        <v>738</v>
      </c>
      <c r="I58" s="1" t="s">
        <v>789</v>
      </c>
      <c r="J58" s="7" t="s">
        <v>906</v>
      </c>
      <c r="K58" s="1">
        <v>-86.526904000000002</v>
      </c>
      <c r="L58" s="1">
        <v>39.166383000000003</v>
      </c>
      <c r="M58" s="1">
        <v>10533</v>
      </c>
      <c r="N58" s="1">
        <v>24427</v>
      </c>
      <c r="O58" s="1">
        <v>48739</v>
      </c>
      <c r="P58" s="1">
        <v>24427</v>
      </c>
      <c r="Q58" s="1">
        <v>48739</v>
      </c>
      <c r="R58" s="1">
        <v>15663</v>
      </c>
      <c r="S58" s="1">
        <v>39975</v>
      </c>
      <c r="T58" s="34">
        <v>9786</v>
      </c>
      <c r="U58" s="34">
        <v>1406</v>
      </c>
      <c r="V58" s="34">
        <v>31932</v>
      </c>
      <c r="W58" s="34">
        <v>1406</v>
      </c>
      <c r="X58" s="1">
        <v>2</v>
      </c>
      <c r="Y58" s="1">
        <v>2</v>
      </c>
      <c r="Z58" s="1">
        <v>3</v>
      </c>
      <c r="AA58" s="1">
        <v>1</v>
      </c>
      <c r="AB58" s="1">
        <v>1</v>
      </c>
      <c r="AC58" s="1">
        <v>79</v>
      </c>
      <c r="AD58" s="1">
        <v>39184</v>
      </c>
      <c r="AE58" s="1" t="s">
        <v>15</v>
      </c>
      <c r="AF58" s="1" t="b">
        <v>0</v>
      </c>
      <c r="AG58" s="1" t="b">
        <v>0</v>
      </c>
      <c r="AH58" s="1" t="b">
        <v>1</v>
      </c>
      <c r="AI58" s="1">
        <v>4</v>
      </c>
      <c r="AJ58" s="1">
        <v>253</v>
      </c>
    </row>
    <row r="59" spans="1:36" ht="15.75" customHeight="1" x14ac:dyDescent="0.15">
      <c r="A59" s="1">
        <v>288</v>
      </c>
      <c r="B59" s="1">
        <v>153603</v>
      </c>
      <c r="C59" s="1" t="s">
        <v>733</v>
      </c>
      <c r="D59" s="1" t="s">
        <v>734</v>
      </c>
      <c r="E59" s="1" t="s">
        <v>735</v>
      </c>
      <c r="F59" s="1" t="s">
        <v>736</v>
      </c>
      <c r="G59" s="1" t="s">
        <v>737</v>
      </c>
      <c r="H59" s="1" t="s">
        <v>738</v>
      </c>
      <c r="I59" s="1" t="s">
        <v>739</v>
      </c>
      <c r="J59" s="7" t="s">
        <v>740</v>
      </c>
      <c r="K59" s="1">
        <v>-93.648504000000003</v>
      </c>
      <c r="L59" s="1">
        <v>42.026212000000001</v>
      </c>
      <c r="M59" s="1">
        <v>8636</v>
      </c>
      <c r="N59" s="1">
        <v>20606</v>
      </c>
      <c r="O59" s="1">
        <v>34442</v>
      </c>
      <c r="P59" s="1">
        <v>20606</v>
      </c>
      <c r="Q59" s="1">
        <v>34442</v>
      </c>
      <c r="R59" s="1">
        <v>12060</v>
      </c>
      <c r="S59" s="1">
        <v>25896</v>
      </c>
      <c r="T59" s="34">
        <v>9758</v>
      </c>
      <c r="U59" s="34">
        <v>1228</v>
      </c>
      <c r="V59" s="34">
        <v>24720</v>
      </c>
      <c r="W59" s="34">
        <v>1228</v>
      </c>
      <c r="X59" s="1">
        <v>2</v>
      </c>
      <c r="Y59" s="1">
        <v>2</v>
      </c>
      <c r="Z59" s="1">
        <v>4</v>
      </c>
      <c r="AA59" s="1">
        <v>1</v>
      </c>
      <c r="AB59" s="1">
        <v>1</v>
      </c>
      <c r="AC59" s="1">
        <v>87</v>
      </c>
      <c r="AD59" s="1">
        <v>30671</v>
      </c>
      <c r="AE59" s="1" t="s">
        <v>15</v>
      </c>
      <c r="AF59" s="1" t="b">
        <v>1</v>
      </c>
      <c r="AG59" s="1" t="b">
        <v>1</v>
      </c>
      <c r="AH59" s="1" t="b">
        <v>1</v>
      </c>
      <c r="AI59" s="1">
        <v>14</v>
      </c>
      <c r="AJ59" s="1">
        <v>253</v>
      </c>
    </row>
    <row r="60" spans="1:36" ht="15.75" customHeight="1" x14ac:dyDescent="0.15">
      <c r="A60" s="1">
        <v>302</v>
      </c>
      <c r="B60" s="1">
        <v>175856</v>
      </c>
      <c r="C60" s="1" t="s">
        <v>1541</v>
      </c>
      <c r="D60" s="1" t="s">
        <v>1542</v>
      </c>
      <c r="E60" s="1" t="s">
        <v>1543</v>
      </c>
      <c r="F60" s="1" t="s">
        <v>1544</v>
      </c>
      <c r="G60" s="1">
        <v>39217</v>
      </c>
      <c r="H60" s="1" t="s">
        <v>12</v>
      </c>
      <c r="I60" s="1" t="s">
        <v>13</v>
      </c>
      <c r="J60" s="7" t="s">
        <v>1545</v>
      </c>
      <c r="K60" s="1">
        <v>-90.206630000000004</v>
      </c>
      <c r="L60" s="1">
        <v>32.296781000000003</v>
      </c>
      <c r="M60" s="1">
        <v>7621</v>
      </c>
      <c r="N60" s="1">
        <v>23096</v>
      </c>
      <c r="O60" s="1">
        <v>33789</v>
      </c>
      <c r="P60" s="1">
        <v>20221</v>
      </c>
      <c r="Q60" s="1">
        <v>30914</v>
      </c>
      <c r="R60" s="1">
        <v>14121</v>
      </c>
      <c r="S60" s="1">
        <v>24814</v>
      </c>
      <c r="T60" s="34">
        <v>8270</v>
      </c>
      <c r="U60" s="28">
        <v>175</v>
      </c>
      <c r="V60" s="34">
        <v>8270</v>
      </c>
      <c r="W60" s="28">
        <v>175</v>
      </c>
      <c r="X60" s="1">
        <v>1</v>
      </c>
      <c r="Y60" s="1">
        <v>2</v>
      </c>
      <c r="Z60" s="1">
        <v>5</v>
      </c>
      <c r="AA60" s="1">
        <v>1</v>
      </c>
      <c r="AB60" s="1">
        <v>1</v>
      </c>
      <c r="AC60" s="1">
        <v>63</v>
      </c>
      <c r="AD60" s="1">
        <v>7492</v>
      </c>
      <c r="AE60" s="1" t="s">
        <v>15</v>
      </c>
      <c r="AF60" s="1" t="b">
        <v>0</v>
      </c>
      <c r="AG60" s="1" t="b">
        <v>0</v>
      </c>
      <c r="AH60" s="1" t="b">
        <v>1</v>
      </c>
      <c r="AI60" s="1">
        <v>2</v>
      </c>
      <c r="AJ60" s="1">
        <v>363</v>
      </c>
    </row>
    <row r="61" spans="1:36" ht="15.75" customHeight="1" x14ac:dyDescent="0.15">
      <c r="A61" s="1">
        <v>304</v>
      </c>
      <c r="B61" s="1">
        <v>232423</v>
      </c>
      <c r="C61" s="30" t="s">
        <v>2640</v>
      </c>
      <c r="D61" s="1" t="s">
        <v>2641</v>
      </c>
      <c r="E61" s="1" t="s">
        <v>2642</v>
      </c>
      <c r="F61" s="1" t="s">
        <v>2635</v>
      </c>
      <c r="G61" s="1">
        <v>22807</v>
      </c>
      <c r="H61" s="1" t="s">
        <v>12</v>
      </c>
      <c r="I61" s="1" t="s">
        <v>473</v>
      </c>
      <c r="J61" s="7" t="s">
        <v>2643</v>
      </c>
      <c r="K61" s="1">
        <v>-78.870483999999905</v>
      </c>
      <c r="L61" s="1">
        <v>38.436310999999897</v>
      </c>
      <c r="M61" s="1">
        <v>10830</v>
      </c>
      <c r="N61" s="1">
        <v>26122</v>
      </c>
      <c r="O61" s="1">
        <v>42522</v>
      </c>
      <c r="P61" s="1">
        <v>26122</v>
      </c>
      <c r="Q61" s="1">
        <v>42522</v>
      </c>
      <c r="R61" s="1">
        <v>17026</v>
      </c>
      <c r="S61" s="1">
        <v>33426</v>
      </c>
      <c r="T61" s="34" t="s">
        <v>3066</v>
      </c>
      <c r="U61" s="34" t="s">
        <v>3066</v>
      </c>
      <c r="V61" s="34" t="s">
        <v>3066</v>
      </c>
      <c r="W61" s="34" t="s">
        <v>3066</v>
      </c>
      <c r="X61" s="1">
        <v>2</v>
      </c>
      <c r="Y61" s="1">
        <v>2</v>
      </c>
      <c r="Z61" s="1">
        <v>5</v>
      </c>
      <c r="AA61" s="1">
        <v>1</v>
      </c>
      <c r="AB61" s="1">
        <v>1</v>
      </c>
      <c r="AC61" s="1">
        <v>72</v>
      </c>
      <c r="AD61" s="1">
        <v>19548</v>
      </c>
      <c r="AE61" s="1" t="s">
        <v>15</v>
      </c>
      <c r="AF61" s="1" t="b">
        <v>0</v>
      </c>
      <c r="AG61" s="1" t="b">
        <v>0</v>
      </c>
      <c r="AH61" s="1" t="b">
        <v>0</v>
      </c>
      <c r="AI61" s="1">
        <v>1</v>
      </c>
      <c r="AJ61" s="1">
        <v>363</v>
      </c>
    </row>
    <row r="62" spans="1:36" ht="15.75" customHeight="1" x14ac:dyDescent="0.15">
      <c r="A62" s="1">
        <v>305</v>
      </c>
      <c r="B62" s="1">
        <v>215099</v>
      </c>
      <c r="C62" s="1" t="s">
        <v>3081</v>
      </c>
      <c r="D62" s="1" t="s">
        <v>2201</v>
      </c>
      <c r="E62" s="1" t="s">
        <v>2182</v>
      </c>
      <c r="F62" s="1" t="s">
        <v>2141</v>
      </c>
      <c r="G62" s="1" t="s">
        <v>2202</v>
      </c>
      <c r="H62" s="1" t="s">
        <v>448</v>
      </c>
      <c r="I62" s="1" t="s">
        <v>1681</v>
      </c>
      <c r="J62" s="7" t="s">
        <v>2203</v>
      </c>
      <c r="K62" s="1">
        <v>-75.192644999999999</v>
      </c>
      <c r="L62" s="1">
        <v>40.022882000000003</v>
      </c>
      <c r="M62" s="1">
        <v>39280</v>
      </c>
      <c r="N62" s="1">
        <v>57931</v>
      </c>
      <c r="O62" s="1">
        <v>57931</v>
      </c>
      <c r="P62" s="1">
        <v>58180</v>
      </c>
      <c r="Q62" s="1">
        <v>58180</v>
      </c>
      <c r="R62" s="1">
        <v>45176</v>
      </c>
      <c r="S62" s="1">
        <v>45176</v>
      </c>
      <c r="T62" s="34">
        <v>21420</v>
      </c>
      <c r="U62" s="28">
        <v>558</v>
      </c>
      <c r="V62" s="34">
        <v>21420</v>
      </c>
      <c r="W62" s="28">
        <v>558</v>
      </c>
      <c r="X62" s="1">
        <v>2</v>
      </c>
      <c r="Y62" s="1">
        <v>2</v>
      </c>
      <c r="Z62" s="1">
        <v>2</v>
      </c>
      <c r="AA62" s="1">
        <v>2</v>
      </c>
      <c r="AB62" s="1">
        <v>2</v>
      </c>
      <c r="AC62" s="1">
        <v>61</v>
      </c>
      <c r="AD62" s="1">
        <v>2701</v>
      </c>
      <c r="AE62" s="1" t="s">
        <v>54</v>
      </c>
      <c r="AF62" s="1" t="b">
        <v>0</v>
      </c>
      <c r="AG62" s="1" t="b">
        <v>0</v>
      </c>
      <c r="AH62" s="1" t="b">
        <v>1</v>
      </c>
      <c r="AI62" s="1">
        <v>13</v>
      </c>
      <c r="AJ62" s="1">
        <v>295</v>
      </c>
    </row>
    <row r="63" spans="1:36" ht="15.75" customHeight="1" x14ac:dyDescent="0.15">
      <c r="A63" s="1">
        <v>318</v>
      </c>
      <c r="B63" s="1">
        <v>146339</v>
      </c>
      <c r="C63" s="1" t="s">
        <v>798</v>
      </c>
      <c r="D63" s="1" t="s">
        <v>799</v>
      </c>
      <c r="E63" s="1" t="s">
        <v>800</v>
      </c>
      <c r="F63" s="1" t="s">
        <v>788</v>
      </c>
      <c r="G63" s="1" t="s">
        <v>801</v>
      </c>
      <c r="H63" s="1" t="s">
        <v>738</v>
      </c>
      <c r="I63" s="1" t="s">
        <v>789</v>
      </c>
      <c r="J63" s="7" t="s">
        <v>802</v>
      </c>
      <c r="K63" s="1">
        <v>-88.289707999999905</v>
      </c>
      <c r="L63" s="1">
        <v>42.058959999999999</v>
      </c>
      <c r="M63" s="1">
        <v>29434</v>
      </c>
      <c r="N63" s="1">
        <v>42794</v>
      </c>
      <c r="O63" s="1">
        <v>42794</v>
      </c>
      <c r="P63" s="1">
        <v>40704</v>
      </c>
      <c r="Q63" s="1">
        <v>40704</v>
      </c>
      <c r="R63" s="1">
        <v>34204</v>
      </c>
      <c r="S63" s="1">
        <v>34204</v>
      </c>
      <c r="T63" s="34">
        <v>18400</v>
      </c>
      <c r="U63" s="28">
        <v>500</v>
      </c>
      <c r="V63" s="34">
        <v>18400</v>
      </c>
      <c r="W63" s="28">
        <v>500</v>
      </c>
      <c r="X63" s="1">
        <v>2</v>
      </c>
      <c r="Y63" s="1">
        <v>2</v>
      </c>
      <c r="Z63" s="1">
        <v>3</v>
      </c>
      <c r="AA63" s="1">
        <v>2</v>
      </c>
      <c r="AB63" s="1">
        <v>2</v>
      </c>
      <c r="AC63" s="1">
        <v>75</v>
      </c>
      <c r="AD63" s="1">
        <v>1135</v>
      </c>
      <c r="AE63" s="1" t="s">
        <v>54</v>
      </c>
      <c r="AF63" s="1" t="b">
        <v>0</v>
      </c>
      <c r="AG63" s="1" t="b">
        <v>0</v>
      </c>
      <c r="AH63" s="1" t="b">
        <v>0</v>
      </c>
      <c r="AI63" s="1">
        <v>3</v>
      </c>
      <c r="AJ63" s="1">
        <v>253</v>
      </c>
    </row>
    <row r="64" spans="1:36" ht="15.75" customHeight="1" x14ac:dyDescent="0.15">
      <c r="A64" s="1">
        <v>321</v>
      </c>
      <c r="B64" s="1">
        <v>155399</v>
      </c>
      <c r="C64" s="1" t="s">
        <v>930</v>
      </c>
      <c r="D64" s="1" t="s">
        <v>931</v>
      </c>
      <c r="E64" s="1" t="s">
        <v>932</v>
      </c>
      <c r="F64" s="1" t="s">
        <v>933</v>
      </c>
      <c r="G64" s="1">
        <v>66506</v>
      </c>
      <c r="H64" s="1" t="s">
        <v>738</v>
      </c>
      <c r="I64" s="1" t="s">
        <v>739</v>
      </c>
      <c r="J64" s="7" t="s">
        <v>934</v>
      </c>
      <c r="K64" s="1">
        <v>-96.581076999999993</v>
      </c>
      <c r="L64" s="1">
        <v>39.188648000000001</v>
      </c>
      <c r="M64" s="1">
        <v>10135</v>
      </c>
      <c r="N64" s="1">
        <v>24339</v>
      </c>
      <c r="O64" s="1">
        <v>39696</v>
      </c>
      <c r="P64" s="1">
        <v>22663</v>
      </c>
      <c r="Q64" s="1">
        <v>38020</v>
      </c>
      <c r="R64" s="1">
        <v>14735</v>
      </c>
      <c r="S64" s="1">
        <v>30092</v>
      </c>
      <c r="T64" s="34">
        <v>10212</v>
      </c>
      <c r="U64" s="34">
        <v>1065</v>
      </c>
      <c r="V64" s="34">
        <v>23050</v>
      </c>
      <c r="W64" s="34">
        <v>1065</v>
      </c>
      <c r="X64" s="1">
        <v>2</v>
      </c>
      <c r="Y64" s="1">
        <v>2</v>
      </c>
      <c r="Z64" s="1">
        <v>4</v>
      </c>
      <c r="AA64" s="1">
        <v>1</v>
      </c>
      <c r="AB64" s="1">
        <v>1</v>
      </c>
      <c r="AC64" s="1">
        <v>94</v>
      </c>
      <c r="AD64" s="1">
        <v>19472</v>
      </c>
      <c r="AE64" s="1" t="s">
        <v>15</v>
      </c>
      <c r="AF64" s="1" t="b">
        <v>1</v>
      </c>
      <c r="AG64" s="1" t="b">
        <v>0</v>
      </c>
      <c r="AH64" s="1" t="b">
        <v>1</v>
      </c>
      <c r="AI64" s="1">
        <v>5</v>
      </c>
      <c r="AJ64" s="1">
        <v>253</v>
      </c>
    </row>
    <row r="65" spans="1:36" ht="15.75" customHeight="1" x14ac:dyDescent="0.15">
      <c r="A65" s="1">
        <v>326</v>
      </c>
      <c r="B65" s="1">
        <v>185262</v>
      </c>
      <c r="C65" s="1" t="s">
        <v>1677</v>
      </c>
      <c r="D65" s="1" t="s">
        <v>1678</v>
      </c>
      <c r="E65" s="1" t="s">
        <v>1679</v>
      </c>
      <c r="F65" s="1" t="s">
        <v>1680</v>
      </c>
      <c r="G65" s="1">
        <v>7083</v>
      </c>
      <c r="H65" s="1" t="s">
        <v>448</v>
      </c>
      <c r="I65" s="1" t="s">
        <v>1681</v>
      </c>
      <c r="J65" s="7" t="s">
        <v>1682</v>
      </c>
      <c r="K65" s="1">
        <v>-74.234667999999999</v>
      </c>
      <c r="L65" s="1">
        <v>40.679428999999999</v>
      </c>
      <c r="M65" s="1">
        <v>12107</v>
      </c>
      <c r="N65" s="1">
        <v>29261</v>
      </c>
      <c r="O65" s="1">
        <v>36163</v>
      </c>
      <c r="P65" s="1">
        <v>27729</v>
      </c>
      <c r="Q65" s="1">
        <v>34631</v>
      </c>
      <c r="R65" s="1">
        <v>17107</v>
      </c>
      <c r="S65" s="1">
        <v>24009</v>
      </c>
      <c r="T65" s="34">
        <v>15752</v>
      </c>
      <c r="U65" s="34">
        <v>1604</v>
      </c>
      <c r="V65" s="34">
        <v>20714</v>
      </c>
      <c r="W65" s="34">
        <v>1604</v>
      </c>
      <c r="X65" s="1">
        <v>2</v>
      </c>
      <c r="Y65" s="1">
        <v>2</v>
      </c>
      <c r="Z65" s="1">
        <v>2</v>
      </c>
      <c r="AA65" s="1">
        <v>1</v>
      </c>
      <c r="AB65" s="1">
        <v>1</v>
      </c>
      <c r="AC65" s="1">
        <v>74</v>
      </c>
      <c r="AD65" s="1">
        <v>11812</v>
      </c>
      <c r="AE65" s="1" t="s">
        <v>15</v>
      </c>
      <c r="AF65" s="1" t="b">
        <v>0</v>
      </c>
      <c r="AG65" s="1" t="b">
        <v>0</v>
      </c>
      <c r="AH65" s="1" t="b">
        <v>1</v>
      </c>
      <c r="AI65" s="1">
        <v>1</v>
      </c>
      <c r="AJ65" s="1">
        <v>295</v>
      </c>
    </row>
    <row r="66" spans="1:36" ht="15.75" customHeight="1" x14ac:dyDescent="0.15">
      <c r="A66" s="1">
        <v>327</v>
      </c>
      <c r="B66" s="1">
        <v>486840</v>
      </c>
      <c r="C66" s="30" t="s">
        <v>679</v>
      </c>
      <c r="D66" s="1" t="s">
        <v>680</v>
      </c>
      <c r="E66" s="1" t="s">
        <v>681</v>
      </c>
      <c r="F66" s="1" t="s">
        <v>641</v>
      </c>
      <c r="G66" s="1">
        <v>30144</v>
      </c>
      <c r="H66" s="1" t="s">
        <v>12</v>
      </c>
      <c r="I66" s="1" t="s">
        <v>473</v>
      </c>
      <c r="J66" s="7" t="s">
        <v>682</v>
      </c>
      <c r="K66" s="1">
        <v>-84.583051999999995</v>
      </c>
      <c r="L66" s="1">
        <v>34.038806999999998</v>
      </c>
      <c r="M66" s="1">
        <v>6347</v>
      </c>
      <c r="N66" s="1">
        <v>25773</v>
      </c>
      <c r="O66" s="1">
        <v>36755</v>
      </c>
      <c r="P66" s="1">
        <v>25773</v>
      </c>
      <c r="Q66" s="1">
        <v>36755</v>
      </c>
      <c r="R66" s="1">
        <v>14306</v>
      </c>
      <c r="S66" s="1">
        <v>25288</v>
      </c>
      <c r="T66" s="1" t="s">
        <v>3066</v>
      </c>
      <c r="U66" s="1" t="s">
        <v>3066</v>
      </c>
      <c r="V66" s="1" t="s">
        <v>3066</v>
      </c>
      <c r="W66" s="1" t="s">
        <v>3066</v>
      </c>
      <c r="X66" s="1">
        <v>2</v>
      </c>
      <c r="Y66" s="1">
        <v>2</v>
      </c>
      <c r="Z66" s="1">
        <v>5</v>
      </c>
      <c r="AA66" s="1">
        <v>1</v>
      </c>
      <c r="AB66" s="1">
        <v>1</v>
      </c>
      <c r="AC66" s="1">
        <v>59</v>
      </c>
      <c r="AD66" s="1">
        <v>32166</v>
      </c>
      <c r="AE66" s="1" t="s">
        <v>15</v>
      </c>
      <c r="AF66" s="1" t="b">
        <v>0</v>
      </c>
      <c r="AG66" s="1" t="b">
        <v>0</v>
      </c>
      <c r="AH66" s="1" t="b">
        <v>1</v>
      </c>
      <c r="AI66" s="1">
        <v>1</v>
      </c>
      <c r="AJ66" s="1">
        <v>363</v>
      </c>
    </row>
    <row r="67" spans="1:36" ht="15.75" customHeight="1" x14ac:dyDescent="0.15">
      <c r="A67" s="1">
        <v>328</v>
      </c>
      <c r="B67" s="1">
        <v>203517</v>
      </c>
      <c r="C67" s="1" t="s">
        <v>3110</v>
      </c>
      <c r="D67" s="1" t="s">
        <v>1995</v>
      </c>
      <c r="E67" s="1" t="s">
        <v>1996</v>
      </c>
      <c r="F67" s="1" t="s">
        <v>1965</v>
      </c>
      <c r="G67" s="1" t="s">
        <v>1997</v>
      </c>
      <c r="H67" s="1" t="s">
        <v>738</v>
      </c>
      <c r="I67" s="1" t="s">
        <v>789</v>
      </c>
      <c r="J67" s="7" t="s">
        <v>1998</v>
      </c>
      <c r="K67" s="1">
        <v>-81.342532999999904</v>
      </c>
      <c r="L67" s="1">
        <v>41.146653000000001</v>
      </c>
      <c r="M67" s="1">
        <v>10012</v>
      </c>
      <c r="N67" s="1">
        <v>25514</v>
      </c>
      <c r="O67" s="1">
        <v>34046</v>
      </c>
      <c r="P67" s="1">
        <v>25514</v>
      </c>
      <c r="Q67" s="1">
        <v>34046</v>
      </c>
      <c r="R67" s="1">
        <v>15688</v>
      </c>
      <c r="S67" s="1">
        <v>24220</v>
      </c>
      <c r="T67" s="34">
        <v>11766</v>
      </c>
      <c r="U67" s="28">
        <v>0</v>
      </c>
      <c r="V67" s="34">
        <v>21952</v>
      </c>
      <c r="W67" s="28">
        <v>0</v>
      </c>
      <c r="X67" s="1">
        <v>2</v>
      </c>
      <c r="Y67" s="1">
        <v>2</v>
      </c>
      <c r="Z67" s="1">
        <v>3</v>
      </c>
      <c r="AA67" s="1">
        <v>1</v>
      </c>
      <c r="AB67" s="1">
        <v>1</v>
      </c>
      <c r="AC67" s="1">
        <v>85</v>
      </c>
      <c r="AD67" s="1">
        <v>23684</v>
      </c>
      <c r="AE67" s="1" t="s">
        <v>15</v>
      </c>
      <c r="AF67" s="1" t="b">
        <v>0</v>
      </c>
      <c r="AG67" s="1" t="b">
        <v>0</v>
      </c>
      <c r="AH67" s="1" t="b">
        <v>0</v>
      </c>
      <c r="AI67" s="1">
        <v>10</v>
      </c>
      <c r="AJ67" s="1">
        <v>253</v>
      </c>
    </row>
    <row r="68" spans="1:36" ht="15.75" customHeight="1" x14ac:dyDescent="0.15">
      <c r="A68" s="1">
        <v>338</v>
      </c>
      <c r="C68" s="1" t="s">
        <v>1320</v>
      </c>
      <c r="D68" s="1" t="s">
        <v>1321</v>
      </c>
      <c r="E68" s="1" t="s">
        <v>1322</v>
      </c>
      <c r="F68" s="1" t="s">
        <v>1300</v>
      </c>
      <c r="H68" s="1" t="s">
        <v>738</v>
      </c>
      <c r="I68" s="1" t="s">
        <v>789</v>
      </c>
      <c r="J68" s="7" t="s">
        <v>1323</v>
      </c>
      <c r="K68" s="1">
        <v>-83.249796700000005</v>
      </c>
      <c r="L68" s="1">
        <v>42.475501100000002</v>
      </c>
      <c r="M68" s="1">
        <v>51846</v>
      </c>
      <c r="N68" s="27">
        <v>53676</v>
      </c>
      <c r="O68" s="27">
        <v>53676</v>
      </c>
      <c r="P68" s="23">
        <v>53676</v>
      </c>
      <c r="Q68" s="23">
        <v>53676</v>
      </c>
      <c r="R68" s="27">
        <v>42776</v>
      </c>
      <c r="S68" s="27">
        <v>42776</v>
      </c>
      <c r="T68" s="34">
        <v>17318</v>
      </c>
      <c r="U68" s="28">
        <v>600</v>
      </c>
      <c r="V68" s="34">
        <v>17318</v>
      </c>
      <c r="W68" s="28">
        <v>600</v>
      </c>
      <c r="X68" s="27">
        <v>2</v>
      </c>
      <c r="Y68" s="27">
        <v>2</v>
      </c>
      <c r="Z68" s="1">
        <v>3</v>
      </c>
      <c r="AA68" s="27">
        <v>2</v>
      </c>
      <c r="AB68" s="27">
        <v>2</v>
      </c>
      <c r="AC68" s="27">
        <v>79</v>
      </c>
      <c r="AD68" s="27">
        <v>2172</v>
      </c>
      <c r="AE68" s="1" t="s">
        <v>54</v>
      </c>
      <c r="AF68" s="1" t="b">
        <v>0</v>
      </c>
      <c r="AG68" s="1" t="b">
        <v>0</v>
      </c>
      <c r="AH68" s="1" t="b">
        <v>1</v>
      </c>
      <c r="AI68" s="1">
        <v>6</v>
      </c>
      <c r="AJ68" s="1">
        <v>253</v>
      </c>
    </row>
    <row r="69" spans="1:36" ht="15.75" customHeight="1" x14ac:dyDescent="0.15">
      <c r="A69" s="1">
        <v>344</v>
      </c>
      <c r="B69" s="1">
        <v>159391</v>
      </c>
      <c r="C69" s="1" t="s">
        <v>985</v>
      </c>
      <c r="D69" s="1" t="s">
        <v>986</v>
      </c>
      <c r="E69" s="1" t="s">
        <v>987</v>
      </c>
      <c r="F69" s="1" t="s">
        <v>988</v>
      </c>
      <c r="G69" s="1" t="s">
        <v>989</v>
      </c>
      <c r="H69" s="1" t="s">
        <v>12</v>
      </c>
      <c r="I69" s="1" t="s">
        <v>61</v>
      </c>
      <c r="J69" s="7" t="s">
        <v>990</v>
      </c>
      <c r="K69" s="1">
        <v>-91.178921000000003</v>
      </c>
      <c r="L69" s="1">
        <v>30.414985999999999</v>
      </c>
      <c r="M69" s="1">
        <v>11374</v>
      </c>
      <c r="N69" s="1">
        <v>29704</v>
      </c>
      <c r="O69" s="1">
        <v>46381</v>
      </c>
      <c r="P69" s="1">
        <v>33966</v>
      </c>
      <c r="Q69" s="1">
        <v>50643</v>
      </c>
      <c r="R69" s="1">
        <v>17954</v>
      </c>
      <c r="S69" s="1">
        <v>34631</v>
      </c>
      <c r="T69" s="34">
        <v>9132</v>
      </c>
      <c r="U69" s="34">
        <v>3903</v>
      </c>
      <c r="V69" s="34">
        <v>9132</v>
      </c>
      <c r="W69" s="34">
        <v>3903</v>
      </c>
      <c r="X69" s="1">
        <v>2</v>
      </c>
      <c r="Y69" s="1">
        <v>2</v>
      </c>
      <c r="Z69" s="1">
        <v>5</v>
      </c>
      <c r="AA69" s="1">
        <v>1</v>
      </c>
      <c r="AB69" s="1">
        <v>1</v>
      </c>
      <c r="AC69" s="1">
        <v>76</v>
      </c>
      <c r="AD69" s="1">
        <v>26118</v>
      </c>
      <c r="AE69" s="1" t="s">
        <v>15</v>
      </c>
      <c r="AF69" s="1" t="b">
        <v>1</v>
      </c>
      <c r="AG69" s="1" t="b">
        <v>0</v>
      </c>
      <c r="AH69" s="1" t="b">
        <v>1</v>
      </c>
      <c r="AI69" s="1">
        <v>6</v>
      </c>
      <c r="AJ69" s="1">
        <v>363</v>
      </c>
    </row>
    <row r="70" spans="1:36" ht="15.75" customHeight="1" x14ac:dyDescent="0.15">
      <c r="A70" s="1">
        <v>350</v>
      </c>
      <c r="B70" s="1">
        <v>159647</v>
      </c>
      <c r="C70" s="1" t="s">
        <v>1001</v>
      </c>
      <c r="D70" s="1" t="s">
        <v>1002</v>
      </c>
      <c r="E70" s="1" t="s">
        <v>1003</v>
      </c>
      <c r="F70" s="1" t="s">
        <v>988</v>
      </c>
      <c r="G70" s="1">
        <v>71272</v>
      </c>
      <c r="H70" s="1" t="s">
        <v>12</v>
      </c>
      <c r="I70" s="1" t="s">
        <v>61</v>
      </c>
      <c r="J70" s="7" t="s">
        <v>1004</v>
      </c>
      <c r="K70" s="1">
        <v>-92.649963</v>
      </c>
      <c r="L70" s="1">
        <v>32.528296999999903</v>
      </c>
      <c r="M70" s="1">
        <v>9645</v>
      </c>
      <c r="N70" s="1">
        <v>20364</v>
      </c>
      <c r="O70" s="1">
        <v>29277</v>
      </c>
      <c r="P70" s="1">
        <v>22521</v>
      </c>
      <c r="Q70" s="1">
        <v>31434</v>
      </c>
      <c r="R70" s="1">
        <v>17625</v>
      </c>
      <c r="S70" s="1">
        <v>26538</v>
      </c>
      <c r="T70" s="34">
        <v>5416</v>
      </c>
      <c r="U70" s="34">
        <v>2543</v>
      </c>
      <c r="V70" s="34">
        <v>10147</v>
      </c>
      <c r="W70" s="34">
        <v>2543</v>
      </c>
      <c r="X70" s="1">
        <v>2</v>
      </c>
      <c r="Y70" s="1">
        <v>2</v>
      </c>
      <c r="Z70" s="1">
        <v>5</v>
      </c>
      <c r="AA70" s="1">
        <v>1</v>
      </c>
      <c r="AB70" s="1">
        <v>1</v>
      </c>
      <c r="AC70" s="1">
        <v>63</v>
      </c>
      <c r="AD70" s="1">
        <v>11281</v>
      </c>
      <c r="AE70" s="1" t="s">
        <v>15</v>
      </c>
      <c r="AF70" s="1" t="b">
        <v>0</v>
      </c>
      <c r="AG70" s="1" t="b">
        <v>0</v>
      </c>
      <c r="AH70" s="1" t="b">
        <v>0</v>
      </c>
      <c r="AI70" s="1">
        <v>3</v>
      </c>
      <c r="AJ70" s="1">
        <v>363</v>
      </c>
    </row>
    <row r="71" spans="1:36" ht="15.75" customHeight="1" x14ac:dyDescent="0.15">
      <c r="A71" s="1">
        <v>353</v>
      </c>
      <c r="B71" s="1">
        <v>163295</v>
      </c>
      <c r="C71" s="30" t="s">
        <v>1252</v>
      </c>
      <c r="D71" s="1" t="s">
        <v>1253</v>
      </c>
      <c r="E71" s="1" t="s">
        <v>1245</v>
      </c>
      <c r="F71" s="1" t="s">
        <v>1222</v>
      </c>
      <c r="G71" s="1" t="s">
        <v>1254</v>
      </c>
      <c r="H71" s="1" t="s">
        <v>12</v>
      </c>
      <c r="I71" s="1" t="s">
        <v>473</v>
      </c>
      <c r="J71" s="7" t="s">
        <v>1255</v>
      </c>
      <c r="K71" s="1">
        <v>-76.621032999999997</v>
      </c>
      <c r="L71" s="1">
        <v>39.308791999999997</v>
      </c>
      <c r="M71" s="1">
        <v>46990</v>
      </c>
      <c r="N71" s="1">
        <v>62850</v>
      </c>
      <c r="O71" s="1">
        <v>62850</v>
      </c>
      <c r="P71" s="1">
        <v>60460</v>
      </c>
      <c r="Q71" s="1">
        <v>60460</v>
      </c>
      <c r="R71" s="1">
        <v>49990</v>
      </c>
      <c r="S71" s="1">
        <v>49990</v>
      </c>
      <c r="T71" s="1" t="s">
        <v>3066</v>
      </c>
      <c r="U71" s="1" t="s">
        <v>3066</v>
      </c>
      <c r="V71" s="1" t="s">
        <v>3066</v>
      </c>
      <c r="W71" s="1" t="s">
        <v>3066</v>
      </c>
      <c r="X71" s="1">
        <v>2</v>
      </c>
      <c r="Y71" s="1">
        <v>2</v>
      </c>
      <c r="Z71" s="1">
        <v>2</v>
      </c>
      <c r="AA71" s="1">
        <v>2</v>
      </c>
      <c r="AB71" s="1">
        <v>2</v>
      </c>
      <c r="AC71" s="1">
        <v>57</v>
      </c>
      <c r="AD71" s="1">
        <v>1730</v>
      </c>
      <c r="AE71" s="1" t="s">
        <v>54</v>
      </c>
      <c r="AF71" s="1" t="b">
        <v>0</v>
      </c>
      <c r="AG71" s="1" t="b">
        <v>0</v>
      </c>
      <c r="AH71" s="1" t="b">
        <v>0</v>
      </c>
      <c r="AI71" s="1">
        <v>1</v>
      </c>
      <c r="AJ71" s="1">
        <v>363</v>
      </c>
    </row>
    <row r="72" spans="1:36" ht="15.75" customHeight="1" x14ac:dyDescent="0.15">
      <c r="A72" s="1">
        <v>354</v>
      </c>
      <c r="B72" s="1">
        <v>213826</v>
      </c>
      <c r="C72" s="1" t="s">
        <v>2220</v>
      </c>
      <c r="D72" s="1" t="s">
        <v>2221</v>
      </c>
      <c r="E72" s="1" t="s">
        <v>2222</v>
      </c>
      <c r="F72" s="1" t="s">
        <v>2141</v>
      </c>
      <c r="G72" s="1" t="s">
        <v>2223</v>
      </c>
      <c r="H72" s="1" t="s">
        <v>448</v>
      </c>
      <c r="I72" s="1" t="s">
        <v>1681</v>
      </c>
      <c r="J72" s="7" t="s">
        <v>2224</v>
      </c>
      <c r="K72" s="1">
        <v>-75.633995999999996</v>
      </c>
      <c r="L72" s="1">
        <v>41.434978000000001</v>
      </c>
      <c r="M72" s="1">
        <v>33940</v>
      </c>
      <c r="N72" s="1">
        <v>50340</v>
      </c>
      <c r="O72" s="1">
        <v>50340</v>
      </c>
      <c r="P72" s="1">
        <v>46640</v>
      </c>
      <c r="Q72" s="1">
        <v>46640</v>
      </c>
      <c r="R72" s="1">
        <v>38640</v>
      </c>
      <c r="S72" s="1">
        <v>38640</v>
      </c>
      <c r="T72" s="34">
        <v>9888</v>
      </c>
      <c r="U72" s="34">
        <v>1550</v>
      </c>
      <c r="V72" s="34">
        <v>9888</v>
      </c>
      <c r="W72" s="34">
        <v>1550</v>
      </c>
      <c r="X72" s="1">
        <v>2</v>
      </c>
      <c r="Y72" s="1">
        <v>2</v>
      </c>
      <c r="Z72" s="1">
        <v>2</v>
      </c>
      <c r="AA72" s="1">
        <v>2</v>
      </c>
      <c r="AB72" s="1">
        <v>2</v>
      </c>
      <c r="AC72" s="1">
        <v>68</v>
      </c>
      <c r="AD72" s="1">
        <v>1931</v>
      </c>
      <c r="AE72" s="1" t="s">
        <v>54</v>
      </c>
      <c r="AF72" s="1" t="b">
        <v>0</v>
      </c>
      <c r="AG72" s="1" t="b">
        <v>0</v>
      </c>
      <c r="AH72" s="1" t="b">
        <v>1</v>
      </c>
      <c r="AI72" s="1">
        <v>4</v>
      </c>
      <c r="AJ72" s="1">
        <v>295</v>
      </c>
    </row>
    <row r="73" spans="1:36" ht="15.75" customHeight="1" x14ac:dyDescent="0.15">
      <c r="A73" s="1">
        <v>358</v>
      </c>
      <c r="B73" s="1">
        <v>166674</v>
      </c>
      <c r="C73" s="1" t="s">
        <v>1104</v>
      </c>
      <c r="D73" s="1" t="s">
        <v>1105</v>
      </c>
      <c r="E73" s="1" t="s">
        <v>1050</v>
      </c>
      <c r="F73" s="1" t="s">
        <v>1051</v>
      </c>
      <c r="G73" s="1" t="s">
        <v>1106</v>
      </c>
      <c r="H73" s="1" t="s">
        <v>448</v>
      </c>
      <c r="I73" s="1" t="s">
        <v>449</v>
      </c>
      <c r="J73" s="7" t="s">
        <v>1107</v>
      </c>
      <c r="K73" s="1">
        <v>-71.099275000000006</v>
      </c>
      <c r="L73" s="1">
        <v>42.336861999999897</v>
      </c>
      <c r="M73" s="1">
        <v>12700</v>
      </c>
      <c r="N73" s="1">
        <v>29700</v>
      </c>
      <c r="O73" s="1">
        <v>51400</v>
      </c>
      <c r="P73" s="1">
        <v>29700</v>
      </c>
      <c r="Q73" s="1">
        <v>51400</v>
      </c>
      <c r="R73" s="1">
        <v>20200</v>
      </c>
      <c r="S73" s="1">
        <v>41900</v>
      </c>
      <c r="T73" s="34">
        <v>24000</v>
      </c>
      <c r="U73" s="28">
        <v>0</v>
      </c>
      <c r="V73" s="34">
        <v>24000</v>
      </c>
      <c r="W73" s="28">
        <v>0</v>
      </c>
      <c r="X73" s="1">
        <v>2</v>
      </c>
      <c r="Y73" s="1">
        <v>2</v>
      </c>
      <c r="Z73" s="1">
        <v>1</v>
      </c>
      <c r="AA73" s="1">
        <v>1</v>
      </c>
      <c r="AB73" s="1">
        <v>1</v>
      </c>
      <c r="AC73" s="1">
        <v>71</v>
      </c>
      <c r="AD73" s="1">
        <v>1842</v>
      </c>
      <c r="AE73" s="1" t="s">
        <v>54</v>
      </c>
      <c r="AF73" s="1" t="b">
        <v>0</v>
      </c>
      <c r="AG73" s="1" t="b">
        <v>0</v>
      </c>
      <c r="AH73" s="1" t="b">
        <v>1</v>
      </c>
      <c r="AI73" s="1">
        <v>2</v>
      </c>
      <c r="AJ73" s="1">
        <v>295</v>
      </c>
    </row>
    <row r="74" spans="1:36" ht="15.75" customHeight="1" x14ac:dyDescent="0.15">
      <c r="A74" s="1">
        <v>360</v>
      </c>
      <c r="B74" s="1">
        <v>166683</v>
      </c>
      <c r="C74" s="1" t="s">
        <v>1109</v>
      </c>
      <c r="D74" s="1" t="s">
        <v>1110</v>
      </c>
      <c r="E74" s="1" t="s">
        <v>1083</v>
      </c>
      <c r="F74" s="1" t="s">
        <v>1051</v>
      </c>
      <c r="G74" s="1" t="s">
        <v>1111</v>
      </c>
      <c r="H74" s="1" t="s">
        <v>448</v>
      </c>
      <c r="I74" s="1" t="s">
        <v>449</v>
      </c>
      <c r="J74" s="7" t="s">
        <v>1112</v>
      </c>
      <c r="K74" s="1">
        <v>-71.092115000000007</v>
      </c>
      <c r="L74" s="1">
        <v>42.360095000000001</v>
      </c>
      <c r="M74" s="1">
        <v>49892</v>
      </c>
      <c r="N74" s="1">
        <v>67430</v>
      </c>
      <c r="O74" s="1">
        <v>67430</v>
      </c>
      <c r="P74" s="1">
        <v>50892</v>
      </c>
      <c r="Q74" s="1">
        <v>50892</v>
      </c>
      <c r="R74" s="1">
        <v>52710</v>
      </c>
      <c r="S74" s="1">
        <v>52710</v>
      </c>
      <c r="T74" s="34">
        <v>53450</v>
      </c>
      <c r="U74" s="34">
        <v>3269</v>
      </c>
      <c r="V74" s="34">
        <v>53450</v>
      </c>
      <c r="W74" s="34">
        <v>3269</v>
      </c>
      <c r="X74" s="1">
        <v>2</v>
      </c>
      <c r="Y74" s="1">
        <v>2</v>
      </c>
      <c r="Z74" s="1">
        <v>1</v>
      </c>
      <c r="AA74" s="1">
        <v>2</v>
      </c>
      <c r="AB74" s="1">
        <v>2</v>
      </c>
      <c r="AC74" s="1">
        <v>8</v>
      </c>
      <c r="AD74" s="1">
        <v>4524</v>
      </c>
      <c r="AE74" s="1" t="s">
        <v>54</v>
      </c>
      <c r="AF74" s="1" t="b">
        <v>0</v>
      </c>
      <c r="AG74" s="1" t="b">
        <v>0</v>
      </c>
      <c r="AH74" s="1" t="b">
        <v>0</v>
      </c>
      <c r="AI74" s="1">
        <v>13</v>
      </c>
      <c r="AJ74" s="1">
        <v>295</v>
      </c>
    </row>
    <row r="75" spans="1:36" ht="15.75" customHeight="1" x14ac:dyDescent="0.15">
      <c r="A75" s="1">
        <v>373</v>
      </c>
      <c r="B75" s="1">
        <v>204024</v>
      </c>
      <c r="C75" s="1" t="s">
        <v>3082</v>
      </c>
      <c r="D75" s="1" t="s">
        <v>2012</v>
      </c>
      <c r="E75" s="1" t="s">
        <v>2013</v>
      </c>
      <c r="F75" s="1" t="s">
        <v>1965</v>
      </c>
      <c r="G75" s="1">
        <v>45056</v>
      </c>
      <c r="H75" s="1" t="s">
        <v>738</v>
      </c>
      <c r="I75" s="1" t="s">
        <v>789</v>
      </c>
      <c r="J75" s="7" t="s">
        <v>2014</v>
      </c>
      <c r="K75" s="1">
        <v>-84.731820999999997</v>
      </c>
      <c r="L75" s="1">
        <v>39.509641999999999</v>
      </c>
      <c r="M75" s="1">
        <v>14958</v>
      </c>
      <c r="N75" s="1">
        <v>31811</v>
      </c>
      <c r="O75" s="1">
        <v>51064</v>
      </c>
      <c r="P75" s="1">
        <v>31811</v>
      </c>
      <c r="Q75" s="1">
        <v>51064</v>
      </c>
      <c r="R75" s="1">
        <v>19524</v>
      </c>
      <c r="S75" s="1">
        <v>38777</v>
      </c>
      <c r="T75" s="34">
        <v>12554</v>
      </c>
      <c r="U75" s="34">
        <v>1051</v>
      </c>
      <c r="V75" s="34">
        <v>30646</v>
      </c>
      <c r="W75" s="34">
        <v>1051</v>
      </c>
      <c r="X75" s="1">
        <v>2</v>
      </c>
      <c r="Y75" s="1">
        <v>2</v>
      </c>
      <c r="Z75" s="1">
        <v>3</v>
      </c>
      <c r="AA75" s="1">
        <v>1</v>
      </c>
      <c r="AB75" s="1">
        <v>1</v>
      </c>
      <c r="AC75" s="1">
        <v>65</v>
      </c>
      <c r="AD75" s="1">
        <v>16981</v>
      </c>
      <c r="AE75" s="1" t="s">
        <v>15</v>
      </c>
      <c r="AF75" s="1" t="b">
        <v>0</v>
      </c>
      <c r="AG75" s="1" t="b">
        <v>0</v>
      </c>
      <c r="AH75" s="1" t="b">
        <v>0</v>
      </c>
      <c r="AI75" s="1">
        <v>4</v>
      </c>
      <c r="AJ75" s="1">
        <v>253</v>
      </c>
    </row>
    <row r="76" spans="1:36" ht="15.75" customHeight="1" x14ac:dyDescent="0.15">
      <c r="A76" s="1">
        <v>377</v>
      </c>
      <c r="B76" s="1">
        <v>171100</v>
      </c>
      <c r="C76" s="1" t="s">
        <v>1338</v>
      </c>
      <c r="D76" s="21" t="s">
        <v>3064</v>
      </c>
      <c r="E76" s="1" t="s">
        <v>1339</v>
      </c>
      <c r="F76" s="1" t="s">
        <v>1300</v>
      </c>
      <c r="G76" s="1" t="s">
        <v>1340</v>
      </c>
      <c r="H76" s="1" t="s">
        <v>738</v>
      </c>
      <c r="I76" s="1" t="s">
        <v>789</v>
      </c>
      <c r="J76" s="7" t="s">
        <v>1341</v>
      </c>
      <c r="K76" s="1">
        <v>-84.476111000000003</v>
      </c>
      <c r="L76" s="1">
        <v>42.732120000000002</v>
      </c>
      <c r="M76" s="1">
        <v>14460</v>
      </c>
      <c r="N76" s="1">
        <v>28478</v>
      </c>
      <c r="O76" s="1">
        <v>53424</v>
      </c>
      <c r="P76" s="1">
        <v>28478</v>
      </c>
      <c r="Q76" s="1">
        <v>53424</v>
      </c>
      <c r="R76" s="1">
        <v>18452</v>
      </c>
      <c r="S76" s="1">
        <v>43398</v>
      </c>
      <c r="T76" s="34">
        <v>18858</v>
      </c>
      <c r="U76" s="28">
        <v>0</v>
      </c>
      <c r="V76" s="34">
        <v>37056</v>
      </c>
      <c r="W76" s="28">
        <v>0</v>
      </c>
      <c r="X76" s="1">
        <v>2</v>
      </c>
      <c r="Y76" s="1">
        <v>2</v>
      </c>
      <c r="Z76" s="1">
        <v>3</v>
      </c>
      <c r="AA76" s="1">
        <v>1</v>
      </c>
      <c r="AB76" s="1">
        <v>1</v>
      </c>
      <c r="AC76" s="1">
        <v>66</v>
      </c>
      <c r="AD76" s="1">
        <v>39090</v>
      </c>
      <c r="AE76" s="1" t="s">
        <v>15</v>
      </c>
      <c r="AF76" s="1" t="b">
        <v>1</v>
      </c>
      <c r="AG76" s="1" t="b">
        <v>0</v>
      </c>
      <c r="AH76" s="1" t="b">
        <v>1</v>
      </c>
      <c r="AI76" s="1">
        <v>8</v>
      </c>
      <c r="AJ76" s="1">
        <v>253</v>
      </c>
    </row>
    <row r="77" spans="1:36" ht="15.75" customHeight="1" x14ac:dyDescent="0.15">
      <c r="A77" s="1">
        <v>385</v>
      </c>
      <c r="B77" s="1">
        <v>220978</v>
      </c>
      <c r="C77" s="1" t="s">
        <v>2436</v>
      </c>
      <c r="D77" s="1" t="s">
        <v>2437</v>
      </c>
      <c r="E77" s="1" t="s">
        <v>2438</v>
      </c>
      <c r="F77" s="1" t="s">
        <v>2431</v>
      </c>
      <c r="G77" s="1">
        <v>37132</v>
      </c>
      <c r="H77" s="1" t="s">
        <v>12</v>
      </c>
      <c r="I77" s="1" t="s">
        <v>13</v>
      </c>
      <c r="J77" s="7" t="s">
        <v>2439</v>
      </c>
      <c r="K77" s="1">
        <v>-86.360618000000002</v>
      </c>
      <c r="L77" s="1">
        <v>35.848005000000001</v>
      </c>
      <c r="M77" s="1">
        <v>8612</v>
      </c>
      <c r="N77" s="1">
        <v>22722</v>
      </c>
      <c r="O77" s="1">
        <v>40458</v>
      </c>
      <c r="P77" s="1">
        <v>22722</v>
      </c>
      <c r="Q77" s="1">
        <v>40458</v>
      </c>
      <c r="R77" s="1">
        <v>14330</v>
      </c>
      <c r="S77" s="1">
        <v>32066</v>
      </c>
      <c r="T77" s="34">
        <v>8946</v>
      </c>
      <c r="U77" s="34">
        <v>1404</v>
      </c>
      <c r="V77" s="34">
        <v>24768</v>
      </c>
      <c r="W77" s="34">
        <v>1404</v>
      </c>
      <c r="X77" s="1">
        <v>2</v>
      </c>
      <c r="Y77" s="1">
        <v>2</v>
      </c>
      <c r="Z77" s="1">
        <v>5</v>
      </c>
      <c r="AA77" s="1">
        <v>1</v>
      </c>
      <c r="AB77" s="1">
        <v>1</v>
      </c>
      <c r="AC77" s="1">
        <v>69</v>
      </c>
      <c r="AD77" s="1">
        <v>19693</v>
      </c>
      <c r="AE77" s="1" t="s">
        <v>15</v>
      </c>
      <c r="AF77" s="1" t="b">
        <v>0</v>
      </c>
      <c r="AG77" s="1" t="b">
        <v>0</v>
      </c>
      <c r="AH77" s="1" t="b">
        <v>0</v>
      </c>
      <c r="AI77" s="1">
        <v>2</v>
      </c>
      <c r="AJ77" s="1">
        <v>363</v>
      </c>
    </row>
    <row r="78" spans="1:36" ht="15.75" customHeight="1" x14ac:dyDescent="0.15">
      <c r="A78" s="1">
        <v>387</v>
      </c>
      <c r="B78" s="1">
        <v>173920</v>
      </c>
      <c r="C78" s="1" t="s">
        <v>3083</v>
      </c>
      <c r="D78" s="1" t="s">
        <v>1427</v>
      </c>
      <c r="E78" s="1" t="s">
        <v>1428</v>
      </c>
      <c r="F78" s="1" t="s">
        <v>1404</v>
      </c>
      <c r="G78" s="1">
        <v>56001</v>
      </c>
      <c r="H78" s="1" t="s">
        <v>738</v>
      </c>
      <c r="I78" s="1" t="s">
        <v>739</v>
      </c>
      <c r="J78" s="7" t="s">
        <v>1429</v>
      </c>
      <c r="K78" s="1">
        <v>-93.999449999999996</v>
      </c>
      <c r="L78" s="1">
        <v>44.146712000000001</v>
      </c>
      <c r="M78" s="1">
        <v>8164</v>
      </c>
      <c r="N78" s="1">
        <v>20226</v>
      </c>
      <c r="O78" s="1">
        <v>28278</v>
      </c>
      <c r="P78" s="1">
        <v>18844</v>
      </c>
      <c r="Q78" s="1">
        <v>26896</v>
      </c>
      <c r="R78" s="1">
        <v>11716</v>
      </c>
      <c r="S78" s="1">
        <v>19768</v>
      </c>
      <c r="T78" s="34">
        <v>7994</v>
      </c>
      <c r="U78" s="28">
        <v>794</v>
      </c>
      <c r="V78" s="34">
        <v>7994</v>
      </c>
      <c r="W78" s="28">
        <v>794</v>
      </c>
      <c r="X78" s="1">
        <v>2</v>
      </c>
      <c r="Y78" s="1">
        <v>2</v>
      </c>
      <c r="Z78" s="1">
        <v>4</v>
      </c>
      <c r="AA78" s="1">
        <v>1</v>
      </c>
      <c r="AB78" s="1">
        <v>1</v>
      </c>
      <c r="AC78" s="1">
        <v>62</v>
      </c>
      <c r="AD78" s="1">
        <v>13192</v>
      </c>
      <c r="AE78" s="1" t="s">
        <v>15</v>
      </c>
      <c r="AF78" s="1" t="b">
        <v>0</v>
      </c>
      <c r="AG78" s="1" t="b">
        <v>0</v>
      </c>
      <c r="AH78" s="1" t="b">
        <v>1</v>
      </c>
      <c r="AI78" s="1">
        <v>2</v>
      </c>
      <c r="AJ78" s="1">
        <v>253</v>
      </c>
    </row>
    <row r="79" spans="1:36" ht="15.75" customHeight="1" x14ac:dyDescent="0.15">
      <c r="A79" s="1">
        <v>389</v>
      </c>
      <c r="B79" s="1">
        <v>176080</v>
      </c>
      <c r="C79" s="1" t="s">
        <v>1550</v>
      </c>
      <c r="D79" s="1" t="s">
        <v>1551</v>
      </c>
      <c r="E79" s="1" t="s">
        <v>1552</v>
      </c>
      <c r="F79" s="1" t="s">
        <v>1544</v>
      </c>
      <c r="G79" s="1">
        <v>39762</v>
      </c>
      <c r="H79" s="1" t="s">
        <v>12</v>
      </c>
      <c r="I79" s="1" t="s">
        <v>13</v>
      </c>
      <c r="J79" s="7" t="s">
        <v>1553</v>
      </c>
      <c r="K79" s="1">
        <v>-88.790138999999996</v>
      </c>
      <c r="L79" s="1">
        <v>33.454852000000002</v>
      </c>
      <c r="M79" s="1">
        <v>8318</v>
      </c>
      <c r="N79" s="1">
        <v>24370</v>
      </c>
      <c r="O79" s="1">
        <v>38410</v>
      </c>
      <c r="P79" s="1">
        <v>24370</v>
      </c>
      <c r="Q79" s="1">
        <v>38410</v>
      </c>
      <c r="R79" s="1">
        <v>14976</v>
      </c>
      <c r="S79" s="1">
        <v>29016</v>
      </c>
      <c r="T79" s="34">
        <v>8800</v>
      </c>
      <c r="U79" s="28">
        <v>110</v>
      </c>
      <c r="V79" s="34">
        <v>23840</v>
      </c>
      <c r="W79" s="28">
        <v>110</v>
      </c>
      <c r="X79" s="1">
        <v>2</v>
      </c>
      <c r="Y79" s="1">
        <v>2</v>
      </c>
      <c r="Z79" s="1">
        <v>5</v>
      </c>
      <c r="AA79" s="1">
        <v>1</v>
      </c>
      <c r="AB79" s="1">
        <v>1</v>
      </c>
      <c r="AC79" s="1">
        <v>56</v>
      </c>
      <c r="AD79" s="1">
        <v>18090</v>
      </c>
      <c r="AE79" s="1" t="s">
        <v>15</v>
      </c>
      <c r="AF79" s="1" t="b">
        <v>1</v>
      </c>
      <c r="AG79" s="1" t="b">
        <v>0</v>
      </c>
      <c r="AH79" s="1" t="b">
        <v>1</v>
      </c>
      <c r="AI79" s="1">
        <v>6</v>
      </c>
      <c r="AJ79" s="1">
        <v>363</v>
      </c>
    </row>
    <row r="80" spans="1:36" ht="15.75" customHeight="1" x14ac:dyDescent="0.15">
      <c r="A80" s="1">
        <v>395</v>
      </c>
      <c r="B80" s="1">
        <v>179566</v>
      </c>
      <c r="C80" s="1" t="s">
        <v>3111</v>
      </c>
      <c r="D80" s="1" t="s">
        <v>1484</v>
      </c>
      <c r="E80" s="1" t="s">
        <v>1477</v>
      </c>
      <c r="F80" s="1" t="s">
        <v>1478</v>
      </c>
      <c r="G80" s="1">
        <v>65897</v>
      </c>
      <c r="H80" s="1" t="s">
        <v>738</v>
      </c>
      <c r="I80" s="1" t="s">
        <v>739</v>
      </c>
      <c r="J80" s="7" t="s">
        <v>1485</v>
      </c>
      <c r="K80" s="1">
        <v>-93.276820999999998</v>
      </c>
      <c r="L80" s="1">
        <v>37.197983000000001</v>
      </c>
      <c r="M80" s="1">
        <v>7306</v>
      </c>
      <c r="N80" s="1">
        <v>21062</v>
      </c>
      <c r="O80" s="1">
        <v>28502</v>
      </c>
      <c r="P80" s="1">
        <v>21062</v>
      </c>
      <c r="Q80" s="1">
        <v>28502</v>
      </c>
      <c r="R80" s="1">
        <v>12525</v>
      </c>
      <c r="S80" s="1">
        <v>19965</v>
      </c>
      <c r="T80" s="34">
        <v>5436</v>
      </c>
      <c r="U80" s="34">
        <v>1098</v>
      </c>
      <c r="V80" s="34">
        <v>10944</v>
      </c>
      <c r="W80" s="34">
        <v>1098</v>
      </c>
      <c r="X80" s="1">
        <v>2</v>
      </c>
      <c r="Y80" s="1">
        <v>2</v>
      </c>
      <c r="Z80" s="1">
        <v>4</v>
      </c>
      <c r="AA80" s="1">
        <v>1</v>
      </c>
      <c r="AB80" s="1">
        <v>1</v>
      </c>
      <c r="AC80" s="1">
        <v>84</v>
      </c>
      <c r="AD80" s="1">
        <v>20316</v>
      </c>
      <c r="AE80" s="1" t="s">
        <v>15</v>
      </c>
      <c r="AF80" s="1" t="b">
        <v>0</v>
      </c>
      <c r="AG80" s="1" t="b">
        <v>0</v>
      </c>
      <c r="AH80" s="1" t="b">
        <v>0</v>
      </c>
      <c r="AI80" s="1">
        <v>2</v>
      </c>
      <c r="AJ80" s="1">
        <v>253</v>
      </c>
    </row>
    <row r="81" spans="1:36" ht="15.75" customHeight="1" x14ac:dyDescent="0.15">
      <c r="A81" s="1">
        <v>397</v>
      </c>
      <c r="B81" s="1">
        <v>180461</v>
      </c>
      <c r="C81" s="1" t="s">
        <v>1564</v>
      </c>
      <c r="D81" s="1" t="s">
        <v>1564</v>
      </c>
      <c r="E81" s="1" t="s">
        <v>1565</v>
      </c>
      <c r="F81" s="1" t="s">
        <v>1566</v>
      </c>
      <c r="G81" s="1">
        <v>59717</v>
      </c>
      <c r="H81" s="1" t="s">
        <v>93</v>
      </c>
      <c r="I81" s="1" t="s">
        <v>94</v>
      </c>
      <c r="J81" s="7" t="s">
        <v>1567</v>
      </c>
      <c r="K81" s="1">
        <v>-111.048812</v>
      </c>
      <c r="L81" s="1">
        <v>45.666725999999997</v>
      </c>
      <c r="M81" s="1">
        <v>7079</v>
      </c>
      <c r="N81" s="1">
        <v>21129</v>
      </c>
      <c r="O81" s="1">
        <v>38121</v>
      </c>
      <c r="P81" s="1">
        <v>21129</v>
      </c>
      <c r="Q81" s="1">
        <v>38121</v>
      </c>
      <c r="R81" s="1">
        <v>11879</v>
      </c>
      <c r="S81" s="1">
        <v>28871</v>
      </c>
      <c r="T81" s="34">
        <v>5089</v>
      </c>
      <c r="U81" s="34">
        <v>1561</v>
      </c>
      <c r="V81" s="34">
        <v>19660</v>
      </c>
      <c r="W81" s="34">
        <v>1561</v>
      </c>
      <c r="X81" s="1">
        <v>2</v>
      </c>
      <c r="Y81" s="1">
        <v>2</v>
      </c>
      <c r="Z81" s="1">
        <v>7</v>
      </c>
      <c r="AA81" s="1">
        <v>1</v>
      </c>
      <c r="AB81" s="1">
        <v>1</v>
      </c>
      <c r="AC81" s="1">
        <v>83</v>
      </c>
      <c r="AD81" s="1">
        <v>14340</v>
      </c>
      <c r="AE81" s="1" t="s">
        <v>15</v>
      </c>
      <c r="AF81" s="1" t="b">
        <v>1</v>
      </c>
      <c r="AG81" s="1" t="b">
        <v>0</v>
      </c>
      <c r="AH81" s="1" t="b">
        <v>1</v>
      </c>
      <c r="AI81" s="1">
        <v>2</v>
      </c>
      <c r="AJ81" s="1">
        <v>210</v>
      </c>
    </row>
    <row r="82" spans="1:36" ht="15.75" customHeight="1" x14ac:dyDescent="0.15">
      <c r="A82" s="1">
        <v>399</v>
      </c>
      <c r="B82" s="1">
        <v>163453</v>
      </c>
      <c r="C82" s="1" t="s">
        <v>1259</v>
      </c>
      <c r="D82" s="1" t="s">
        <v>1260</v>
      </c>
      <c r="E82" s="1" t="s">
        <v>1245</v>
      </c>
      <c r="F82" s="1" t="s">
        <v>1222</v>
      </c>
      <c r="G82" s="1" t="s">
        <v>1261</v>
      </c>
      <c r="H82" s="1" t="s">
        <v>12</v>
      </c>
      <c r="I82" s="1" t="s">
        <v>473</v>
      </c>
      <c r="J82" s="7" t="s">
        <v>1262</v>
      </c>
      <c r="K82" s="1">
        <v>-76.584237999999999</v>
      </c>
      <c r="L82" s="1">
        <v>39.344234999999998</v>
      </c>
      <c r="M82" s="1">
        <v>7766</v>
      </c>
      <c r="N82" s="1">
        <v>23296</v>
      </c>
      <c r="O82" s="1">
        <v>33362</v>
      </c>
      <c r="P82" s="1">
        <v>25187</v>
      </c>
      <c r="Q82" s="1">
        <v>35253</v>
      </c>
      <c r="R82" s="1">
        <v>13510</v>
      </c>
      <c r="S82" s="1">
        <v>23576</v>
      </c>
      <c r="T82" s="34">
        <v>8190</v>
      </c>
      <c r="U82" s="34">
        <v>1247</v>
      </c>
      <c r="V82" s="34">
        <v>16092</v>
      </c>
      <c r="W82" s="34">
        <v>1247</v>
      </c>
      <c r="X82" s="1">
        <v>1</v>
      </c>
      <c r="Y82" s="1">
        <v>2</v>
      </c>
      <c r="Z82" s="1">
        <v>2</v>
      </c>
      <c r="AA82" s="1">
        <v>1</v>
      </c>
      <c r="AB82" s="1">
        <v>1</v>
      </c>
      <c r="AC82" s="1">
        <v>60</v>
      </c>
      <c r="AD82" s="1">
        <v>6362</v>
      </c>
      <c r="AE82" s="1" t="s">
        <v>15</v>
      </c>
      <c r="AF82" s="1" t="b">
        <v>0</v>
      </c>
      <c r="AG82" s="1" t="b">
        <v>0</v>
      </c>
      <c r="AH82" s="1" t="b">
        <v>1</v>
      </c>
      <c r="AI82" s="1">
        <v>3</v>
      </c>
      <c r="AJ82" s="1">
        <v>363</v>
      </c>
    </row>
    <row r="83" spans="1:36" ht="15.75" customHeight="1" x14ac:dyDescent="0.15">
      <c r="A83" s="1">
        <v>402</v>
      </c>
      <c r="B83" s="1">
        <v>185828</v>
      </c>
      <c r="C83" s="1" t="s">
        <v>1686</v>
      </c>
      <c r="D83" s="1" t="s">
        <v>1687</v>
      </c>
      <c r="E83" s="1" t="s">
        <v>519</v>
      </c>
      <c r="F83" s="1" t="s">
        <v>1680</v>
      </c>
      <c r="G83" s="1">
        <v>7102</v>
      </c>
      <c r="H83" s="1" t="s">
        <v>448</v>
      </c>
      <c r="I83" s="1" t="s">
        <v>1681</v>
      </c>
      <c r="J83" s="7" t="s">
        <v>1688</v>
      </c>
      <c r="K83" s="1">
        <v>-74.177113000000006</v>
      </c>
      <c r="L83" s="1">
        <v>40.741996999999998</v>
      </c>
      <c r="M83" s="1">
        <v>16898</v>
      </c>
      <c r="N83" s="1">
        <v>36498</v>
      </c>
      <c r="O83" s="1">
        <v>51518</v>
      </c>
      <c r="P83" s="1">
        <v>35798</v>
      </c>
      <c r="Q83" s="1">
        <v>50818</v>
      </c>
      <c r="R83" s="1">
        <v>25398</v>
      </c>
      <c r="S83" s="1">
        <v>40418</v>
      </c>
      <c r="T83" s="34">
        <v>20624</v>
      </c>
      <c r="U83" s="34">
        <v>3204</v>
      </c>
      <c r="V83" s="34">
        <v>30540</v>
      </c>
      <c r="W83" s="34">
        <v>3204</v>
      </c>
      <c r="X83" s="1">
        <v>2</v>
      </c>
      <c r="Y83" s="1">
        <v>2</v>
      </c>
      <c r="Z83" s="1">
        <v>2</v>
      </c>
      <c r="AA83" s="1">
        <v>1</v>
      </c>
      <c r="AB83" s="1">
        <v>1</v>
      </c>
      <c r="AC83" s="1">
        <v>59</v>
      </c>
      <c r="AD83" s="1">
        <v>8211</v>
      </c>
      <c r="AE83" s="1" t="s">
        <v>15</v>
      </c>
      <c r="AF83" s="1" t="b">
        <v>0</v>
      </c>
      <c r="AG83" s="1" t="b">
        <v>0</v>
      </c>
      <c r="AH83" s="1" t="b">
        <v>1</v>
      </c>
      <c r="AI83" s="1">
        <v>7</v>
      </c>
      <c r="AJ83" s="1">
        <v>295</v>
      </c>
    </row>
    <row r="84" spans="1:36" ht="15.75" customHeight="1" x14ac:dyDescent="0.15">
      <c r="A84" s="1">
        <v>409</v>
      </c>
      <c r="C84" s="1" t="s">
        <v>251</v>
      </c>
      <c r="D84" s="1" t="s">
        <v>252</v>
      </c>
      <c r="E84" s="1" t="s">
        <v>253</v>
      </c>
      <c r="F84" s="1" t="s">
        <v>163</v>
      </c>
      <c r="H84" s="1" t="s">
        <v>93</v>
      </c>
      <c r="I84" s="1" t="s">
        <v>164</v>
      </c>
      <c r="J84" s="7" t="s">
        <v>254</v>
      </c>
      <c r="K84" s="1">
        <v>-117.153457199999</v>
      </c>
      <c r="L84" s="1">
        <v>32.7133678</v>
      </c>
      <c r="M84" s="1">
        <v>53508</v>
      </c>
      <c r="N84" s="27" t="s">
        <v>1225</v>
      </c>
      <c r="O84" s="27" t="s">
        <v>1225</v>
      </c>
      <c r="P84" s="27">
        <v>55686</v>
      </c>
      <c r="Q84" s="27">
        <v>55686</v>
      </c>
      <c r="R84" s="27">
        <v>42177</v>
      </c>
      <c r="S84" s="27">
        <v>42177</v>
      </c>
      <c r="T84" s="34">
        <v>30771</v>
      </c>
      <c r="U84" s="28">
        <v>600</v>
      </c>
      <c r="V84" s="34">
        <v>30771</v>
      </c>
      <c r="W84" s="28">
        <v>600</v>
      </c>
      <c r="X84" s="27">
        <v>2</v>
      </c>
      <c r="Y84" s="27">
        <v>2</v>
      </c>
      <c r="Z84" s="1">
        <v>8</v>
      </c>
      <c r="AA84" s="27">
        <v>3</v>
      </c>
      <c r="AB84" s="27">
        <v>3</v>
      </c>
      <c r="AC84" s="27">
        <v>98</v>
      </c>
      <c r="AD84" s="27">
        <v>402</v>
      </c>
      <c r="AE84" s="1" t="s">
        <v>54</v>
      </c>
      <c r="AF84" s="1" t="b">
        <v>0</v>
      </c>
      <c r="AG84" s="1" t="b">
        <v>0</v>
      </c>
      <c r="AH84" s="1" t="b">
        <v>1</v>
      </c>
      <c r="AI84" s="1">
        <v>8</v>
      </c>
      <c r="AJ84" s="1">
        <v>210</v>
      </c>
    </row>
    <row r="85" spans="1:36" ht="15.75" customHeight="1" x14ac:dyDescent="0.15">
      <c r="A85" s="1">
        <v>417</v>
      </c>
      <c r="B85" s="1">
        <v>194091</v>
      </c>
      <c r="C85" s="1" t="s">
        <v>1831</v>
      </c>
      <c r="D85" s="1" t="s">
        <v>1832</v>
      </c>
      <c r="E85" s="1" t="s">
        <v>1833</v>
      </c>
      <c r="F85" s="1" t="s">
        <v>1759</v>
      </c>
      <c r="G85" s="1" t="s">
        <v>1834</v>
      </c>
      <c r="H85" s="1" t="s">
        <v>448</v>
      </c>
      <c r="I85" s="1" t="s">
        <v>1681</v>
      </c>
      <c r="J85" s="7" t="s">
        <v>1835</v>
      </c>
      <c r="K85" s="1">
        <v>-73.607799999999997</v>
      </c>
      <c r="L85" s="1">
        <v>40.812446999999999</v>
      </c>
      <c r="M85" s="1">
        <v>35870</v>
      </c>
      <c r="N85" s="1">
        <v>57154</v>
      </c>
      <c r="O85" s="1">
        <v>57154</v>
      </c>
      <c r="P85" s="1">
        <v>55118</v>
      </c>
      <c r="Q85" s="1">
        <v>55118</v>
      </c>
      <c r="R85" s="1">
        <v>41426</v>
      </c>
      <c r="S85" s="1">
        <v>41426</v>
      </c>
      <c r="T85" s="34">
        <v>25200</v>
      </c>
      <c r="U85" s="28">
        <v>260</v>
      </c>
      <c r="V85" s="34">
        <v>25200</v>
      </c>
      <c r="W85" s="28">
        <v>260</v>
      </c>
      <c r="X85" s="1">
        <v>2</v>
      </c>
      <c r="Y85" s="1">
        <v>2</v>
      </c>
      <c r="Z85" s="1">
        <v>2</v>
      </c>
      <c r="AA85" s="1">
        <v>2</v>
      </c>
      <c r="AB85" s="1">
        <v>2</v>
      </c>
      <c r="AC85" s="1">
        <v>73</v>
      </c>
      <c r="AD85" s="1">
        <v>3575</v>
      </c>
      <c r="AE85" s="1" t="s">
        <v>54</v>
      </c>
      <c r="AF85" s="1" t="b">
        <v>0</v>
      </c>
      <c r="AG85" s="1" t="b">
        <v>0</v>
      </c>
      <c r="AH85" s="1" t="b">
        <v>1</v>
      </c>
      <c r="AI85" s="1">
        <v>5</v>
      </c>
      <c r="AJ85" s="1">
        <v>295</v>
      </c>
    </row>
    <row r="86" spans="1:36" ht="15.75" customHeight="1" x14ac:dyDescent="0.15">
      <c r="A86" s="1">
        <v>422</v>
      </c>
      <c r="B86" s="1">
        <v>193900</v>
      </c>
      <c r="C86" s="1" t="s">
        <v>1844</v>
      </c>
      <c r="D86" s="1" t="s">
        <v>1845</v>
      </c>
      <c r="E86" s="1" t="s">
        <v>1758</v>
      </c>
      <c r="F86" s="1" t="s">
        <v>1759</v>
      </c>
      <c r="G86" s="1" t="s">
        <v>1846</v>
      </c>
      <c r="H86" s="1" t="s">
        <v>448</v>
      </c>
      <c r="I86" s="1" t="s">
        <v>1681</v>
      </c>
      <c r="J86" s="7" t="s">
        <v>1847</v>
      </c>
      <c r="K86" s="1">
        <v>-73.997264000000001</v>
      </c>
      <c r="L86" s="1">
        <v>40.729452000000002</v>
      </c>
      <c r="M86" s="1">
        <v>50464</v>
      </c>
      <c r="N86" s="1">
        <v>71790</v>
      </c>
      <c r="O86" s="1">
        <v>71790</v>
      </c>
      <c r="P86" s="1">
        <v>71790</v>
      </c>
      <c r="Q86" s="1">
        <v>71790</v>
      </c>
      <c r="R86" s="1">
        <v>54126</v>
      </c>
      <c r="S86" s="1">
        <v>54126</v>
      </c>
      <c r="T86" s="34">
        <v>34704</v>
      </c>
      <c r="U86" s="34">
        <v>2188</v>
      </c>
      <c r="V86" s="34">
        <v>34704</v>
      </c>
      <c r="W86" s="34">
        <v>2188</v>
      </c>
      <c r="X86" s="1">
        <v>2</v>
      </c>
      <c r="Y86" s="1">
        <v>2</v>
      </c>
      <c r="Z86" s="1">
        <v>2</v>
      </c>
      <c r="AA86" s="1">
        <v>2</v>
      </c>
      <c r="AB86" s="1">
        <v>2</v>
      </c>
      <c r="AC86" s="1">
        <v>32</v>
      </c>
      <c r="AD86" s="1">
        <v>26135</v>
      </c>
      <c r="AE86" s="1" t="s">
        <v>54</v>
      </c>
      <c r="AF86" s="1" t="b">
        <v>0</v>
      </c>
      <c r="AG86" s="1" t="b">
        <v>0</v>
      </c>
      <c r="AH86" s="1" t="b">
        <v>1</v>
      </c>
      <c r="AI86" s="1">
        <v>1</v>
      </c>
      <c r="AJ86" s="1">
        <v>295</v>
      </c>
    </row>
    <row r="87" spans="1:36" ht="15.75" customHeight="1" x14ac:dyDescent="0.15">
      <c r="A87" s="1">
        <v>423</v>
      </c>
      <c r="B87" s="1">
        <v>199102</v>
      </c>
      <c r="C87" s="30" t="s">
        <v>3084</v>
      </c>
      <c r="D87" s="1" t="s">
        <v>1592</v>
      </c>
      <c r="E87" s="1" t="s">
        <v>1593</v>
      </c>
      <c r="F87" s="1" t="s">
        <v>1574</v>
      </c>
      <c r="G87" s="1">
        <v>27411</v>
      </c>
      <c r="H87" s="1" t="s">
        <v>12</v>
      </c>
      <c r="I87" s="1" t="s">
        <v>473</v>
      </c>
      <c r="J87" s="7" t="s">
        <v>1594</v>
      </c>
      <c r="K87" s="1">
        <v>-79.770151999999996</v>
      </c>
      <c r="L87" s="1">
        <v>36.076737000000001</v>
      </c>
      <c r="M87" s="1">
        <v>6526</v>
      </c>
      <c r="N87" s="1">
        <v>17886</v>
      </c>
      <c r="O87" s="1">
        <v>30776</v>
      </c>
      <c r="P87" s="1">
        <v>17886</v>
      </c>
      <c r="Q87" s="1">
        <v>30776</v>
      </c>
      <c r="R87" s="1">
        <v>10626</v>
      </c>
      <c r="S87" s="1">
        <v>23516</v>
      </c>
      <c r="T87" s="1" t="s">
        <v>3066</v>
      </c>
      <c r="U87" s="1" t="s">
        <v>3066</v>
      </c>
      <c r="V87" s="1" t="s">
        <v>3066</v>
      </c>
      <c r="W87" s="1" t="s">
        <v>3066</v>
      </c>
      <c r="X87" s="1">
        <v>1</v>
      </c>
      <c r="Y87" s="1">
        <v>2</v>
      </c>
      <c r="Z87" s="1">
        <v>5</v>
      </c>
      <c r="AA87" s="1">
        <v>1</v>
      </c>
      <c r="AB87" s="1">
        <v>1</v>
      </c>
      <c r="AC87" s="1">
        <v>54</v>
      </c>
      <c r="AD87" s="1">
        <v>9668</v>
      </c>
      <c r="AE87" s="1" t="s">
        <v>15</v>
      </c>
      <c r="AF87" s="1" t="b">
        <v>1</v>
      </c>
      <c r="AG87" s="1" t="b">
        <v>0</v>
      </c>
      <c r="AH87" s="1" t="b">
        <v>1</v>
      </c>
      <c r="AI87" s="1">
        <v>1</v>
      </c>
      <c r="AJ87" s="1">
        <v>363</v>
      </c>
    </row>
    <row r="88" spans="1:36" ht="15.75" customHeight="1" x14ac:dyDescent="0.15">
      <c r="A88" s="1">
        <v>424</v>
      </c>
      <c r="B88" s="1">
        <v>199193</v>
      </c>
      <c r="C88" s="1" t="s">
        <v>3112</v>
      </c>
      <c r="D88" s="1" t="s">
        <v>1598</v>
      </c>
      <c r="E88" s="1" t="s">
        <v>1599</v>
      </c>
      <c r="F88" s="1" t="s">
        <v>1574</v>
      </c>
      <c r="G88" s="1" t="s">
        <v>1600</v>
      </c>
      <c r="H88" s="1" t="s">
        <v>12</v>
      </c>
      <c r="I88" s="1" t="s">
        <v>473</v>
      </c>
      <c r="J88" s="7" t="s">
        <v>1601</v>
      </c>
      <c r="K88" s="1">
        <v>-78.674516999999994</v>
      </c>
      <c r="L88" s="1">
        <v>35.785111000000001</v>
      </c>
      <c r="M88" s="1">
        <v>9058</v>
      </c>
      <c r="N88" s="1">
        <v>23700</v>
      </c>
      <c r="O88" s="1">
        <v>42048</v>
      </c>
      <c r="P88" s="1">
        <v>23700</v>
      </c>
      <c r="Q88" s="1">
        <v>42048</v>
      </c>
      <c r="R88" s="1">
        <v>17082</v>
      </c>
      <c r="S88" s="1">
        <v>35430</v>
      </c>
      <c r="T88" s="34">
        <v>9095</v>
      </c>
      <c r="U88" s="34">
        <v>2578</v>
      </c>
      <c r="V88" s="34">
        <v>26421</v>
      </c>
      <c r="W88" s="34">
        <v>2578</v>
      </c>
      <c r="X88" s="1">
        <v>2</v>
      </c>
      <c r="Y88" s="1">
        <v>2</v>
      </c>
      <c r="Z88" s="1">
        <v>5</v>
      </c>
      <c r="AA88" s="1">
        <v>1</v>
      </c>
      <c r="AB88" s="1">
        <v>1</v>
      </c>
      <c r="AC88" s="1">
        <v>48</v>
      </c>
      <c r="AD88" s="1">
        <v>23827</v>
      </c>
      <c r="AE88" s="1" t="s">
        <v>15</v>
      </c>
      <c r="AF88" s="1" t="b">
        <v>1</v>
      </c>
      <c r="AG88" s="1" t="b">
        <v>0</v>
      </c>
      <c r="AH88" s="1" t="b">
        <v>1</v>
      </c>
      <c r="AI88" s="1">
        <v>14</v>
      </c>
      <c r="AJ88" s="1">
        <v>363</v>
      </c>
    </row>
    <row r="89" spans="1:36" ht="15.75" customHeight="1" x14ac:dyDescent="0.15">
      <c r="A89" s="1">
        <v>438</v>
      </c>
      <c r="B89" s="1">
        <v>200332</v>
      </c>
      <c r="C89" s="1" t="s">
        <v>3113</v>
      </c>
      <c r="D89" s="1" t="s">
        <v>1652</v>
      </c>
      <c r="E89" s="1" t="s">
        <v>1653</v>
      </c>
      <c r="F89" s="1" t="s">
        <v>1654</v>
      </c>
      <c r="G89" s="1" t="s">
        <v>1655</v>
      </c>
      <c r="H89" s="1" t="s">
        <v>738</v>
      </c>
      <c r="I89" s="1" t="s">
        <v>739</v>
      </c>
      <c r="J89" s="7" t="s">
        <v>1656</v>
      </c>
      <c r="K89" s="1">
        <v>-96.800837999999999</v>
      </c>
      <c r="L89" s="1">
        <v>46.893127</v>
      </c>
      <c r="M89" s="1">
        <v>8666</v>
      </c>
      <c r="N89" s="1">
        <v>21452</v>
      </c>
      <c r="O89" s="1">
        <v>33478</v>
      </c>
      <c r="P89" s="1">
        <v>21452</v>
      </c>
      <c r="Q89" s="1">
        <v>33478</v>
      </c>
      <c r="R89" s="1">
        <v>13992</v>
      </c>
      <c r="S89" s="1">
        <v>26018</v>
      </c>
      <c r="T89" s="34">
        <v>7013</v>
      </c>
      <c r="U89" s="34">
        <v>1070</v>
      </c>
      <c r="V89" s="34">
        <v>10519</v>
      </c>
      <c r="W89" s="34">
        <v>1070</v>
      </c>
      <c r="X89" s="1">
        <v>2</v>
      </c>
      <c r="Y89" s="1">
        <v>2</v>
      </c>
      <c r="Z89" s="1">
        <v>4</v>
      </c>
      <c r="AA89" s="1">
        <v>1</v>
      </c>
      <c r="AB89" s="1">
        <v>1</v>
      </c>
      <c r="AC89" s="1">
        <v>93</v>
      </c>
      <c r="AD89" s="1">
        <v>12010</v>
      </c>
      <c r="AE89" s="1" t="s">
        <v>15</v>
      </c>
      <c r="AF89" s="1" t="b">
        <v>1</v>
      </c>
      <c r="AG89" s="1" t="b">
        <v>0</v>
      </c>
      <c r="AH89" s="1" t="b">
        <v>1</v>
      </c>
      <c r="AI89" s="1">
        <v>4</v>
      </c>
      <c r="AJ89" s="1">
        <v>253</v>
      </c>
    </row>
    <row r="90" spans="1:36" ht="15.75" customHeight="1" x14ac:dyDescent="0.15">
      <c r="A90" s="1">
        <v>442</v>
      </c>
      <c r="B90" s="1">
        <v>167358</v>
      </c>
      <c r="C90" s="1" t="s">
        <v>1130</v>
      </c>
      <c r="D90" s="1" t="s">
        <v>1131</v>
      </c>
      <c r="E90" s="1" t="s">
        <v>1050</v>
      </c>
      <c r="F90" s="1" t="s">
        <v>1051</v>
      </c>
      <c r="G90" s="1" t="s">
        <v>1132</v>
      </c>
      <c r="H90" s="1" t="s">
        <v>448</v>
      </c>
      <c r="I90" s="1" t="s">
        <v>449</v>
      </c>
      <c r="J90" s="7" t="s">
        <v>1133</v>
      </c>
      <c r="K90" s="1">
        <v>-71.088781999999995</v>
      </c>
      <c r="L90" s="1">
        <v>42.339991999999903</v>
      </c>
      <c r="M90" s="1">
        <v>49497</v>
      </c>
      <c r="N90" s="1">
        <v>68177</v>
      </c>
      <c r="O90" s="1">
        <v>68177</v>
      </c>
      <c r="P90" s="1">
        <v>68177</v>
      </c>
      <c r="Q90" s="1">
        <v>68177</v>
      </c>
      <c r="R90" s="1">
        <v>52297</v>
      </c>
      <c r="S90" s="1">
        <v>52297</v>
      </c>
      <c r="T90" s="34">
        <v>25264</v>
      </c>
      <c r="U90" s="28">
        <v>294</v>
      </c>
      <c r="V90" s="34">
        <v>25264</v>
      </c>
      <c r="W90" s="28">
        <v>294</v>
      </c>
      <c r="X90" s="1">
        <v>2</v>
      </c>
      <c r="Y90" s="1">
        <v>2</v>
      </c>
      <c r="Z90" s="1">
        <v>1</v>
      </c>
      <c r="AA90" s="1">
        <v>2</v>
      </c>
      <c r="AB90" s="1">
        <v>2</v>
      </c>
      <c r="AC90" s="1">
        <v>29</v>
      </c>
      <c r="AD90" s="1">
        <v>13473</v>
      </c>
      <c r="AE90" s="1" t="s">
        <v>54</v>
      </c>
      <c r="AF90" s="1" t="b">
        <v>0</v>
      </c>
      <c r="AG90" s="1" t="b">
        <v>0</v>
      </c>
      <c r="AH90" s="1" t="b">
        <v>0</v>
      </c>
      <c r="AI90" s="1">
        <v>11</v>
      </c>
      <c r="AJ90" s="1">
        <v>295</v>
      </c>
    </row>
    <row r="91" spans="1:36" ht="15.75" customHeight="1" x14ac:dyDescent="0.15">
      <c r="A91" s="1">
        <v>453</v>
      </c>
      <c r="B91" s="1">
        <v>105330</v>
      </c>
      <c r="C91" s="1" t="s">
        <v>122</v>
      </c>
      <c r="D91" s="1" t="s">
        <v>123</v>
      </c>
      <c r="E91" s="1" t="s">
        <v>124</v>
      </c>
      <c r="F91" s="1" t="s">
        <v>92</v>
      </c>
      <c r="G91" s="1" t="s">
        <v>125</v>
      </c>
      <c r="H91" s="1" t="s">
        <v>93</v>
      </c>
      <c r="I91" s="1" t="s">
        <v>94</v>
      </c>
      <c r="J91" s="7" t="s">
        <v>126</v>
      </c>
      <c r="K91" s="1">
        <v>-111.653724</v>
      </c>
      <c r="L91" s="1">
        <v>35.188448999999999</v>
      </c>
      <c r="M91" s="1">
        <v>11059</v>
      </c>
      <c r="N91" s="1">
        <v>26923</v>
      </c>
      <c r="O91" s="1">
        <v>40705</v>
      </c>
      <c r="P91" s="1">
        <v>27133</v>
      </c>
      <c r="Q91" s="1">
        <v>40915</v>
      </c>
      <c r="R91" s="1">
        <v>17199</v>
      </c>
      <c r="S91" s="1">
        <v>30981</v>
      </c>
      <c r="T91" s="34">
        <v>10309</v>
      </c>
      <c r="U91" s="28">
        <v>857</v>
      </c>
      <c r="V91" s="34">
        <v>18630</v>
      </c>
      <c r="W91" s="28">
        <v>857</v>
      </c>
      <c r="X91" s="1">
        <v>2</v>
      </c>
      <c r="Y91" s="1">
        <v>2</v>
      </c>
      <c r="Z91" s="1">
        <v>6</v>
      </c>
      <c r="AA91" s="1">
        <v>1</v>
      </c>
      <c r="AB91" s="1">
        <v>1</v>
      </c>
      <c r="AC91" s="1">
        <v>78</v>
      </c>
      <c r="AD91" s="1">
        <v>26500</v>
      </c>
      <c r="AE91" s="1" t="s">
        <v>15</v>
      </c>
      <c r="AF91" s="1" t="b">
        <v>0</v>
      </c>
      <c r="AG91" s="1" t="b">
        <v>0</v>
      </c>
      <c r="AH91" s="1" t="b">
        <v>0</v>
      </c>
      <c r="AI91" s="1">
        <v>2</v>
      </c>
      <c r="AJ91" s="1">
        <v>210</v>
      </c>
    </row>
    <row r="92" spans="1:36" ht="15.75" customHeight="1" x14ac:dyDescent="0.15">
      <c r="A92" s="1">
        <v>455</v>
      </c>
      <c r="B92" s="1">
        <v>230995</v>
      </c>
      <c r="C92" s="1" t="s">
        <v>2704</v>
      </c>
      <c r="D92" s="1" t="s">
        <v>2705</v>
      </c>
      <c r="E92" s="1" t="s">
        <v>2706</v>
      </c>
      <c r="F92" s="1" t="s">
        <v>2707</v>
      </c>
      <c r="G92" s="1" t="s">
        <v>2708</v>
      </c>
      <c r="H92" s="1" t="s">
        <v>448</v>
      </c>
      <c r="I92" s="1" t="s">
        <v>449</v>
      </c>
      <c r="J92" s="7" t="s">
        <v>2709</v>
      </c>
      <c r="K92" s="1">
        <v>-72.660128999999998</v>
      </c>
      <c r="L92" s="1">
        <v>44.139401999999997</v>
      </c>
      <c r="M92" s="1">
        <v>38662</v>
      </c>
      <c r="N92" s="1">
        <v>56234</v>
      </c>
      <c r="O92" s="1">
        <v>56234</v>
      </c>
      <c r="P92" s="1">
        <v>56234</v>
      </c>
      <c r="Q92" s="1">
        <v>56234</v>
      </c>
      <c r="R92" s="1">
        <v>42862</v>
      </c>
      <c r="S92" s="1">
        <v>42862</v>
      </c>
      <c r="T92" s="34">
        <v>18614</v>
      </c>
      <c r="U92" s="34">
        <v>1650</v>
      </c>
      <c r="V92" s="34">
        <v>18614</v>
      </c>
      <c r="W92" s="34">
        <v>1650</v>
      </c>
      <c r="X92" s="1">
        <v>2</v>
      </c>
      <c r="Y92" s="1">
        <v>2</v>
      </c>
      <c r="Z92" s="1">
        <v>1</v>
      </c>
      <c r="AA92" s="1">
        <v>2</v>
      </c>
      <c r="AB92" s="1">
        <v>2</v>
      </c>
      <c r="AC92" s="1">
        <v>70</v>
      </c>
      <c r="AD92" s="1">
        <v>3152</v>
      </c>
      <c r="AE92" s="1" t="s">
        <v>54</v>
      </c>
      <c r="AF92" s="1" t="b">
        <v>0</v>
      </c>
      <c r="AG92" s="1" t="b">
        <v>0</v>
      </c>
      <c r="AH92" s="1" t="b">
        <v>0</v>
      </c>
      <c r="AI92" s="1">
        <v>2</v>
      </c>
      <c r="AJ92" s="1">
        <v>295</v>
      </c>
    </row>
    <row r="93" spans="1:36" ht="15.75" customHeight="1" x14ac:dyDescent="0.15">
      <c r="A93" s="1">
        <v>457</v>
      </c>
      <c r="B93" s="1">
        <v>204796</v>
      </c>
      <c r="C93" s="1" t="s">
        <v>3114</v>
      </c>
      <c r="D93" s="1" t="s">
        <v>2022</v>
      </c>
      <c r="E93" s="1" t="s">
        <v>2023</v>
      </c>
      <c r="F93" s="1" t="s">
        <v>1965</v>
      </c>
      <c r="G93" s="1">
        <v>43210</v>
      </c>
      <c r="H93" s="1" t="s">
        <v>738</v>
      </c>
      <c r="I93" s="1" t="s">
        <v>789</v>
      </c>
      <c r="J93" s="7" t="s">
        <v>2024</v>
      </c>
      <c r="K93" s="1">
        <v>-83.009000999999998</v>
      </c>
      <c r="L93" s="1">
        <v>39.998389000000003</v>
      </c>
      <c r="M93" s="1">
        <v>10592</v>
      </c>
      <c r="N93" s="1">
        <v>27037</v>
      </c>
      <c r="O93" s="1">
        <v>46141</v>
      </c>
      <c r="P93" s="1">
        <v>26125</v>
      </c>
      <c r="Q93" s="1">
        <v>45229</v>
      </c>
      <c r="R93" s="1">
        <v>16845</v>
      </c>
      <c r="S93" s="1">
        <v>35949</v>
      </c>
      <c r="T93" s="34">
        <v>11560</v>
      </c>
      <c r="U93" s="28">
        <v>865</v>
      </c>
      <c r="V93" s="34">
        <v>36276</v>
      </c>
      <c r="W93" s="28">
        <v>865</v>
      </c>
      <c r="X93" s="1">
        <v>2</v>
      </c>
      <c r="Y93" s="1">
        <v>2</v>
      </c>
      <c r="Z93" s="1">
        <v>3</v>
      </c>
      <c r="AA93" s="1">
        <v>1</v>
      </c>
      <c r="AB93" s="1">
        <v>1</v>
      </c>
      <c r="AC93" s="1">
        <v>54</v>
      </c>
      <c r="AD93" s="1">
        <v>45831</v>
      </c>
      <c r="AE93" s="1" t="s">
        <v>15</v>
      </c>
      <c r="AF93" s="1" t="b">
        <v>1</v>
      </c>
      <c r="AG93" s="1" t="b">
        <v>0</v>
      </c>
      <c r="AH93" s="1" t="b">
        <v>0</v>
      </c>
      <c r="AI93" s="1">
        <v>7</v>
      </c>
      <c r="AJ93" s="1">
        <v>253</v>
      </c>
    </row>
    <row r="94" spans="1:36" ht="15.75" customHeight="1" x14ac:dyDescent="0.15">
      <c r="A94" s="1">
        <v>464</v>
      </c>
      <c r="B94" s="1">
        <v>207388</v>
      </c>
      <c r="C94" s="30" t="s">
        <v>3115</v>
      </c>
      <c r="D94" s="1" t="s">
        <v>2062</v>
      </c>
      <c r="E94" s="1" t="s">
        <v>2063</v>
      </c>
      <c r="F94" s="1" t="s">
        <v>2064</v>
      </c>
      <c r="G94" s="1" t="s">
        <v>2065</v>
      </c>
      <c r="H94" s="1" t="s">
        <v>12</v>
      </c>
      <c r="I94" s="1" t="s">
        <v>61</v>
      </c>
      <c r="J94" s="7" t="s">
        <v>2066</v>
      </c>
      <c r="K94" s="1">
        <v>-97.069743000000003</v>
      </c>
      <c r="L94" s="1">
        <v>36.123084999999897</v>
      </c>
      <c r="M94" s="1">
        <v>8738</v>
      </c>
      <c r="N94" s="1">
        <v>23648</v>
      </c>
      <c r="O94" s="1">
        <v>38686</v>
      </c>
      <c r="P94" s="1">
        <v>23648</v>
      </c>
      <c r="Q94" s="1">
        <v>38686</v>
      </c>
      <c r="R94" s="1">
        <v>14708</v>
      </c>
      <c r="S94" s="1">
        <v>29746</v>
      </c>
      <c r="T94" s="1" t="s">
        <v>3066</v>
      </c>
      <c r="U94" s="1" t="s">
        <v>3066</v>
      </c>
      <c r="V94" s="1" t="s">
        <v>3066</v>
      </c>
      <c r="W94" s="1" t="s">
        <v>3066</v>
      </c>
      <c r="X94" s="1">
        <v>2</v>
      </c>
      <c r="Y94" s="1">
        <v>2</v>
      </c>
      <c r="Z94" s="1">
        <v>6</v>
      </c>
      <c r="AA94" s="1">
        <v>1</v>
      </c>
      <c r="AB94" s="1">
        <v>1</v>
      </c>
      <c r="AC94" s="1">
        <v>75</v>
      </c>
      <c r="AD94" s="1">
        <v>21101</v>
      </c>
      <c r="AE94" s="1" t="s">
        <v>15</v>
      </c>
      <c r="AF94" s="1" t="b">
        <v>1</v>
      </c>
      <c r="AG94" s="1" t="b">
        <v>0</v>
      </c>
      <c r="AH94" s="1" t="b">
        <v>1</v>
      </c>
      <c r="AI94" s="1">
        <v>5</v>
      </c>
      <c r="AJ94" s="1">
        <v>363</v>
      </c>
    </row>
    <row r="95" spans="1:36" ht="15.75" customHeight="1" x14ac:dyDescent="0.15">
      <c r="A95" s="1">
        <v>470</v>
      </c>
      <c r="B95" s="1">
        <v>214777</v>
      </c>
      <c r="C95" s="1" t="s">
        <v>3116</v>
      </c>
      <c r="D95" s="1" t="s">
        <v>2230</v>
      </c>
      <c r="E95" s="1" t="s">
        <v>378</v>
      </c>
      <c r="F95" s="1" t="s">
        <v>2141</v>
      </c>
      <c r="G95" s="1" t="s">
        <v>2231</v>
      </c>
      <c r="H95" s="1" t="s">
        <v>448</v>
      </c>
      <c r="I95" s="1" t="s">
        <v>1681</v>
      </c>
      <c r="J95" s="7" t="s">
        <v>2232</v>
      </c>
      <c r="K95" s="1">
        <v>-77.861643999999998</v>
      </c>
      <c r="L95" s="1">
        <v>40.800732000000004</v>
      </c>
      <c r="M95" s="1">
        <v>18436</v>
      </c>
      <c r="N95" s="1">
        <v>36344</v>
      </c>
      <c r="O95" s="1">
        <v>51572</v>
      </c>
      <c r="P95" s="1">
        <v>36344</v>
      </c>
      <c r="Q95" s="1">
        <v>51572</v>
      </c>
      <c r="R95" s="1">
        <v>24380</v>
      </c>
      <c r="S95" s="1">
        <v>39608</v>
      </c>
      <c r="T95" s="34">
        <v>22464</v>
      </c>
      <c r="U95" s="28">
        <v>530</v>
      </c>
      <c r="V95" s="34">
        <v>38198</v>
      </c>
      <c r="W95" s="28">
        <v>530</v>
      </c>
      <c r="X95" s="1">
        <v>2</v>
      </c>
      <c r="Y95" s="1">
        <v>2</v>
      </c>
      <c r="Z95" s="1">
        <v>2</v>
      </c>
      <c r="AA95" s="1">
        <v>1</v>
      </c>
      <c r="AB95" s="1">
        <v>1</v>
      </c>
      <c r="AC95" s="1">
        <v>56</v>
      </c>
      <c r="AD95" s="1">
        <v>41359</v>
      </c>
      <c r="AE95" s="1" t="s">
        <v>15</v>
      </c>
      <c r="AF95" s="1" t="b">
        <v>1</v>
      </c>
      <c r="AG95" s="1" t="b">
        <v>0</v>
      </c>
      <c r="AH95" s="1" t="b">
        <v>1</v>
      </c>
      <c r="AI95" s="1">
        <v>10</v>
      </c>
      <c r="AJ95" s="1">
        <v>295</v>
      </c>
    </row>
    <row r="96" spans="1:36" ht="15.75" customHeight="1" x14ac:dyDescent="0.15">
      <c r="A96" s="1">
        <v>480</v>
      </c>
      <c r="C96" s="1" t="s">
        <v>2296</v>
      </c>
      <c r="D96" s="1" t="s">
        <v>2297</v>
      </c>
      <c r="E96" s="1" t="s">
        <v>2298</v>
      </c>
      <c r="F96" s="1" t="s">
        <v>2299</v>
      </c>
      <c r="H96" s="1" t="s">
        <v>2300</v>
      </c>
      <c r="I96" s="1" t="s">
        <v>2300</v>
      </c>
      <c r="J96" s="7" t="s">
        <v>2301</v>
      </c>
      <c r="K96" s="1">
        <v>-66.055913700000005</v>
      </c>
      <c r="L96" s="1">
        <v>18.422334299999999</v>
      </c>
      <c r="M96" s="1">
        <v>30150</v>
      </c>
      <c r="N96" s="27" t="s">
        <v>1225</v>
      </c>
      <c r="O96" s="27" t="s">
        <v>1225</v>
      </c>
      <c r="P96" s="27" t="s">
        <v>1225</v>
      </c>
      <c r="Q96" s="27" t="s">
        <v>1225</v>
      </c>
      <c r="R96" s="27" t="s">
        <v>1225</v>
      </c>
      <c r="S96" s="27" t="s">
        <v>1225</v>
      </c>
      <c r="T96" s="35" t="s">
        <v>1225</v>
      </c>
      <c r="U96" s="35" t="s">
        <v>1225</v>
      </c>
      <c r="V96" s="35" t="s">
        <v>1225</v>
      </c>
      <c r="W96" s="35" t="s">
        <v>1225</v>
      </c>
      <c r="X96" s="1">
        <v>2</v>
      </c>
      <c r="Y96" s="1">
        <v>2</v>
      </c>
      <c r="Z96" s="11">
        <v>9</v>
      </c>
      <c r="AA96" s="27">
        <v>2</v>
      </c>
      <c r="AB96" s="27">
        <v>2</v>
      </c>
      <c r="AC96" s="27">
        <v>86</v>
      </c>
      <c r="AD96" s="27">
        <v>4315</v>
      </c>
      <c r="AE96" s="1" t="s">
        <v>54</v>
      </c>
      <c r="AF96" s="1" t="b">
        <v>0</v>
      </c>
      <c r="AG96" s="1" t="b">
        <v>0</v>
      </c>
      <c r="AH96" s="1" t="b">
        <v>1</v>
      </c>
      <c r="AI96" s="1">
        <v>3</v>
      </c>
      <c r="AJ96" s="1">
        <v>12</v>
      </c>
    </row>
    <row r="97" spans="1:36" ht="15.75" customHeight="1" x14ac:dyDescent="0.15">
      <c r="A97" s="1">
        <v>483</v>
      </c>
      <c r="C97" s="31" t="s">
        <v>2308</v>
      </c>
      <c r="D97" s="1" t="s">
        <v>2309</v>
      </c>
      <c r="E97" s="1" t="s">
        <v>2310</v>
      </c>
      <c r="F97" s="1" t="s">
        <v>2299</v>
      </c>
      <c r="H97" s="1" t="s">
        <v>2300</v>
      </c>
      <c r="I97" s="1" t="s">
        <v>2300</v>
      </c>
      <c r="J97" s="7" t="s">
        <v>2311</v>
      </c>
      <c r="K97" s="1">
        <v>-66.618680099999906</v>
      </c>
      <c r="L97" s="1">
        <v>18.000760100000001</v>
      </c>
      <c r="M97" s="1">
        <v>17289</v>
      </c>
      <c r="N97" s="27">
        <v>17384</v>
      </c>
      <c r="O97" s="27">
        <v>17384</v>
      </c>
      <c r="P97" s="27">
        <v>19450</v>
      </c>
      <c r="Q97" s="27">
        <v>19450</v>
      </c>
      <c r="R97" s="27">
        <v>14869</v>
      </c>
      <c r="S97" s="27">
        <v>14869</v>
      </c>
      <c r="T97" s="11" t="s">
        <v>3066</v>
      </c>
      <c r="U97" s="11" t="s">
        <v>3066</v>
      </c>
      <c r="V97" s="11" t="s">
        <v>3066</v>
      </c>
      <c r="W97" s="11" t="s">
        <v>3066</v>
      </c>
      <c r="X97" s="1">
        <v>2</v>
      </c>
      <c r="Y97" s="1">
        <v>2</v>
      </c>
      <c r="Z97" s="11">
        <v>9</v>
      </c>
      <c r="AA97" s="27">
        <v>2</v>
      </c>
      <c r="AB97" s="27">
        <v>2</v>
      </c>
      <c r="AC97" s="27">
        <v>93</v>
      </c>
      <c r="AD97" s="27">
        <v>4315</v>
      </c>
      <c r="AE97" s="1" t="s">
        <v>54</v>
      </c>
      <c r="AF97" s="1" t="b">
        <v>0</v>
      </c>
      <c r="AG97" s="1" t="b">
        <v>0</v>
      </c>
      <c r="AH97" s="1" t="b">
        <v>1</v>
      </c>
      <c r="AI97" s="1">
        <v>1</v>
      </c>
      <c r="AJ97" s="1">
        <v>12</v>
      </c>
    </row>
    <row r="98" spans="1:36" ht="15.75" customHeight="1" x14ac:dyDescent="0.15">
      <c r="A98" s="1">
        <v>484</v>
      </c>
      <c r="B98" s="1">
        <v>209807</v>
      </c>
      <c r="C98" s="1" t="s">
        <v>2104</v>
      </c>
      <c r="D98" s="1" t="s">
        <v>2105</v>
      </c>
      <c r="E98" s="1" t="s">
        <v>2106</v>
      </c>
      <c r="F98" s="1" t="s">
        <v>2099</v>
      </c>
      <c r="G98" s="1">
        <v>97201</v>
      </c>
      <c r="H98" s="1" t="s">
        <v>93</v>
      </c>
      <c r="I98" s="1" t="s">
        <v>164</v>
      </c>
      <c r="J98" s="7" t="s">
        <v>2107</v>
      </c>
      <c r="K98" s="1">
        <v>-122.683553</v>
      </c>
      <c r="L98" s="1">
        <v>45.511229</v>
      </c>
      <c r="M98" s="1">
        <v>8783</v>
      </c>
      <c r="N98" s="27">
        <v>27921</v>
      </c>
      <c r="O98" s="27">
        <v>36885</v>
      </c>
      <c r="P98" s="1">
        <v>26642</v>
      </c>
      <c r="Q98" s="1">
        <v>43989</v>
      </c>
      <c r="R98" s="1">
        <v>13811</v>
      </c>
      <c r="S98" s="1">
        <v>31158</v>
      </c>
      <c r="T98" s="34">
        <v>14652</v>
      </c>
      <c r="U98" s="34">
        <v>1641</v>
      </c>
      <c r="V98" s="34">
        <v>22143</v>
      </c>
      <c r="W98" s="34">
        <v>1641</v>
      </c>
      <c r="X98" s="1">
        <v>2</v>
      </c>
      <c r="Y98" s="1">
        <v>2</v>
      </c>
      <c r="Z98" s="1">
        <v>8</v>
      </c>
      <c r="AA98" s="1">
        <v>1</v>
      </c>
      <c r="AB98" s="1">
        <v>1</v>
      </c>
      <c r="AC98" s="1">
        <v>89</v>
      </c>
      <c r="AD98" s="1">
        <v>21071</v>
      </c>
      <c r="AE98" s="1" t="s">
        <v>15</v>
      </c>
      <c r="AF98" s="1" t="b">
        <v>0</v>
      </c>
      <c r="AG98" s="1" t="b">
        <v>0</v>
      </c>
      <c r="AH98" s="1" t="b">
        <v>1</v>
      </c>
      <c r="AI98" s="1">
        <v>5</v>
      </c>
      <c r="AJ98" s="1">
        <v>210</v>
      </c>
    </row>
    <row r="99" spans="1:36" ht="15.75" customHeight="1" x14ac:dyDescent="0.15">
      <c r="A99" s="1">
        <v>489</v>
      </c>
      <c r="B99" s="1">
        <v>227526</v>
      </c>
      <c r="C99" s="1" t="s">
        <v>3085</v>
      </c>
      <c r="D99" s="1" t="s">
        <v>2473</v>
      </c>
      <c r="E99" s="1" t="s">
        <v>2474</v>
      </c>
      <c r="F99" s="1" t="s">
        <v>2466</v>
      </c>
      <c r="G99" s="1">
        <v>77446</v>
      </c>
      <c r="H99" s="1" t="s">
        <v>12</v>
      </c>
      <c r="I99" s="1" t="s">
        <v>61</v>
      </c>
      <c r="J99" s="7" t="s">
        <v>2475</v>
      </c>
      <c r="K99" s="1">
        <v>-95.989474999999999</v>
      </c>
      <c r="L99" s="1">
        <v>30.092424999999999</v>
      </c>
      <c r="M99" s="1">
        <v>9959</v>
      </c>
      <c r="N99" s="1">
        <v>23750</v>
      </c>
      <c r="O99" s="1">
        <v>37279</v>
      </c>
      <c r="P99" s="1">
        <v>22703</v>
      </c>
      <c r="Q99" s="1">
        <v>36232</v>
      </c>
      <c r="R99" s="1">
        <v>14582</v>
      </c>
      <c r="S99" s="1">
        <v>28111</v>
      </c>
      <c r="T99" s="34">
        <v>5096</v>
      </c>
      <c r="U99" s="34">
        <v>2755</v>
      </c>
      <c r="V99" s="34">
        <v>14316</v>
      </c>
      <c r="W99" s="34">
        <v>2755</v>
      </c>
      <c r="X99" s="1">
        <v>1</v>
      </c>
      <c r="Y99" s="1">
        <v>2</v>
      </c>
      <c r="Z99" s="1">
        <v>6</v>
      </c>
      <c r="AA99" s="1">
        <v>1</v>
      </c>
      <c r="AB99" s="1">
        <v>1</v>
      </c>
      <c r="AC99" s="1">
        <v>85</v>
      </c>
      <c r="AD99" s="1">
        <v>7417</v>
      </c>
      <c r="AE99" s="1" t="s">
        <v>15</v>
      </c>
      <c r="AF99" s="1" t="b">
        <v>1</v>
      </c>
      <c r="AG99" s="1" t="b">
        <v>0</v>
      </c>
      <c r="AH99" s="1" t="b">
        <v>0</v>
      </c>
      <c r="AI99" s="1">
        <v>4</v>
      </c>
      <c r="AJ99" s="1">
        <v>363</v>
      </c>
    </row>
    <row r="100" spans="1:36" ht="15.75" customHeight="1" x14ac:dyDescent="0.15">
      <c r="A100" s="1">
        <v>493</v>
      </c>
      <c r="B100" s="1">
        <v>194578</v>
      </c>
      <c r="C100" s="1" t="s">
        <v>3117</v>
      </c>
      <c r="D100" s="1" t="s">
        <v>1850</v>
      </c>
      <c r="E100" s="1" t="s">
        <v>1851</v>
      </c>
      <c r="F100" s="1" t="s">
        <v>1759</v>
      </c>
      <c r="G100" s="1">
        <v>11205</v>
      </c>
      <c r="H100" s="1" t="s">
        <v>448</v>
      </c>
      <c r="I100" s="1" t="s">
        <v>1681</v>
      </c>
      <c r="J100" s="7" t="s">
        <v>1852</v>
      </c>
      <c r="K100" s="1">
        <v>-73.962148999999997</v>
      </c>
      <c r="L100" s="1">
        <v>40.691153999999997</v>
      </c>
      <c r="M100" s="1">
        <v>50038</v>
      </c>
      <c r="N100" s="1">
        <v>65308</v>
      </c>
      <c r="O100" s="1">
        <v>65308</v>
      </c>
      <c r="P100" s="1">
        <v>70288</v>
      </c>
      <c r="Q100" s="1">
        <v>70288</v>
      </c>
      <c r="R100" s="1">
        <v>54788</v>
      </c>
      <c r="S100" s="1">
        <v>54788</v>
      </c>
      <c r="T100" s="34">
        <v>33246</v>
      </c>
      <c r="U100" s="34">
        <v>1980</v>
      </c>
      <c r="V100" s="34">
        <v>33246</v>
      </c>
      <c r="W100" s="34">
        <v>1980</v>
      </c>
      <c r="X100" s="1">
        <v>2</v>
      </c>
      <c r="Y100" s="1">
        <v>2</v>
      </c>
      <c r="Z100" s="1">
        <v>2</v>
      </c>
      <c r="AA100" s="1">
        <v>2</v>
      </c>
      <c r="AB100" s="1">
        <v>2</v>
      </c>
      <c r="AC100" s="1">
        <v>58</v>
      </c>
      <c r="AD100" s="1">
        <v>3484</v>
      </c>
      <c r="AE100" s="1" t="s">
        <v>54</v>
      </c>
      <c r="AF100" s="1" t="b">
        <v>0</v>
      </c>
      <c r="AG100" s="1" t="b">
        <v>1</v>
      </c>
      <c r="AH100" s="1" t="b">
        <v>1</v>
      </c>
      <c r="AI100" s="1">
        <v>13</v>
      </c>
      <c r="AJ100" s="1">
        <v>295</v>
      </c>
    </row>
    <row r="101" spans="1:36" ht="15.75" customHeight="1" x14ac:dyDescent="0.15">
      <c r="A101" s="1">
        <v>506</v>
      </c>
      <c r="B101" s="1">
        <v>186131</v>
      </c>
      <c r="C101" s="1" t="s">
        <v>1699</v>
      </c>
      <c r="D101" s="1" t="s">
        <v>1700</v>
      </c>
      <c r="E101" s="1" t="s">
        <v>1701</v>
      </c>
      <c r="F101" s="1" t="s">
        <v>1680</v>
      </c>
      <c r="G101" s="1" t="s">
        <v>1702</v>
      </c>
      <c r="H101" s="1" t="s">
        <v>448</v>
      </c>
      <c r="I101" s="1" t="s">
        <v>1681</v>
      </c>
      <c r="J101" s="7" t="s">
        <v>1703</v>
      </c>
      <c r="K101" s="1">
        <v>-74.659364999999994</v>
      </c>
      <c r="L101" s="1">
        <v>40.348731999999998</v>
      </c>
      <c r="M101" s="1">
        <v>47140</v>
      </c>
      <c r="N101" s="1">
        <v>66150</v>
      </c>
      <c r="O101" s="1">
        <v>66150</v>
      </c>
      <c r="P101" s="27" t="s">
        <v>1225</v>
      </c>
      <c r="Q101" s="27" t="s">
        <v>1225</v>
      </c>
      <c r="R101" s="27" t="s">
        <v>1225</v>
      </c>
      <c r="S101" s="27" t="s">
        <v>1225</v>
      </c>
      <c r="T101" s="34">
        <v>53890</v>
      </c>
      <c r="U101" s="34">
        <v>2580</v>
      </c>
      <c r="V101" s="34">
        <v>53890</v>
      </c>
      <c r="W101" s="34">
        <v>2580</v>
      </c>
      <c r="X101" s="1">
        <v>2</v>
      </c>
      <c r="Y101" s="1">
        <v>2</v>
      </c>
      <c r="Z101" s="1">
        <v>2</v>
      </c>
      <c r="AA101" s="1">
        <v>2</v>
      </c>
      <c r="AB101" s="1">
        <v>2</v>
      </c>
      <c r="AC101" s="1">
        <v>7</v>
      </c>
      <c r="AD101" s="1">
        <v>5400</v>
      </c>
      <c r="AE101" s="1" t="s">
        <v>54</v>
      </c>
      <c r="AF101" s="1" t="b">
        <v>0</v>
      </c>
      <c r="AG101" s="1" t="b">
        <v>0</v>
      </c>
      <c r="AH101" s="1" t="b">
        <v>0</v>
      </c>
      <c r="AI101" s="1">
        <v>3</v>
      </c>
      <c r="AJ101" s="1">
        <v>295</v>
      </c>
    </row>
    <row r="102" spans="1:36" ht="15.75" customHeight="1" x14ac:dyDescent="0.15">
      <c r="A102" s="1">
        <v>509</v>
      </c>
      <c r="B102" s="1">
        <v>243780</v>
      </c>
      <c r="C102" s="30" t="s">
        <v>3118</v>
      </c>
      <c r="D102" s="1" t="s">
        <v>917</v>
      </c>
      <c r="E102" s="1" t="s">
        <v>918</v>
      </c>
      <c r="F102" s="1" t="s">
        <v>885</v>
      </c>
      <c r="G102" s="1" t="s">
        <v>919</v>
      </c>
      <c r="H102" s="1" t="s">
        <v>738</v>
      </c>
      <c r="I102" s="1" t="s">
        <v>789</v>
      </c>
      <c r="J102" s="7" t="s">
        <v>920</v>
      </c>
      <c r="K102" s="1">
        <v>-86.914434999999997</v>
      </c>
      <c r="L102" s="1">
        <v>40.428206000000003</v>
      </c>
      <c r="M102" s="1">
        <v>9992</v>
      </c>
      <c r="N102" s="1">
        <v>22812</v>
      </c>
      <c r="O102" s="1">
        <v>41614</v>
      </c>
      <c r="P102" s="1">
        <v>21612</v>
      </c>
      <c r="Q102" s="1">
        <v>40414</v>
      </c>
      <c r="R102" s="1">
        <v>14312</v>
      </c>
      <c r="S102" s="1">
        <v>33114</v>
      </c>
      <c r="T102" s="1" t="s">
        <v>3066</v>
      </c>
      <c r="U102" s="1" t="s">
        <v>3066</v>
      </c>
      <c r="V102" s="1" t="s">
        <v>3066</v>
      </c>
      <c r="W102" s="1" t="s">
        <v>3066</v>
      </c>
      <c r="X102" s="1">
        <v>2</v>
      </c>
      <c r="Y102" s="1">
        <v>2</v>
      </c>
      <c r="Z102" s="1">
        <v>3</v>
      </c>
      <c r="AA102" s="1">
        <v>1</v>
      </c>
      <c r="AB102" s="1">
        <v>1</v>
      </c>
      <c r="AC102" s="1">
        <v>56</v>
      </c>
      <c r="AD102" s="1">
        <v>31105</v>
      </c>
      <c r="AE102" s="1" t="s">
        <v>15</v>
      </c>
      <c r="AF102" s="1" t="b">
        <v>1</v>
      </c>
      <c r="AG102" s="1" t="b">
        <v>0</v>
      </c>
      <c r="AH102" s="1" t="b">
        <v>1</v>
      </c>
      <c r="AI102" s="1">
        <v>1</v>
      </c>
      <c r="AJ102" s="1">
        <v>253</v>
      </c>
    </row>
    <row r="103" spans="1:36" ht="15.75" customHeight="1" x14ac:dyDescent="0.15">
      <c r="A103" s="1">
        <v>510</v>
      </c>
      <c r="B103" s="1">
        <v>194824</v>
      </c>
      <c r="C103" s="1" t="s">
        <v>1874</v>
      </c>
      <c r="D103" s="1" t="s">
        <v>1875</v>
      </c>
      <c r="E103" s="1" t="s">
        <v>1876</v>
      </c>
      <c r="F103" s="1" t="s">
        <v>1759</v>
      </c>
      <c r="G103" s="1" t="s">
        <v>1877</v>
      </c>
      <c r="H103" s="1" t="s">
        <v>448</v>
      </c>
      <c r="I103" s="1" t="s">
        <v>1681</v>
      </c>
      <c r="J103" s="7" t="s">
        <v>1878</v>
      </c>
      <c r="K103" s="1">
        <v>-73.678768000000005</v>
      </c>
      <c r="L103" s="1">
        <v>42.728982999999999</v>
      </c>
      <c r="M103" s="1">
        <v>52305</v>
      </c>
      <c r="N103" s="1">
        <v>70132</v>
      </c>
      <c r="O103" s="1">
        <v>70132</v>
      </c>
      <c r="P103" s="27" t="s">
        <v>1225</v>
      </c>
      <c r="Q103" s="27" t="s">
        <v>1225</v>
      </c>
      <c r="R103" s="27" t="s">
        <v>1225</v>
      </c>
      <c r="S103" s="27" t="s">
        <v>1225</v>
      </c>
      <c r="T103" s="34">
        <v>55600</v>
      </c>
      <c r="U103" s="34">
        <v>2725</v>
      </c>
      <c r="V103" s="34">
        <v>55600</v>
      </c>
      <c r="W103" s="34">
        <v>2725</v>
      </c>
      <c r="X103" s="1">
        <v>2</v>
      </c>
      <c r="Y103" s="1">
        <v>2</v>
      </c>
      <c r="Z103" s="1">
        <v>2</v>
      </c>
      <c r="AA103" s="1">
        <v>2</v>
      </c>
      <c r="AB103" s="1">
        <v>2</v>
      </c>
      <c r="AC103" s="1">
        <v>44</v>
      </c>
      <c r="AD103" s="1">
        <v>6265</v>
      </c>
      <c r="AE103" s="1" t="s">
        <v>54</v>
      </c>
      <c r="AF103" s="1" t="b">
        <v>0</v>
      </c>
      <c r="AG103" s="1" t="b">
        <v>0</v>
      </c>
      <c r="AH103" s="1" t="b">
        <v>1</v>
      </c>
      <c r="AI103" s="1">
        <v>7</v>
      </c>
      <c r="AJ103" s="1">
        <v>295</v>
      </c>
    </row>
    <row r="104" spans="1:36" ht="15.75" customHeight="1" x14ac:dyDescent="0.15">
      <c r="A104" s="1">
        <v>517</v>
      </c>
      <c r="B104" s="1">
        <v>217493</v>
      </c>
      <c r="C104" s="1" t="s">
        <v>2337</v>
      </c>
      <c r="D104" s="1" t="s">
        <v>2338</v>
      </c>
      <c r="E104" s="1" t="s">
        <v>2339</v>
      </c>
      <c r="F104" s="1" t="s">
        <v>2340</v>
      </c>
      <c r="G104" s="1" t="s">
        <v>2341</v>
      </c>
      <c r="H104" s="1" t="s">
        <v>448</v>
      </c>
      <c r="I104" s="1" t="s">
        <v>449</v>
      </c>
      <c r="J104" s="7" t="s">
        <v>2342</v>
      </c>
      <c r="K104" s="1">
        <v>-71.407691999999997</v>
      </c>
      <c r="L104" s="1">
        <v>41.825935000000001</v>
      </c>
      <c r="M104" s="1">
        <v>48370</v>
      </c>
      <c r="N104" s="1">
        <v>67620</v>
      </c>
      <c r="O104" s="1">
        <v>67620</v>
      </c>
      <c r="P104" s="1">
        <v>67620</v>
      </c>
      <c r="Q104" s="1">
        <v>67620</v>
      </c>
      <c r="R104" s="1">
        <v>55566</v>
      </c>
      <c r="S104" s="1">
        <v>55566</v>
      </c>
      <c r="T104" s="34">
        <v>53820</v>
      </c>
      <c r="U104" s="34">
        <v>1070</v>
      </c>
      <c r="V104" s="34">
        <v>53820</v>
      </c>
      <c r="W104" s="34">
        <v>1070</v>
      </c>
      <c r="X104" s="1">
        <v>2</v>
      </c>
      <c r="Y104" s="1">
        <v>2</v>
      </c>
      <c r="Z104" s="1">
        <v>1</v>
      </c>
      <c r="AA104" s="1">
        <v>2</v>
      </c>
      <c r="AB104" s="1">
        <v>2</v>
      </c>
      <c r="AC104" s="1">
        <v>34</v>
      </c>
      <c r="AD104" s="1">
        <v>1999</v>
      </c>
      <c r="AE104" s="1" t="s">
        <v>54</v>
      </c>
      <c r="AF104" s="1" t="b">
        <v>0</v>
      </c>
      <c r="AG104" s="1" t="b">
        <v>0</v>
      </c>
      <c r="AH104" s="1" t="b">
        <v>1</v>
      </c>
      <c r="AI104" s="1">
        <v>6</v>
      </c>
      <c r="AJ104" s="1">
        <v>295</v>
      </c>
    </row>
    <row r="105" spans="1:36" ht="15.75" customHeight="1" x14ac:dyDescent="0.15">
      <c r="A105" s="1">
        <v>523</v>
      </c>
      <c r="B105" s="1">
        <v>227757</v>
      </c>
      <c r="C105" s="1" t="s">
        <v>2482</v>
      </c>
      <c r="D105" s="1" t="s">
        <v>2483</v>
      </c>
      <c r="E105" s="1" t="s">
        <v>2484</v>
      </c>
      <c r="F105" s="1" t="s">
        <v>2466</v>
      </c>
      <c r="G105" s="1" t="s">
        <v>2485</v>
      </c>
      <c r="H105" s="1" t="s">
        <v>12</v>
      </c>
      <c r="I105" s="1" t="s">
        <v>61</v>
      </c>
      <c r="J105" s="7" t="s">
        <v>2486</v>
      </c>
      <c r="K105" s="1">
        <v>-95.402034999999998</v>
      </c>
      <c r="L105" s="1">
        <v>29.717896999999901</v>
      </c>
      <c r="M105" s="1">
        <v>45608</v>
      </c>
      <c r="N105" s="1">
        <v>63158</v>
      </c>
      <c r="O105" s="1">
        <v>63158</v>
      </c>
      <c r="P105" s="1">
        <v>63158</v>
      </c>
      <c r="Q105" s="1">
        <v>63158</v>
      </c>
      <c r="R105" s="1">
        <v>49308</v>
      </c>
      <c r="S105" s="1">
        <v>49308</v>
      </c>
      <c r="T105" s="34">
        <v>47306</v>
      </c>
      <c r="U105" s="28">
        <v>607</v>
      </c>
      <c r="V105" s="34">
        <v>47306</v>
      </c>
      <c r="W105" s="28">
        <v>607</v>
      </c>
      <c r="X105" s="1">
        <v>2</v>
      </c>
      <c r="Y105" s="1">
        <v>2</v>
      </c>
      <c r="Z105" s="1">
        <v>6</v>
      </c>
      <c r="AA105" s="1">
        <v>2</v>
      </c>
      <c r="AB105" s="1">
        <v>2</v>
      </c>
      <c r="AC105" s="1">
        <v>15</v>
      </c>
      <c r="AD105" s="1">
        <v>3893</v>
      </c>
      <c r="AE105" s="1" t="s">
        <v>54</v>
      </c>
      <c r="AF105" s="1" t="b">
        <v>0</v>
      </c>
      <c r="AG105" s="1" t="b">
        <v>0</v>
      </c>
      <c r="AH105" s="1" t="b">
        <v>0</v>
      </c>
      <c r="AI105" s="1">
        <v>4</v>
      </c>
      <c r="AJ105" s="1">
        <v>363</v>
      </c>
    </row>
    <row r="106" spans="1:36" ht="15.75" customHeight="1" x14ac:dyDescent="0.15">
      <c r="A106" s="1">
        <v>527</v>
      </c>
      <c r="B106" s="1">
        <v>195003</v>
      </c>
      <c r="C106" s="1" t="s">
        <v>1890</v>
      </c>
      <c r="D106" s="1" t="s">
        <v>1891</v>
      </c>
      <c r="E106" s="1" t="s">
        <v>1892</v>
      </c>
      <c r="F106" s="1" t="s">
        <v>1759</v>
      </c>
      <c r="G106" s="1" t="s">
        <v>1893</v>
      </c>
      <c r="H106" s="1" t="s">
        <v>448</v>
      </c>
      <c r="I106" s="1" t="s">
        <v>1681</v>
      </c>
      <c r="J106" s="7" t="s">
        <v>1894</v>
      </c>
      <c r="K106" s="1">
        <v>-77.673859999999905</v>
      </c>
      <c r="L106" s="1">
        <v>43.084187999999997</v>
      </c>
      <c r="M106" s="1">
        <v>40068</v>
      </c>
      <c r="N106" s="1">
        <v>54714</v>
      </c>
      <c r="O106" s="1">
        <v>54714</v>
      </c>
      <c r="P106" s="1">
        <v>54714</v>
      </c>
      <c r="Q106" s="1">
        <v>54714</v>
      </c>
      <c r="R106" s="1">
        <v>42294</v>
      </c>
      <c r="S106" s="1">
        <v>42294</v>
      </c>
      <c r="T106" s="34">
        <v>50136</v>
      </c>
      <c r="U106" s="28">
        <v>306</v>
      </c>
      <c r="V106" s="34">
        <v>50136</v>
      </c>
      <c r="W106" s="28">
        <v>306</v>
      </c>
      <c r="X106" s="1">
        <v>2</v>
      </c>
      <c r="Y106" s="1">
        <v>2</v>
      </c>
      <c r="Z106" s="1">
        <v>2</v>
      </c>
      <c r="AA106" s="1">
        <v>2</v>
      </c>
      <c r="AB106" s="1">
        <v>2</v>
      </c>
      <c r="AC106" s="1">
        <v>55</v>
      </c>
      <c r="AD106" s="1">
        <v>13384</v>
      </c>
      <c r="AE106" s="1" t="s">
        <v>54</v>
      </c>
      <c r="AF106" s="1" t="b">
        <v>0</v>
      </c>
      <c r="AG106" s="1" t="b">
        <v>0</v>
      </c>
      <c r="AH106" s="1" t="b">
        <v>0</v>
      </c>
      <c r="AI106" s="1">
        <v>2</v>
      </c>
      <c r="AJ106" s="1">
        <v>295</v>
      </c>
    </row>
    <row r="107" spans="1:36" ht="15.75" customHeight="1" x14ac:dyDescent="0.15">
      <c r="A107" s="1">
        <v>529</v>
      </c>
      <c r="B107" s="1">
        <v>217518</v>
      </c>
      <c r="C107" s="1" t="s">
        <v>2348</v>
      </c>
      <c r="D107" s="1" t="s">
        <v>2349</v>
      </c>
      <c r="E107" s="1" t="s">
        <v>2350</v>
      </c>
      <c r="F107" s="1" t="s">
        <v>2340</v>
      </c>
      <c r="G107" s="1" t="s">
        <v>2351</v>
      </c>
      <c r="H107" s="1" t="s">
        <v>448</v>
      </c>
      <c r="I107" s="1" t="s">
        <v>449</v>
      </c>
      <c r="J107" s="7" t="s">
        <v>2352</v>
      </c>
      <c r="K107" s="1">
        <v>-71.260373999999999</v>
      </c>
      <c r="L107" s="1">
        <v>41.650213999999998</v>
      </c>
      <c r="M107" s="1">
        <v>33336</v>
      </c>
      <c r="N107" s="1">
        <v>52700</v>
      </c>
      <c r="O107" s="1">
        <v>52700</v>
      </c>
      <c r="P107" s="1">
        <v>41516</v>
      </c>
      <c r="Q107" s="1">
        <v>41516</v>
      </c>
      <c r="R107" s="1">
        <v>36662</v>
      </c>
      <c r="S107" s="1">
        <v>36662</v>
      </c>
      <c r="T107" s="34">
        <v>17016</v>
      </c>
      <c r="U107" s="28">
        <v>900</v>
      </c>
      <c r="V107" s="34">
        <v>17016</v>
      </c>
      <c r="W107" s="28">
        <v>900</v>
      </c>
      <c r="X107" s="1">
        <v>2</v>
      </c>
      <c r="Y107" s="1">
        <v>2</v>
      </c>
      <c r="Z107" s="1">
        <v>1</v>
      </c>
      <c r="AA107" s="1">
        <v>2</v>
      </c>
      <c r="AB107" s="1">
        <v>2</v>
      </c>
      <c r="AC107" s="1">
        <v>79</v>
      </c>
      <c r="AD107" s="1">
        <v>4902</v>
      </c>
      <c r="AE107" s="1" t="s">
        <v>54</v>
      </c>
      <c r="AF107" s="1" t="b">
        <v>0</v>
      </c>
      <c r="AG107" s="1" t="b">
        <v>0</v>
      </c>
      <c r="AH107" s="1" t="b">
        <v>0</v>
      </c>
      <c r="AI107" s="1">
        <v>5</v>
      </c>
      <c r="AJ107" s="1">
        <v>295</v>
      </c>
    </row>
    <row r="108" spans="1:36" ht="15.75" customHeight="1" x14ac:dyDescent="0.15">
      <c r="A108" s="1">
        <v>534</v>
      </c>
      <c r="B108" s="1">
        <v>184782</v>
      </c>
      <c r="C108" s="1" t="s">
        <v>1708</v>
      </c>
      <c r="D108" s="1" t="s">
        <v>1709</v>
      </c>
      <c r="E108" s="1" t="s">
        <v>1710</v>
      </c>
      <c r="F108" s="1" t="s">
        <v>1680</v>
      </c>
      <c r="G108" s="1">
        <v>8028</v>
      </c>
      <c r="H108" s="1" t="s">
        <v>448</v>
      </c>
      <c r="I108" s="1" t="s">
        <v>1681</v>
      </c>
      <c r="J108" s="7" t="s">
        <v>1711</v>
      </c>
      <c r="K108" s="1">
        <v>-75.117974000000004</v>
      </c>
      <c r="L108" s="1">
        <v>39.709767999999997</v>
      </c>
      <c r="M108" s="1">
        <v>13422</v>
      </c>
      <c r="N108" s="1">
        <v>31058</v>
      </c>
      <c r="O108" s="1">
        <v>39526</v>
      </c>
      <c r="P108" s="1">
        <v>30986</v>
      </c>
      <c r="Q108" s="1">
        <v>39454</v>
      </c>
      <c r="R108" s="1">
        <v>20887</v>
      </c>
      <c r="S108" s="1">
        <v>29355</v>
      </c>
      <c r="T108" s="34">
        <v>12879</v>
      </c>
      <c r="U108" s="34">
        <v>2908</v>
      </c>
      <c r="V108" s="34">
        <v>12879</v>
      </c>
      <c r="W108" s="34">
        <v>2908</v>
      </c>
      <c r="X108" s="1">
        <v>2</v>
      </c>
      <c r="Y108" s="1">
        <v>2</v>
      </c>
      <c r="Z108" s="1">
        <v>2</v>
      </c>
      <c r="AA108" s="1">
        <v>1</v>
      </c>
      <c r="AB108" s="1">
        <v>1</v>
      </c>
      <c r="AC108" s="1">
        <v>71</v>
      </c>
      <c r="AD108" s="1">
        <v>14345</v>
      </c>
      <c r="AE108" s="1" t="s">
        <v>15</v>
      </c>
      <c r="AF108" s="1" t="b">
        <v>0</v>
      </c>
      <c r="AG108" s="1" t="b">
        <v>0</v>
      </c>
      <c r="AH108" s="1" t="b">
        <v>0</v>
      </c>
      <c r="AI108" s="1">
        <v>1</v>
      </c>
      <c r="AJ108" s="1">
        <v>295</v>
      </c>
    </row>
    <row r="109" spans="1:36" ht="15.75" customHeight="1" x14ac:dyDescent="0.15">
      <c r="A109" s="1">
        <v>535</v>
      </c>
      <c r="B109" s="1">
        <v>186380</v>
      </c>
      <c r="C109" s="1" t="s">
        <v>3086</v>
      </c>
      <c r="D109" s="1" t="s">
        <v>1715</v>
      </c>
      <c r="E109" s="1" t="s">
        <v>1716</v>
      </c>
      <c r="F109" s="1" t="s">
        <v>1680</v>
      </c>
      <c r="G109" s="1" t="s">
        <v>1717</v>
      </c>
      <c r="H109" s="1" t="s">
        <v>448</v>
      </c>
      <c r="I109" s="1" t="s">
        <v>1681</v>
      </c>
      <c r="J109" s="7" t="s">
        <v>1718</v>
      </c>
      <c r="K109" s="1">
        <v>-74.446251000000004</v>
      </c>
      <c r="L109" s="1">
        <v>40.498769000000003</v>
      </c>
      <c r="M109" s="1">
        <v>14638</v>
      </c>
      <c r="N109" s="1">
        <v>31577</v>
      </c>
      <c r="O109" s="1">
        <v>47518</v>
      </c>
      <c r="P109" s="1">
        <v>37511</v>
      </c>
      <c r="Q109" s="1">
        <v>53452</v>
      </c>
      <c r="R109" s="1">
        <v>19125</v>
      </c>
      <c r="S109" s="1">
        <v>35066</v>
      </c>
      <c r="T109" s="34">
        <v>17736</v>
      </c>
      <c r="U109" s="34">
        <v>1988</v>
      </c>
      <c r="V109" s="34">
        <v>30144</v>
      </c>
      <c r="W109" s="34">
        <v>1988</v>
      </c>
      <c r="X109" s="1">
        <v>2</v>
      </c>
      <c r="Y109" s="1">
        <v>2</v>
      </c>
      <c r="Z109" s="1">
        <v>2</v>
      </c>
      <c r="AA109" s="1">
        <v>1</v>
      </c>
      <c r="AB109" s="1">
        <v>1</v>
      </c>
      <c r="AC109" s="1">
        <v>57</v>
      </c>
      <c r="AD109" s="1">
        <v>36168</v>
      </c>
      <c r="AE109" s="1" t="s">
        <v>15</v>
      </c>
      <c r="AF109" s="1" t="b">
        <v>1</v>
      </c>
      <c r="AG109" s="1" t="b">
        <v>0</v>
      </c>
      <c r="AH109" s="1" t="b">
        <v>0</v>
      </c>
      <c r="AI109" s="1">
        <v>9</v>
      </c>
      <c r="AJ109" s="1">
        <v>295</v>
      </c>
    </row>
    <row r="110" spans="1:36" ht="15.75" customHeight="1" x14ac:dyDescent="0.15">
      <c r="A110" s="1">
        <v>544</v>
      </c>
      <c r="B110" s="1">
        <v>174783</v>
      </c>
      <c r="C110" s="30" t="s">
        <v>1435</v>
      </c>
      <c r="D110" s="1" t="s">
        <v>1436</v>
      </c>
      <c r="E110" s="1" t="s">
        <v>1437</v>
      </c>
      <c r="F110" s="1" t="s">
        <v>1404</v>
      </c>
      <c r="G110" s="1" t="s">
        <v>1438</v>
      </c>
      <c r="H110" s="1" t="s">
        <v>738</v>
      </c>
      <c r="I110" s="1" t="s">
        <v>739</v>
      </c>
      <c r="J110" s="7" t="s">
        <v>1439</v>
      </c>
      <c r="K110" s="1">
        <v>-94.152999999999906</v>
      </c>
      <c r="L110" s="1">
        <v>45.552417999999903</v>
      </c>
      <c r="M110" s="1">
        <v>8228</v>
      </c>
      <c r="N110" s="1">
        <v>20686</v>
      </c>
      <c r="O110" s="1">
        <v>28920</v>
      </c>
      <c r="P110" s="1">
        <v>20686</v>
      </c>
      <c r="Q110" s="1">
        <v>28920</v>
      </c>
      <c r="R110" s="1">
        <v>12128</v>
      </c>
      <c r="S110" s="1">
        <v>20362</v>
      </c>
      <c r="T110" s="1" t="s">
        <v>3066</v>
      </c>
      <c r="U110" s="1" t="s">
        <v>3066</v>
      </c>
      <c r="V110" s="1" t="s">
        <v>3066</v>
      </c>
      <c r="W110" s="1" t="s">
        <v>3066</v>
      </c>
      <c r="X110" s="1">
        <v>2</v>
      </c>
      <c r="Y110" s="1">
        <v>2</v>
      </c>
      <c r="Z110" s="1">
        <v>4</v>
      </c>
      <c r="AA110" s="1">
        <v>1</v>
      </c>
      <c r="AB110" s="1">
        <v>1</v>
      </c>
      <c r="AC110" s="1">
        <v>85</v>
      </c>
      <c r="AD110" s="1">
        <v>13878</v>
      </c>
      <c r="AE110" s="1" t="s">
        <v>15</v>
      </c>
      <c r="AF110" s="1" t="b">
        <v>0</v>
      </c>
      <c r="AG110" s="1" t="b">
        <v>0</v>
      </c>
      <c r="AH110" s="1" t="b">
        <v>0</v>
      </c>
      <c r="AI110" s="1">
        <v>1</v>
      </c>
      <c r="AJ110" s="1">
        <v>253</v>
      </c>
    </row>
    <row r="111" spans="1:36" ht="15.75" customHeight="1" x14ac:dyDescent="0.15">
      <c r="A111" s="1">
        <v>545</v>
      </c>
      <c r="B111" s="1">
        <v>179159</v>
      </c>
      <c r="C111" s="1" t="s">
        <v>1491</v>
      </c>
      <c r="D111" s="1" t="s">
        <v>1492</v>
      </c>
      <c r="E111" s="1" t="s">
        <v>1493</v>
      </c>
      <c r="F111" s="1" t="s">
        <v>1478</v>
      </c>
      <c r="G111" s="1" t="s">
        <v>1494</v>
      </c>
      <c r="H111" s="1" t="s">
        <v>738</v>
      </c>
      <c r="I111" s="1" t="s">
        <v>739</v>
      </c>
      <c r="J111" s="7" t="s">
        <v>1495</v>
      </c>
      <c r="K111" s="1">
        <v>-90.233429999999998</v>
      </c>
      <c r="L111" s="1">
        <v>38.636516</v>
      </c>
      <c r="M111" s="1">
        <v>42166</v>
      </c>
      <c r="N111" s="1">
        <v>57214</v>
      </c>
      <c r="O111" s="1">
        <v>57214</v>
      </c>
      <c r="P111" s="1">
        <v>57214</v>
      </c>
      <c r="Q111" s="1">
        <v>57214</v>
      </c>
      <c r="R111" s="1">
        <v>46218</v>
      </c>
      <c r="S111" s="1">
        <v>46218</v>
      </c>
      <c r="T111" s="34">
        <v>21420</v>
      </c>
      <c r="U111" s="28">
        <v>654</v>
      </c>
      <c r="V111" s="34">
        <v>21420</v>
      </c>
      <c r="W111" s="28">
        <v>654</v>
      </c>
      <c r="X111" s="1">
        <v>2</v>
      </c>
      <c r="Y111" s="1">
        <v>2</v>
      </c>
      <c r="Z111" s="1">
        <v>4</v>
      </c>
      <c r="AA111" s="1">
        <v>2</v>
      </c>
      <c r="AB111" s="1">
        <v>2</v>
      </c>
      <c r="AC111" s="1">
        <v>65</v>
      </c>
      <c r="AD111" s="1">
        <v>11779</v>
      </c>
      <c r="AE111" s="1" t="s">
        <v>54</v>
      </c>
      <c r="AF111" s="1" t="b">
        <v>0</v>
      </c>
      <c r="AG111" s="1" t="b">
        <v>0</v>
      </c>
      <c r="AH111" s="1" t="b">
        <v>0</v>
      </c>
      <c r="AI111" s="1">
        <v>1</v>
      </c>
      <c r="AJ111" s="1">
        <v>253</v>
      </c>
    </row>
    <row r="112" spans="1:36" ht="15.75" customHeight="1" x14ac:dyDescent="0.15">
      <c r="A112" s="1">
        <v>546</v>
      </c>
      <c r="B112" s="1">
        <v>163851</v>
      </c>
      <c r="C112" s="30" t="s">
        <v>1267</v>
      </c>
      <c r="D112" s="1" t="s">
        <v>1268</v>
      </c>
      <c r="E112" s="1" t="s">
        <v>1269</v>
      </c>
      <c r="F112" s="1" t="s">
        <v>1222</v>
      </c>
      <c r="G112" s="1" t="s">
        <v>1270</v>
      </c>
      <c r="H112" s="1" t="s">
        <v>12</v>
      </c>
      <c r="I112" s="1" t="s">
        <v>473</v>
      </c>
      <c r="J112" s="7" t="s">
        <v>1271</v>
      </c>
      <c r="K112" s="1">
        <v>-75.605705</v>
      </c>
      <c r="L112" s="1">
        <v>38.345447</v>
      </c>
      <c r="M112" s="1">
        <v>9582</v>
      </c>
      <c r="N112" s="1">
        <v>25062</v>
      </c>
      <c r="O112" s="1">
        <v>34102</v>
      </c>
      <c r="P112" s="1">
        <v>25062</v>
      </c>
      <c r="Q112" s="1">
        <v>34102</v>
      </c>
      <c r="R112" s="1">
        <v>13582</v>
      </c>
      <c r="S112" s="1">
        <v>22622</v>
      </c>
      <c r="T112" s="1" t="s">
        <v>3066</v>
      </c>
      <c r="U112" s="1" t="s">
        <v>3066</v>
      </c>
      <c r="V112" s="1" t="s">
        <v>3066</v>
      </c>
      <c r="W112" s="1" t="s">
        <v>3066</v>
      </c>
      <c r="X112" s="1">
        <v>2</v>
      </c>
      <c r="Y112" s="1">
        <v>2</v>
      </c>
      <c r="Z112" s="1">
        <v>2</v>
      </c>
      <c r="AA112" s="1">
        <v>1</v>
      </c>
      <c r="AB112" s="1">
        <v>1</v>
      </c>
      <c r="AC112" s="1">
        <v>66</v>
      </c>
      <c r="AD112" s="1">
        <v>7861</v>
      </c>
      <c r="AE112" s="1" t="s">
        <v>15</v>
      </c>
      <c r="AF112" s="1" t="b">
        <v>0</v>
      </c>
      <c r="AG112" s="1" t="b">
        <v>0</v>
      </c>
      <c r="AH112" s="1" t="b">
        <v>0</v>
      </c>
      <c r="AI112" s="1">
        <v>1</v>
      </c>
      <c r="AJ112" s="1">
        <v>363</v>
      </c>
    </row>
    <row r="113" spans="1:36" ht="15.75" customHeight="1" x14ac:dyDescent="0.15">
      <c r="A113" s="1">
        <v>547</v>
      </c>
      <c r="B113" s="1">
        <v>217536</v>
      </c>
      <c r="C113" s="30" t="s">
        <v>2362</v>
      </c>
      <c r="D113" s="1" t="s">
        <v>2363</v>
      </c>
      <c r="E113" s="1" t="s">
        <v>2364</v>
      </c>
      <c r="F113" s="1" t="s">
        <v>2340</v>
      </c>
      <c r="G113" s="1" t="s">
        <v>2365</v>
      </c>
      <c r="H113" s="1" t="s">
        <v>448</v>
      </c>
      <c r="I113" s="1" t="s">
        <v>449</v>
      </c>
      <c r="J113" s="7" t="s">
        <v>2366</v>
      </c>
      <c r="K113" s="1">
        <v>-71.301124999999999</v>
      </c>
      <c r="L113" s="1">
        <v>41.471445000000003</v>
      </c>
      <c r="M113" s="1">
        <v>38986</v>
      </c>
      <c r="N113" s="1">
        <v>56746</v>
      </c>
      <c r="O113" s="1">
        <v>56746</v>
      </c>
      <c r="P113" s="1">
        <v>53486</v>
      </c>
      <c r="Q113" s="1">
        <v>53486</v>
      </c>
      <c r="R113" s="1">
        <v>42886</v>
      </c>
      <c r="S113" s="1">
        <v>42886</v>
      </c>
      <c r="T113" s="1" t="s">
        <v>3066</v>
      </c>
      <c r="U113" s="1" t="s">
        <v>3066</v>
      </c>
      <c r="V113" s="1" t="s">
        <v>3066</v>
      </c>
      <c r="W113" s="1" t="s">
        <v>3066</v>
      </c>
      <c r="X113" s="1">
        <v>2</v>
      </c>
      <c r="Y113" s="1">
        <v>2</v>
      </c>
      <c r="Z113" s="1">
        <v>1</v>
      </c>
      <c r="AA113" s="1">
        <v>2</v>
      </c>
      <c r="AB113" s="1">
        <v>2</v>
      </c>
      <c r="AC113" s="1">
        <v>68</v>
      </c>
      <c r="AD113" s="1">
        <v>2124</v>
      </c>
      <c r="AE113" s="1" t="s">
        <v>54</v>
      </c>
      <c r="AF113" s="1" t="b">
        <v>0</v>
      </c>
      <c r="AG113" s="1" t="b">
        <v>0</v>
      </c>
      <c r="AH113" s="1" t="b">
        <v>1</v>
      </c>
      <c r="AI113" s="1">
        <v>1</v>
      </c>
      <c r="AJ113" s="1">
        <v>295</v>
      </c>
    </row>
    <row r="114" spans="1:36" ht="15.75" customHeight="1" x14ac:dyDescent="0.15">
      <c r="A114" s="1">
        <v>548</v>
      </c>
      <c r="B114" s="1">
        <v>122409</v>
      </c>
      <c r="C114" s="1" t="s">
        <v>275</v>
      </c>
      <c r="D114" s="1" t="s">
        <v>276</v>
      </c>
      <c r="E114" s="1" t="s">
        <v>253</v>
      </c>
      <c r="F114" s="1" t="s">
        <v>163</v>
      </c>
      <c r="G114" s="1">
        <v>92182</v>
      </c>
      <c r="H114" s="1" t="s">
        <v>93</v>
      </c>
      <c r="I114" s="1" t="s">
        <v>164</v>
      </c>
      <c r="J114" s="7" t="s">
        <v>277</v>
      </c>
      <c r="K114" s="1">
        <v>-117.071228</v>
      </c>
      <c r="L114" s="1">
        <v>32.77525</v>
      </c>
      <c r="M114" s="1">
        <v>7460</v>
      </c>
      <c r="N114" s="1">
        <v>28224</v>
      </c>
      <c r="O114" s="1">
        <v>40104</v>
      </c>
      <c r="P114" s="1">
        <v>25444</v>
      </c>
      <c r="Q114" s="1">
        <v>37324</v>
      </c>
      <c r="R114" s="1">
        <v>12306</v>
      </c>
      <c r="S114" s="1">
        <v>24186</v>
      </c>
      <c r="T114" s="34">
        <v>7176</v>
      </c>
      <c r="U114" s="34">
        <v>1978</v>
      </c>
      <c r="V114" s="34">
        <v>16680</v>
      </c>
      <c r="W114" s="34">
        <v>1978</v>
      </c>
      <c r="X114" s="1">
        <v>2</v>
      </c>
      <c r="Y114" s="1">
        <v>2</v>
      </c>
      <c r="Z114" s="1">
        <v>8</v>
      </c>
      <c r="AA114" s="1">
        <v>1</v>
      </c>
      <c r="AB114" s="1">
        <v>1</v>
      </c>
      <c r="AC114" s="1">
        <v>35</v>
      </c>
      <c r="AD114" s="1">
        <v>29860</v>
      </c>
      <c r="AE114" s="1" t="s">
        <v>15</v>
      </c>
      <c r="AF114" s="1" t="b">
        <v>0</v>
      </c>
      <c r="AG114" s="1" t="b">
        <v>0</v>
      </c>
      <c r="AH114" s="1" t="b">
        <v>1</v>
      </c>
      <c r="AI114" s="1">
        <v>1</v>
      </c>
      <c r="AJ114" s="1">
        <v>210</v>
      </c>
    </row>
    <row r="115" spans="1:36" ht="15.75" customHeight="1" x14ac:dyDescent="0.15">
      <c r="A115" s="1">
        <v>549</v>
      </c>
      <c r="B115" s="1">
        <v>122755</v>
      </c>
      <c r="C115" s="1" t="s">
        <v>282</v>
      </c>
      <c r="D115" s="1" t="s">
        <v>283</v>
      </c>
      <c r="E115" s="1" t="s">
        <v>284</v>
      </c>
      <c r="F115" s="1" t="s">
        <v>163</v>
      </c>
      <c r="G115" s="1" t="s">
        <v>285</v>
      </c>
      <c r="H115" s="1" t="s">
        <v>93</v>
      </c>
      <c r="I115" s="1" t="s">
        <v>164</v>
      </c>
      <c r="J115" s="7" t="s">
        <v>286</v>
      </c>
      <c r="K115" s="1">
        <v>-121.880620999999</v>
      </c>
      <c r="L115" s="1">
        <v>37.336568999999997</v>
      </c>
      <c r="M115" s="1">
        <v>7721</v>
      </c>
      <c r="N115" s="1">
        <v>28166</v>
      </c>
      <c r="O115" s="1">
        <v>40046</v>
      </c>
      <c r="P115" s="1">
        <v>27145</v>
      </c>
      <c r="Q115" s="1">
        <v>39025</v>
      </c>
      <c r="R115" s="1">
        <v>12684</v>
      </c>
      <c r="S115" s="1">
        <v>24564</v>
      </c>
      <c r="T115" s="34">
        <v>7176</v>
      </c>
      <c r="U115" s="34">
        <v>2110</v>
      </c>
      <c r="V115" s="34">
        <v>16680</v>
      </c>
      <c r="W115" s="34">
        <v>2110</v>
      </c>
      <c r="X115" s="1">
        <v>2</v>
      </c>
      <c r="Y115" s="1">
        <v>2</v>
      </c>
      <c r="Z115" s="1">
        <v>8</v>
      </c>
      <c r="AA115" s="1">
        <v>1</v>
      </c>
      <c r="AB115" s="1">
        <v>1</v>
      </c>
      <c r="AC115" s="1">
        <v>53</v>
      </c>
      <c r="AD115" s="1">
        <v>26432</v>
      </c>
      <c r="AE115" s="1" t="s">
        <v>15</v>
      </c>
      <c r="AF115" s="1" t="b">
        <v>0</v>
      </c>
      <c r="AG115" s="1" t="b">
        <v>0</v>
      </c>
      <c r="AH115" s="1" t="b">
        <v>1</v>
      </c>
      <c r="AI115" s="1">
        <v>1</v>
      </c>
      <c r="AJ115" s="1">
        <v>210</v>
      </c>
    </row>
    <row r="116" spans="1:36" ht="15.75" customHeight="1" x14ac:dyDescent="0.15">
      <c r="A116" s="1">
        <v>550</v>
      </c>
      <c r="B116" s="1">
        <v>140951</v>
      </c>
      <c r="C116" s="1" t="s">
        <v>685</v>
      </c>
      <c r="D116" s="1" t="s">
        <v>686</v>
      </c>
      <c r="E116" s="1" t="s">
        <v>687</v>
      </c>
      <c r="F116" s="1" t="s">
        <v>641</v>
      </c>
      <c r="G116" s="1" t="s">
        <v>688</v>
      </c>
      <c r="H116" s="1" t="s">
        <v>12</v>
      </c>
      <c r="I116" s="1" t="s">
        <v>473</v>
      </c>
      <c r="J116" s="7" t="s">
        <v>689</v>
      </c>
      <c r="K116" s="1">
        <v>-81.093849000000006</v>
      </c>
      <c r="L116" s="1">
        <v>32.072963000000001</v>
      </c>
      <c r="M116" s="1">
        <v>36410</v>
      </c>
      <c r="N116" s="1">
        <v>56372</v>
      </c>
      <c r="O116" s="1">
        <v>56372</v>
      </c>
      <c r="P116" s="1">
        <v>52952</v>
      </c>
      <c r="Q116" s="1">
        <v>52952</v>
      </c>
      <c r="R116" s="1">
        <v>42017</v>
      </c>
      <c r="S116" s="1">
        <v>42017</v>
      </c>
      <c r="T116" s="34">
        <v>38475</v>
      </c>
      <c r="U116" s="28">
        <v>500</v>
      </c>
      <c r="V116" s="34">
        <v>38475</v>
      </c>
      <c r="W116" s="28">
        <v>500</v>
      </c>
      <c r="X116" s="1">
        <v>2</v>
      </c>
      <c r="Y116" s="1">
        <v>2</v>
      </c>
      <c r="Z116" s="1">
        <v>5</v>
      </c>
      <c r="AA116" s="1">
        <v>2</v>
      </c>
      <c r="AB116" s="1">
        <v>2</v>
      </c>
      <c r="AC116" s="1">
        <v>72</v>
      </c>
      <c r="AD116" s="1">
        <v>10005</v>
      </c>
      <c r="AE116" s="1" t="s">
        <v>54</v>
      </c>
      <c r="AF116" s="1" t="b">
        <v>0</v>
      </c>
      <c r="AG116" s="1" t="b">
        <v>0</v>
      </c>
      <c r="AH116" s="1" t="b">
        <v>0</v>
      </c>
      <c r="AI116" s="1">
        <v>6</v>
      </c>
      <c r="AJ116" s="1">
        <v>363</v>
      </c>
    </row>
    <row r="117" spans="1:36" ht="15.75" customHeight="1" x14ac:dyDescent="0.15">
      <c r="A117" s="1">
        <v>556</v>
      </c>
      <c r="B117" s="1">
        <v>140942</v>
      </c>
      <c r="C117" s="31" t="s">
        <v>2843</v>
      </c>
      <c r="D117" s="1" t="s">
        <v>702</v>
      </c>
      <c r="E117" s="1" t="s">
        <v>687</v>
      </c>
      <c r="F117" s="1" t="s">
        <v>641</v>
      </c>
      <c r="G117" s="1" t="s">
        <v>703</v>
      </c>
      <c r="H117" s="1" t="s">
        <v>12</v>
      </c>
      <c r="I117" s="1" t="s">
        <v>473</v>
      </c>
      <c r="J117" s="7" t="s">
        <v>704</v>
      </c>
      <c r="K117" s="1">
        <v>-81.114752999999993</v>
      </c>
      <c r="L117" s="1">
        <v>32.023210999999897</v>
      </c>
      <c r="M117" s="1">
        <v>2744</v>
      </c>
      <c r="N117" s="23">
        <v>16284</v>
      </c>
      <c r="O117" s="23">
        <v>18420</v>
      </c>
      <c r="P117" s="1">
        <v>16284</v>
      </c>
      <c r="Q117" s="1">
        <v>18420</v>
      </c>
      <c r="R117" s="1">
        <v>6474</v>
      </c>
      <c r="S117" s="1">
        <v>8610</v>
      </c>
      <c r="T117" s="1" t="s">
        <v>3066</v>
      </c>
      <c r="U117" s="1" t="s">
        <v>3066</v>
      </c>
      <c r="V117" s="1" t="s">
        <v>3066</v>
      </c>
      <c r="W117" s="1" t="s">
        <v>3066</v>
      </c>
      <c r="X117" s="1">
        <v>2</v>
      </c>
      <c r="Y117" s="1">
        <v>2</v>
      </c>
      <c r="Z117" s="1">
        <v>5</v>
      </c>
      <c r="AA117" s="1">
        <v>4</v>
      </c>
      <c r="AB117" s="1">
        <v>1</v>
      </c>
      <c r="AC117" s="27">
        <v>100</v>
      </c>
      <c r="AD117" s="1">
        <v>3938</v>
      </c>
      <c r="AE117" s="1" t="s">
        <v>15</v>
      </c>
      <c r="AF117" s="1" t="b">
        <v>0</v>
      </c>
      <c r="AG117" s="1" t="b">
        <v>0</v>
      </c>
      <c r="AH117" s="1" t="b">
        <v>0</v>
      </c>
      <c r="AI117" s="1">
        <v>3</v>
      </c>
      <c r="AJ117" s="1">
        <v>363</v>
      </c>
    </row>
    <row r="118" spans="1:36" ht="15.75" customHeight="1" x14ac:dyDescent="0.15">
      <c r="A118" s="1">
        <v>559</v>
      </c>
      <c r="B118" s="1">
        <v>143048</v>
      </c>
      <c r="C118" s="1" t="s">
        <v>807</v>
      </c>
      <c r="D118" s="1" t="s">
        <v>808</v>
      </c>
      <c r="E118" s="1" t="s">
        <v>787</v>
      </c>
      <c r="F118" s="1" t="s">
        <v>788</v>
      </c>
      <c r="G118" s="1">
        <v>60603</v>
      </c>
      <c r="H118" s="1" t="s">
        <v>738</v>
      </c>
      <c r="I118" s="1" t="s">
        <v>789</v>
      </c>
      <c r="J118" s="7" t="s">
        <v>809</v>
      </c>
      <c r="K118" s="1">
        <v>-87.621410999999995</v>
      </c>
      <c r="L118" s="1">
        <v>41.879646000000001</v>
      </c>
      <c r="M118" s="1">
        <v>49610</v>
      </c>
      <c r="N118" s="1">
        <v>67290</v>
      </c>
      <c r="O118" s="1">
        <v>67290</v>
      </c>
      <c r="P118" s="1">
        <v>62920</v>
      </c>
      <c r="Q118" s="1">
        <v>62920</v>
      </c>
      <c r="R118" s="1">
        <v>53400</v>
      </c>
      <c r="S118" s="1">
        <v>53400</v>
      </c>
      <c r="T118" s="34">
        <v>42952</v>
      </c>
      <c r="U118" s="28">
        <v>960</v>
      </c>
      <c r="V118" s="34">
        <v>42952</v>
      </c>
      <c r="W118" s="28">
        <v>960</v>
      </c>
      <c r="X118" s="1">
        <v>2</v>
      </c>
      <c r="Y118" s="1">
        <v>2</v>
      </c>
      <c r="Z118" s="1">
        <v>3</v>
      </c>
      <c r="AA118" s="1">
        <v>2</v>
      </c>
      <c r="AB118" s="1">
        <v>2</v>
      </c>
      <c r="AC118" s="1">
        <v>59</v>
      </c>
      <c r="AD118" s="1">
        <v>2848</v>
      </c>
      <c r="AE118" s="1" t="s">
        <v>54</v>
      </c>
      <c r="AF118" s="1" t="b">
        <v>0</v>
      </c>
      <c r="AG118" s="1" t="b">
        <v>0</v>
      </c>
      <c r="AH118" s="1" t="b">
        <v>0</v>
      </c>
      <c r="AI118" s="1">
        <v>5</v>
      </c>
      <c r="AJ118" s="1">
        <v>253</v>
      </c>
    </row>
    <row r="119" spans="1:36" ht="15.75" customHeight="1" x14ac:dyDescent="0.15">
      <c r="A119" s="1">
        <v>564</v>
      </c>
      <c r="B119" s="1">
        <v>123572</v>
      </c>
      <c r="C119" s="30" t="s">
        <v>289</v>
      </c>
      <c r="D119" s="1" t="s">
        <v>290</v>
      </c>
      <c r="E119" s="1" t="s">
        <v>291</v>
      </c>
      <c r="F119" s="1" t="s">
        <v>163</v>
      </c>
      <c r="G119" s="1" t="s">
        <v>292</v>
      </c>
      <c r="H119" s="1" t="s">
        <v>93</v>
      </c>
      <c r="I119" s="1" t="s">
        <v>164</v>
      </c>
      <c r="J119" s="7" t="s">
        <v>293</v>
      </c>
      <c r="K119" s="1">
        <v>-122.673261</v>
      </c>
      <c r="L119" s="1">
        <v>38.341023</v>
      </c>
      <c r="M119" s="1">
        <v>7724</v>
      </c>
      <c r="N119" s="1">
        <v>26034</v>
      </c>
      <c r="O119" s="1">
        <v>37914</v>
      </c>
      <c r="P119" s="1">
        <v>27054</v>
      </c>
      <c r="Q119" s="1">
        <v>38934</v>
      </c>
      <c r="R119" s="1">
        <v>12592</v>
      </c>
      <c r="S119" s="1">
        <v>24472</v>
      </c>
      <c r="T119" s="1" t="s">
        <v>3066</v>
      </c>
      <c r="U119" s="1" t="s">
        <v>3066</v>
      </c>
      <c r="V119" s="1" t="s">
        <v>3066</v>
      </c>
      <c r="W119" s="1" t="s">
        <v>3066</v>
      </c>
      <c r="X119" s="1">
        <v>2</v>
      </c>
      <c r="Y119" s="1">
        <v>2</v>
      </c>
      <c r="Z119" s="1">
        <v>8</v>
      </c>
      <c r="AA119" s="1">
        <v>1</v>
      </c>
      <c r="AB119" s="1">
        <v>1</v>
      </c>
      <c r="AC119" s="1">
        <v>76</v>
      </c>
      <c r="AD119" s="1">
        <v>8631</v>
      </c>
      <c r="AE119" s="1" t="s">
        <v>15</v>
      </c>
      <c r="AF119" s="1" t="b">
        <v>0</v>
      </c>
      <c r="AG119" s="1" t="b">
        <v>0</v>
      </c>
      <c r="AH119" s="1" t="b">
        <v>0</v>
      </c>
      <c r="AI119" s="1">
        <v>1</v>
      </c>
      <c r="AJ119" s="1">
        <v>210</v>
      </c>
    </row>
    <row r="120" spans="1:36" ht="15.75" customHeight="1" x14ac:dyDescent="0.15">
      <c r="A120" s="1">
        <v>565</v>
      </c>
      <c r="B120" s="1">
        <v>219356</v>
      </c>
      <c r="C120" s="1" t="s">
        <v>2418</v>
      </c>
      <c r="D120" s="1" t="s">
        <v>2419</v>
      </c>
      <c r="E120" s="1" t="s">
        <v>2420</v>
      </c>
      <c r="F120" s="1" t="s">
        <v>2421</v>
      </c>
      <c r="G120" s="1" t="s">
        <v>2422</v>
      </c>
      <c r="H120" s="1" t="s">
        <v>738</v>
      </c>
      <c r="I120" s="1" t="s">
        <v>739</v>
      </c>
      <c r="J120" s="7" t="s">
        <v>2423</v>
      </c>
      <c r="K120" s="1">
        <v>-96.782139000000001</v>
      </c>
      <c r="L120" s="1">
        <v>44.317484999999998</v>
      </c>
      <c r="M120" s="1">
        <v>8441</v>
      </c>
      <c r="N120" s="1">
        <v>22804</v>
      </c>
      <c r="O120" s="1">
        <v>26052</v>
      </c>
      <c r="P120" s="1">
        <v>25206</v>
      </c>
      <c r="Q120" s="1">
        <v>28454</v>
      </c>
      <c r="R120" s="1">
        <v>13741</v>
      </c>
      <c r="S120" s="1">
        <v>16989</v>
      </c>
      <c r="T120" s="34">
        <v>8083</v>
      </c>
      <c r="U120" s="34">
        <v>1202</v>
      </c>
      <c r="V120" s="34">
        <v>15541</v>
      </c>
      <c r="W120" s="34">
        <v>1202</v>
      </c>
      <c r="X120" s="1">
        <v>2</v>
      </c>
      <c r="Y120" s="1">
        <v>2</v>
      </c>
      <c r="Z120" s="1">
        <v>4</v>
      </c>
      <c r="AA120" s="1">
        <v>1</v>
      </c>
      <c r="AB120" s="1">
        <v>1</v>
      </c>
      <c r="AC120" s="1">
        <v>91</v>
      </c>
      <c r="AD120" s="1">
        <v>10946</v>
      </c>
      <c r="AE120" s="1" t="s">
        <v>15</v>
      </c>
      <c r="AF120" s="1" t="b">
        <v>1</v>
      </c>
      <c r="AG120" s="1" t="b">
        <v>0</v>
      </c>
      <c r="AH120" s="1" t="b">
        <v>1</v>
      </c>
      <c r="AI120" s="1">
        <v>4</v>
      </c>
      <c r="AJ120" s="1">
        <v>253</v>
      </c>
    </row>
    <row r="121" spans="1:36" ht="15.75" customHeight="1" x14ac:dyDescent="0.15">
      <c r="A121" s="1">
        <v>569</v>
      </c>
      <c r="B121" s="1">
        <v>179557</v>
      </c>
      <c r="C121" s="1" t="s">
        <v>1500</v>
      </c>
      <c r="D121" s="1" t="s">
        <v>1501</v>
      </c>
      <c r="E121" s="1" t="s">
        <v>1502</v>
      </c>
      <c r="F121" s="1" t="s">
        <v>1478</v>
      </c>
      <c r="G121" s="1">
        <v>63701</v>
      </c>
      <c r="H121" s="1" t="s">
        <v>738</v>
      </c>
      <c r="I121" s="1" t="s">
        <v>739</v>
      </c>
      <c r="J121" s="7" t="s">
        <v>1503</v>
      </c>
      <c r="K121" s="1">
        <v>-89.529118999999994</v>
      </c>
      <c r="L121" s="1">
        <v>37.315750000000001</v>
      </c>
      <c r="M121" s="1">
        <v>7185</v>
      </c>
      <c r="N121" s="1">
        <v>21004</v>
      </c>
      <c r="O121" s="1">
        <v>26539</v>
      </c>
      <c r="P121" s="1">
        <v>21004</v>
      </c>
      <c r="Q121" s="1">
        <v>26539</v>
      </c>
      <c r="R121" s="1">
        <v>12289</v>
      </c>
      <c r="S121" s="1">
        <v>17824</v>
      </c>
      <c r="T121" s="34">
        <v>5373</v>
      </c>
      <c r="U121" s="28">
        <v>753</v>
      </c>
      <c r="V121" s="34">
        <v>10039</v>
      </c>
      <c r="W121" s="28">
        <v>753</v>
      </c>
      <c r="X121" s="1">
        <v>2</v>
      </c>
      <c r="Y121" s="1">
        <v>2</v>
      </c>
      <c r="Z121" s="1">
        <v>4</v>
      </c>
      <c r="AA121" s="1">
        <v>1</v>
      </c>
      <c r="AB121" s="1">
        <v>1</v>
      </c>
      <c r="AC121" s="1">
        <v>83</v>
      </c>
      <c r="AD121" s="1">
        <v>10693</v>
      </c>
      <c r="AE121" s="1" t="s">
        <v>15</v>
      </c>
      <c r="AF121" s="1" t="b">
        <v>0</v>
      </c>
      <c r="AG121" s="1" t="b">
        <v>0</v>
      </c>
      <c r="AH121" s="1" t="b">
        <v>0</v>
      </c>
      <c r="AI121" s="1">
        <v>2</v>
      </c>
      <c r="AJ121" s="1">
        <v>253</v>
      </c>
    </row>
    <row r="122" spans="1:36" ht="15.75" customHeight="1" x14ac:dyDescent="0.15">
      <c r="A122" s="1">
        <v>571</v>
      </c>
      <c r="B122" s="1">
        <v>123952</v>
      </c>
      <c r="C122" s="1" t="s">
        <v>298</v>
      </c>
      <c r="D122" s="1" t="s">
        <v>299</v>
      </c>
      <c r="E122" s="1" t="s">
        <v>300</v>
      </c>
      <c r="F122" s="1" t="s">
        <v>163</v>
      </c>
      <c r="G122" s="1" t="s">
        <v>301</v>
      </c>
      <c r="H122" s="1" t="s">
        <v>93</v>
      </c>
      <c r="I122" s="1" t="s">
        <v>164</v>
      </c>
      <c r="J122" s="7" t="s">
        <v>302</v>
      </c>
      <c r="K122" s="1">
        <v>-118.232703</v>
      </c>
      <c r="L122" s="1">
        <v>34.04365</v>
      </c>
      <c r="M122" s="1">
        <v>43800</v>
      </c>
      <c r="N122" s="11" t="s">
        <v>1225</v>
      </c>
      <c r="O122" s="11" t="s">
        <v>1225</v>
      </c>
      <c r="P122" s="1">
        <v>67750</v>
      </c>
      <c r="Q122" s="1">
        <v>67750</v>
      </c>
      <c r="R122" s="1">
        <v>56650</v>
      </c>
      <c r="S122" s="1">
        <v>56650</v>
      </c>
      <c r="T122" s="34">
        <v>46878</v>
      </c>
      <c r="U122" s="28">
        <v>850</v>
      </c>
      <c r="V122" s="34">
        <v>46878</v>
      </c>
      <c r="W122" s="28">
        <v>850</v>
      </c>
      <c r="X122" s="1">
        <v>2</v>
      </c>
      <c r="Y122" s="1">
        <v>2</v>
      </c>
      <c r="Z122" s="1">
        <v>8</v>
      </c>
      <c r="AA122" s="1">
        <v>2</v>
      </c>
      <c r="AB122" s="1">
        <v>2</v>
      </c>
      <c r="AC122" s="11" t="s">
        <v>1225</v>
      </c>
      <c r="AD122" s="1">
        <v>262</v>
      </c>
      <c r="AE122" s="1" t="s">
        <v>54</v>
      </c>
      <c r="AF122" s="1" t="b">
        <v>0</v>
      </c>
      <c r="AG122" s="1" t="b">
        <v>0</v>
      </c>
      <c r="AH122" s="1" t="b">
        <v>1</v>
      </c>
      <c r="AI122" s="1">
        <v>6</v>
      </c>
      <c r="AJ122" s="1">
        <v>210</v>
      </c>
    </row>
    <row r="123" spans="1:36" ht="15.75" customHeight="1" x14ac:dyDescent="0.15">
      <c r="A123" s="1">
        <v>577</v>
      </c>
      <c r="B123" s="1">
        <v>149222</v>
      </c>
      <c r="C123" s="1" t="s">
        <v>3087</v>
      </c>
      <c r="D123" s="1" t="s">
        <v>818</v>
      </c>
      <c r="E123" s="1" t="s">
        <v>819</v>
      </c>
      <c r="F123" s="1" t="s">
        <v>788</v>
      </c>
      <c r="G123" s="1" t="s">
        <v>820</v>
      </c>
      <c r="H123" s="1" t="s">
        <v>738</v>
      </c>
      <c r="I123" s="1" t="s">
        <v>789</v>
      </c>
      <c r="J123" s="7" t="s">
        <v>821</v>
      </c>
      <c r="K123" s="1">
        <v>-89.217272999999906</v>
      </c>
      <c r="L123" s="1">
        <v>37.714193000000002</v>
      </c>
      <c r="M123" s="1">
        <v>13932</v>
      </c>
      <c r="N123" s="1">
        <v>28595</v>
      </c>
      <c r="O123" s="1">
        <v>42770</v>
      </c>
      <c r="P123" s="1">
        <v>28595</v>
      </c>
      <c r="Q123" s="1">
        <v>42770</v>
      </c>
      <c r="R123" s="1">
        <v>17973</v>
      </c>
      <c r="S123" s="1">
        <v>32148</v>
      </c>
      <c r="T123" s="34">
        <v>11268</v>
      </c>
      <c r="U123" s="34">
        <v>4758</v>
      </c>
      <c r="V123" s="34">
        <v>28170</v>
      </c>
      <c r="W123" s="34">
        <v>4758</v>
      </c>
      <c r="X123" s="1">
        <v>2</v>
      </c>
      <c r="Y123" s="1">
        <v>2</v>
      </c>
      <c r="Z123" s="1">
        <v>3</v>
      </c>
      <c r="AA123" s="1">
        <v>1</v>
      </c>
      <c r="AB123" s="1">
        <v>1</v>
      </c>
      <c r="AC123" s="1">
        <v>77</v>
      </c>
      <c r="AD123" s="1">
        <v>12182</v>
      </c>
      <c r="AE123" s="1" t="s">
        <v>15</v>
      </c>
      <c r="AF123" s="1" t="b">
        <v>0</v>
      </c>
      <c r="AG123" s="1" t="b">
        <v>0</v>
      </c>
      <c r="AH123" s="1" t="b">
        <v>0</v>
      </c>
      <c r="AI123" s="1">
        <v>5</v>
      </c>
      <c r="AJ123" s="1">
        <v>253</v>
      </c>
    </row>
    <row r="124" spans="1:36" ht="15.75" customHeight="1" x14ac:dyDescent="0.15">
      <c r="A124" s="1">
        <v>582</v>
      </c>
      <c r="B124" s="1">
        <v>196060</v>
      </c>
      <c r="C124" s="1" t="s">
        <v>3119</v>
      </c>
      <c r="D124" s="1" t="s">
        <v>1899</v>
      </c>
      <c r="E124" s="1" t="s">
        <v>1900</v>
      </c>
      <c r="F124" s="1" t="s">
        <v>1759</v>
      </c>
      <c r="G124" s="1">
        <v>12222</v>
      </c>
      <c r="H124" s="1" t="s">
        <v>448</v>
      </c>
      <c r="I124" s="1" t="s">
        <v>1681</v>
      </c>
      <c r="J124" s="7" t="s">
        <v>1901</v>
      </c>
      <c r="K124" s="1">
        <v>-73.825013999999996</v>
      </c>
      <c r="L124" s="1">
        <v>42.686917000000001</v>
      </c>
      <c r="M124" s="1">
        <v>9490</v>
      </c>
      <c r="N124" s="1">
        <v>25682</v>
      </c>
      <c r="O124" s="1">
        <v>40562</v>
      </c>
      <c r="P124" s="1">
        <v>22313</v>
      </c>
      <c r="Q124" s="1">
        <v>37193</v>
      </c>
      <c r="R124" s="1">
        <v>12563</v>
      </c>
      <c r="S124" s="1">
        <v>27443</v>
      </c>
      <c r="T124" s="34">
        <v>11310</v>
      </c>
      <c r="U124" s="34">
        <v>2125</v>
      </c>
      <c r="V124" s="34">
        <v>23100</v>
      </c>
      <c r="W124" s="34">
        <v>2125</v>
      </c>
      <c r="X124" s="1">
        <v>2</v>
      </c>
      <c r="Y124" s="1">
        <v>2</v>
      </c>
      <c r="Z124" s="1">
        <v>2</v>
      </c>
      <c r="AA124" s="1">
        <v>1</v>
      </c>
      <c r="AB124" s="1">
        <v>1</v>
      </c>
      <c r="AC124" s="1">
        <v>54</v>
      </c>
      <c r="AD124" s="1">
        <v>13139</v>
      </c>
      <c r="AE124" s="1" t="s">
        <v>15</v>
      </c>
      <c r="AF124" s="1" t="b">
        <v>0</v>
      </c>
      <c r="AG124" s="1" t="b">
        <v>0</v>
      </c>
      <c r="AH124" s="1" t="b">
        <v>0</v>
      </c>
      <c r="AI124" s="1">
        <v>2</v>
      </c>
      <c r="AJ124" s="1">
        <v>295</v>
      </c>
    </row>
    <row r="125" spans="1:36" ht="15.75" customHeight="1" x14ac:dyDescent="0.15">
      <c r="A125" s="1">
        <v>584</v>
      </c>
      <c r="B125" s="1">
        <v>196103</v>
      </c>
      <c r="C125" s="1" t="s">
        <v>3120</v>
      </c>
      <c r="D125" s="1" t="s">
        <v>1904</v>
      </c>
      <c r="E125" s="1" t="s">
        <v>1905</v>
      </c>
      <c r="F125" s="1" t="s">
        <v>1759</v>
      </c>
      <c r="G125" s="1">
        <v>13210</v>
      </c>
      <c r="H125" s="1" t="s">
        <v>448</v>
      </c>
      <c r="I125" s="1" t="s">
        <v>1681</v>
      </c>
      <c r="J125" s="7" t="s">
        <v>1906</v>
      </c>
      <c r="K125" s="1">
        <v>-76.138723999999996</v>
      </c>
      <c r="L125" s="1">
        <v>43.034765</v>
      </c>
      <c r="M125" s="1">
        <v>8543</v>
      </c>
      <c r="N125" s="1">
        <v>27303</v>
      </c>
      <c r="O125" s="1">
        <v>36953</v>
      </c>
      <c r="P125" s="1">
        <v>20958</v>
      </c>
      <c r="Q125" s="1">
        <v>30608</v>
      </c>
      <c r="R125" s="1">
        <v>12193</v>
      </c>
      <c r="S125" s="1">
        <v>21843</v>
      </c>
      <c r="T125" s="34">
        <v>11310</v>
      </c>
      <c r="U125" s="34">
        <v>1890</v>
      </c>
      <c r="V125" s="34">
        <v>23100</v>
      </c>
      <c r="W125" s="34">
        <v>1890</v>
      </c>
      <c r="X125" s="1">
        <v>2</v>
      </c>
      <c r="Y125" s="1">
        <v>2</v>
      </c>
      <c r="Z125" s="1">
        <v>2</v>
      </c>
      <c r="AA125" s="1">
        <v>1</v>
      </c>
      <c r="AB125" s="1">
        <v>1</v>
      </c>
      <c r="AC125" s="1">
        <v>54</v>
      </c>
      <c r="AD125" s="1">
        <v>1751</v>
      </c>
      <c r="AE125" s="1" t="s">
        <v>15</v>
      </c>
      <c r="AF125" s="1" t="b">
        <v>0</v>
      </c>
      <c r="AG125" s="1" t="b">
        <v>0</v>
      </c>
      <c r="AH125" s="1" t="b">
        <v>1</v>
      </c>
      <c r="AI125" s="1">
        <v>10</v>
      </c>
      <c r="AJ125" s="1">
        <v>295</v>
      </c>
    </row>
    <row r="126" spans="1:36" ht="15.75" customHeight="1" x14ac:dyDescent="0.15">
      <c r="A126" s="1">
        <v>594</v>
      </c>
      <c r="B126" s="1">
        <v>196006</v>
      </c>
      <c r="C126" s="31" t="s">
        <v>3121</v>
      </c>
      <c r="D126" s="1" t="s">
        <v>1924</v>
      </c>
      <c r="E126" s="1" t="s">
        <v>1925</v>
      </c>
      <c r="F126" s="1" t="s">
        <v>1759</v>
      </c>
      <c r="G126" s="1">
        <v>14802</v>
      </c>
      <c r="H126" s="1" t="s">
        <v>448</v>
      </c>
      <c r="I126" s="1" t="s">
        <v>1681</v>
      </c>
      <c r="J126" s="7" t="s">
        <v>1926</v>
      </c>
      <c r="K126" s="1">
        <v>-77.794632000000007</v>
      </c>
      <c r="L126" s="1">
        <v>42.255262000000002</v>
      </c>
      <c r="M126" s="1">
        <v>8327</v>
      </c>
      <c r="N126" s="1">
        <v>24859</v>
      </c>
      <c r="O126" s="1">
        <v>24859</v>
      </c>
      <c r="P126" s="1">
        <v>23868</v>
      </c>
      <c r="Q126" s="1">
        <v>23868</v>
      </c>
      <c r="R126" s="1">
        <v>14472</v>
      </c>
      <c r="S126" s="1">
        <v>14472</v>
      </c>
      <c r="T126" s="1" t="s">
        <v>3066</v>
      </c>
      <c r="U126" s="1" t="s">
        <v>3066</v>
      </c>
      <c r="V126" s="1" t="s">
        <v>3066</v>
      </c>
      <c r="W126" s="1" t="s">
        <v>3066</v>
      </c>
      <c r="X126" s="1">
        <v>2</v>
      </c>
      <c r="Y126" s="1">
        <v>2</v>
      </c>
      <c r="Z126" s="1">
        <v>2</v>
      </c>
      <c r="AA126" s="1">
        <v>1</v>
      </c>
      <c r="AB126" s="1">
        <v>1</v>
      </c>
      <c r="AC126" s="1">
        <v>72</v>
      </c>
      <c r="AD126" s="1">
        <v>3735</v>
      </c>
      <c r="AE126" s="1" t="s">
        <v>15</v>
      </c>
      <c r="AF126" s="1" t="b">
        <v>0</v>
      </c>
      <c r="AG126" s="1" t="b">
        <v>0</v>
      </c>
      <c r="AH126" s="1" t="b">
        <v>1</v>
      </c>
      <c r="AI126" s="1">
        <v>3</v>
      </c>
      <c r="AJ126" s="1">
        <v>295</v>
      </c>
    </row>
    <row r="127" spans="1:36" ht="15.75" customHeight="1" x14ac:dyDescent="0.15">
      <c r="A127" s="1">
        <v>684</v>
      </c>
      <c r="B127" s="1">
        <v>196088</v>
      </c>
      <c r="C127" s="1" t="s">
        <v>3122</v>
      </c>
      <c r="D127" s="1" t="s">
        <v>1931</v>
      </c>
      <c r="E127" s="1" t="s">
        <v>1932</v>
      </c>
      <c r="F127" s="1" t="s">
        <v>1759</v>
      </c>
      <c r="G127" s="1" t="s">
        <v>1933</v>
      </c>
      <c r="H127" s="1" t="s">
        <v>448</v>
      </c>
      <c r="I127" s="1" t="s">
        <v>1681</v>
      </c>
      <c r="J127" s="7" t="s">
        <v>1934</v>
      </c>
      <c r="K127" s="1">
        <v>-78.789457999999996</v>
      </c>
      <c r="L127" s="1">
        <v>43.000941999999903</v>
      </c>
      <c r="M127" s="1">
        <v>9828</v>
      </c>
      <c r="N127" s="1">
        <v>26158</v>
      </c>
      <c r="O127" s="1">
        <v>43398</v>
      </c>
      <c r="P127" s="1">
        <v>26230</v>
      </c>
      <c r="Q127" s="1">
        <v>43470</v>
      </c>
      <c r="R127" s="1">
        <v>13753</v>
      </c>
      <c r="S127" s="1">
        <v>30993</v>
      </c>
      <c r="T127" s="34">
        <v>11310</v>
      </c>
      <c r="U127" s="34">
        <v>1890</v>
      </c>
      <c r="V127" s="34">
        <v>23100</v>
      </c>
      <c r="W127" s="34">
        <v>1890</v>
      </c>
      <c r="X127" s="1">
        <v>2</v>
      </c>
      <c r="Y127" s="1">
        <v>2</v>
      </c>
      <c r="Z127" s="1">
        <v>2</v>
      </c>
      <c r="AA127" s="1">
        <v>1</v>
      </c>
      <c r="AB127" s="1">
        <v>1</v>
      </c>
      <c r="AC127" s="1">
        <v>59</v>
      </c>
      <c r="AD127" s="1">
        <v>20412</v>
      </c>
      <c r="AE127" s="1" t="s">
        <v>15</v>
      </c>
      <c r="AF127" s="1" t="b">
        <v>0</v>
      </c>
      <c r="AG127" s="1" t="b">
        <v>0</v>
      </c>
      <c r="AH127" s="1" t="b">
        <v>0</v>
      </c>
      <c r="AI127" s="1">
        <v>7</v>
      </c>
      <c r="AJ127" s="1">
        <v>295</v>
      </c>
    </row>
    <row r="128" spans="1:36" ht="15.75" customHeight="1" x14ac:dyDescent="0.15">
      <c r="A128" s="1">
        <v>597</v>
      </c>
      <c r="B128" s="1">
        <v>196413</v>
      </c>
      <c r="C128" s="1" t="s">
        <v>1942</v>
      </c>
      <c r="D128" s="1" t="s">
        <v>1943</v>
      </c>
      <c r="E128" s="1" t="s">
        <v>1905</v>
      </c>
      <c r="F128" s="1" t="s">
        <v>1759</v>
      </c>
      <c r="G128" s="1">
        <v>13244</v>
      </c>
      <c r="H128" s="1" t="s">
        <v>448</v>
      </c>
      <c r="I128" s="1" t="s">
        <v>1681</v>
      </c>
      <c r="J128" s="7" t="s">
        <v>1944</v>
      </c>
      <c r="K128" s="1">
        <v>-76.136975000000007</v>
      </c>
      <c r="L128" s="1">
        <v>43.040176000000002</v>
      </c>
      <c r="M128" s="1">
        <v>46755</v>
      </c>
      <c r="N128" s="1">
        <v>65480</v>
      </c>
      <c r="O128" s="1">
        <v>65480</v>
      </c>
      <c r="P128" s="1">
        <v>65480</v>
      </c>
      <c r="Q128" s="1">
        <v>65480</v>
      </c>
      <c r="R128" s="1">
        <v>49922</v>
      </c>
      <c r="S128" s="1">
        <v>49922</v>
      </c>
      <c r="T128" s="34">
        <v>40392</v>
      </c>
      <c r="U128" s="34">
        <v>1322</v>
      </c>
      <c r="V128" s="34">
        <v>40392</v>
      </c>
      <c r="W128" s="34">
        <v>1322</v>
      </c>
      <c r="X128" s="1">
        <v>2</v>
      </c>
      <c r="Y128" s="1">
        <v>2</v>
      </c>
      <c r="Z128" s="1">
        <v>2</v>
      </c>
      <c r="AA128" s="1">
        <v>2</v>
      </c>
      <c r="AB128" s="1">
        <v>2</v>
      </c>
      <c r="AC128" s="1">
        <v>52</v>
      </c>
      <c r="AD128" s="1">
        <v>15218</v>
      </c>
      <c r="AE128" s="1" t="s">
        <v>54</v>
      </c>
      <c r="AF128" s="1" t="b">
        <v>0</v>
      </c>
      <c r="AG128" s="1" t="b">
        <v>0</v>
      </c>
      <c r="AH128" s="1" t="b">
        <v>1</v>
      </c>
      <c r="AI128" s="1">
        <v>3</v>
      </c>
      <c r="AJ128" s="1">
        <v>295</v>
      </c>
    </row>
    <row r="129" spans="1:36" ht="15.75" customHeight="1" x14ac:dyDescent="0.15">
      <c r="A129" s="1">
        <v>600</v>
      </c>
      <c r="B129" s="1">
        <v>216339</v>
      </c>
      <c r="C129" s="1" t="s">
        <v>2244</v>
      </c>
      <c r="D129" s="1" t="s">
        <v>2245</v>
      </c>
      <c r="E129" s="1" t="s">
        <v>2182</v>
      </c>
      <c r="F129" s="1" t="s">
        <v>2141</v>
      </c>
      <c r="G129" s="1" t="s">
        <v>2246</v>
      </c>
      <c r="H129" s="1" t="s">
        <v>448</v>
      </c>
      <c r="I129" s="1" t="s">
        <v>1681</v>
      </c>
      <c r="J129" s="7" t="s">
        <v>2247</v>
      </c>
      <c r="K129" s="1">
        <v>-75.158266999999995</v>
      </c>
      <c r="L129" s="1">
        <v>39.980942999999897</v>
      </c>
      <c r="M129" s="1">
        <v>16658</v>
      </c>
      <c r="N129" s="1">
        <v>32430</v>
      </c>
      <c r="O129" s="1">
        <v>44190</v>
      </c>
      <c r="P129" s="1">
        <v>35210</v>
      </c>
      <c r="Q129" s="1">
        <v>46970</v>
      </c>
      <c r="R129" s="1">
        <v>20734</v>
      </c>
      <c r="S129" s="1">
        <v>32494</v>
      </c>
      <c r="T129" s="34">
        <v>16956</v>
      </c>
      <c r="U129" s="28">
        <v>890</v>
      </c>
      <c r="V129" s="34">
        <v>23346</v>
      </c>
      <c r="W129" s="28">
        <v>890</v>
      </c>
      <c r="X129" s="1">
        <v>2</v>
      </c>
      <c r="Y129" s="1">
        <v>2</v>
      </c>
      <c r="Z129" s="1">
        <v>2</v>
      </c>
      <c r="AA129" s="1">
        <v>1</v>
      </c>
      <c r="AB129" s="1">
        <v>1</v>
      </c>
      <c r="AC129" s="1">
        <v>52</v>
      </c>
      <c r="AD129" s="1">
        <v>29275</v>
      </c>
      <c r="AE129" s="1" t="s">
        <v>15</v>
      </c>
      <c r="AF129" s="1" t="b">
        <v>0</v>
      </c>
      <c r="AG129" s="1" t="b">
        <v>0</v>
      </c>
      <c r="AH129" s="1" t="b">
        <v>0</v>
      </c>
      <c r="AI129" s="1">
        <v>9</v>
      </c>
      <c r="AJ129" s="1">
        <v>295</v>
      </c>
    </row>
    <row r="130" spans="1:36" ht="15.75" customHeight="1" x14ac:dyDescent="0.15">
      <c r="A130" s="1">
        <v>609</v>
      </c>
      <c r="B130" s="1">
        <v>228723</v>
      </c>
      <c r="C130" s="1" t="s">
        <v>3088</v>
      </c>
      <c r="D130" s="1" t="s">
        <v>2490</v>
      </c>
      <c r="E130" s="1" t="s">
        <v>2491</v>
      </c>
      <c r="F130" s="1" t="s">
        <v>2466</v>
      </c>
      <c r="G130" s="1" t="s">
        <v>2492</v>
      </c>
      <c r="H130" s="1" t="s">
        <v>12</v>
      </c>
      <c r="I130" s="1" t="s">
        <v>61</v>
      </c>
      <c r="J130" s="7" t="s">
        <v>2493</v>
      </c>
      <c r="K130" s="1">
        <v>-96.336474999999993</v>
      </c>
      <c r="L130" s="1">
        <v>30.618725999999999</v>
      </c>
      <c r="M130" s="1">
        <v>11234</v>
      </c>
      <c r="N130" s="1">
        <v>28476</v>
      </c>
      <c r="O130" s="1">
        <v>53848</v>
      </c>
      <c r="P130" s="1">
        <v>28476</v>
      </c>
      <c r="Q130" s="1">
        <v>53848</v>
      </c>
      <c r="R130" s="1">
        <v>18108</v>
      </c>
      <c r="S130" s="1">
        <v>43480</v>
      </c>
      <c r="T130" s="34">
        <v>6775</v>
      </c>
      <c r="U130" s="34">
        <v>3695</v>
      </c>
      <c r="V130" s="34">
        <v>19048</v>
      </c>
      <c r="W130" s="34">
        <v>3695</v>
      </c>
      <c r="X130" s="1">
        <v>2</v>
      </c>
      <c r="Y130" s="1">
        <v>2</v>
      </c>
      <c r="Z130" s="1">
        <v>6</v>
      </c>
      <c r="AA130" s="1">
        <v>1</v>
      </c>
      <c r="AB130" s="1">
        <v>1</v>
      </c>
      <c r="AC130" s="1">
        <v>67</v>
      </c>
      <c r="AD130" s="1">
        <v>50735</v>
      </c>
      <c r="AE130" s="1" t="s">
        <v>15</v>
      </c>
      <c r="AF130" s="1" t="b">
        <v>1</v>
      </c>
      <c r="AG130" s="1" t="b">
        <v>0</v>
      </c>
      <c r="AH130" s="1" t="b">
        <v>1</v>
      </c>
      <c r="AI130" s="1">
        <v>12</v>
      </c>
      <c r="AJ130" s="1">
        <v>363</v>
      </c>
    </row>
    <row r="131" spans="1:36" ht="15.75" customHeight="1" x14ac:dyDescent="0.15">
      <c r="A131" s="1">
        <v>621</v>
      </c>
      <c r="B131" s="1">
        <v>229063</v>
      </c>
      <c r="C131" s="1" t="s">
        <v>2510</v>
      </c>
      <c r="D131" s="1" t="s">
        <v>2511</v>
      </c>
      <c r="E131" s="1" t="s">
        <v>2484</v>
      </c>
      <c r="F131" s="1" t="s">
        <v>2466</v>
      </c>
      <c r="G131" s="1">
        <v>77004</v>
      </c>
      <c r="H131" s="1" t="s">
        <v>12</v>
      </c>
      <c r="I131" s="1" t="s">
        <v>61</v>
      </c>
      <c r="J131" s="7" t="s">
        <v>2512</v>
      </c>
      <c r="K131" s="1">
        <v>-95.361960999999994</v>
      </c>
      <c r="L131" s="1">
        <v>29.722467999999999</v>
      </c>
      <c r="M131" s="1">
        <v>9173</v>
      </c>
      <c r="N131" s="1">
        <v>25271</v>
      </c>
      <c r="O131" s="1">
        <v>37721</v>
      </c>
      <c r="P131" s="1">
        <v>29320</v>
      </c>
      <c r="Q131" s="1">
        <v>41770</v>
      </c>
      <c r="R131" s="1">
        <v>15607</v>
      </c>
      <c r="S131" s="1">
        <v>28057</v>
      </c>
      <c r="T131" s="34">
        <v>4767</v>
      </c>
      <c r="U131" s="34">
        <v>1324</v>
      </c>
      <c r="V131" s="34">
        <v>11824</v>
      </c>
      <c r="W131" s="34">
        <v>1324</v>
      </c>
      <c r="X131" s="1">
        <v>1</v>
      </c>
      <c r="Y131" s="1">
        <v>2</v>
      </c>
      <c r="Z131" s="1">
        <v>6</v>
      </c>
      <c r="AA131" s="1">
        <v>1</v>
      </c>
      <c r="AB131" s="1">
        <v>1</v>
      </c>
      <c r="AC131" s="1">
        <v>51</v>
      </c>
      <c r="AD131" s="1">
        <v>6562</v>
      </c>
      <c r="AE131" s="1" t="s">
        <v>15</v>
      </c>
      <c r="AF131" s="1" t="b">
        <v>0</v>
      </c>
      <c r="AG131" s="1" t="b">
        <v>0</v>
      </c>
      <c r="AH131" s="1" t="b">
        <v>1</v>
      </c>
      <c r="AI131" s="1">
        <v>2</v>
      </c>
      <c r="AJ131" s="1">
        <v>363</v>
      </c>
    </row>
    <row r="132" spans="1:36" ht="15.75" customHeight="1" x14ac:dyDescent="0.15">
      <c r="A132" s="1">
        <v>623</v>
      </c>
      <c r="B132" s="1">
        <v>229115</v>
      </c>
      <c r="C132" s="1" t="s">
        <v>2518</v>
      </c>
      <c r="D132" s="1" t="s">
        <v>2519</v>
      </c>
      <c r="E132" s="1" t="s">
        <v>2520</v>
      </c>
      <c r="F132" s="1" t="s">
        <v>2466</v>
      </c>
      <c r="G132" s="1" t="s">
        <v>2521</v>
      </c>
      <c r="H132" s="1" t="s">
        <v>12</v>
      </c>
      <c r="I132" s="1" t="s">
        <v>61</v>
      </c>
      <c r="J132" s="7" t="s">
        <v>2522</v>
      </c>
      <c r="K132" s="1">
        <v>-101.87478299999999</v>
      </c>
      <c r="L132" s="1">
        <v>33.583447999999997</v>
      </c>
      <c r="M132" s="1">
        <v>8860</v>
      </c>
      <c r="N132" s="1">
        <v>23633</v>
      </c>
      <c r="O132" s="1">
        <v>33425</v>
      </c>
      <c r="P132" s="1">
        <v>23633</v>
      </c>
      <c r="Q132" s="1">
        <v>33425</v>
      </c>
      <c r="R132" s="1">
        <v>13606</v>
      </c>
      <c r="S132" s="1">
        <v>23398</v>
      </c>
      <c r="T132" s="34">
        <v>6788</v>
      </c>
      <c r="U132" s="34">
        <v>2562</v>
      </c>
      <c r="V132" s="34">
        <v>14968</v>
      </c>
      <c r="W132" s="34">
        <v>2562</v>
      </c>
      <c r="X132" s="1">
        <v>2</v>
      </c>
      <c r="Y132" s="1">
        <v>2</v>
      </c>
      <c r="Z132" s="1">
        <v>6</v>
      </c>
      <c r="AA132" s="1">
        <v>1</v>
      </c>
      <c r="AB132" s="1">
        <v>1</v>
      </c>
      <c r="AC132" s="1">
        <v>63</v>
      </c>
      <c r="AD132" s="1">
        <v>29963</v>
      </c>
      <c r="AE132" s="1" t="s">
        <v>15</v>
      </c>
      <c r="AF132" s="1" t="b">
        <v>0</v>
      </c>
      <c r="AG132" s="1" t="b">
        <v>0</v>
      </c>
      <c r="AH132" s="1" t="b">
        <v>1</v>
      </c>
      <c r="AI132" s="1">
        <v>4</v>
      </c>
      <c r="AJ132" s="1">
        <v>363</v>
      </c>
    </row>
    <row r="133" spans="1:36" ht="15.75" customHeight="1" x14ac:dyDescent="0.15">
      <c r="A133" s="1">
        <v>627</v>
      </c>
      <c r="B133" s="1">
        <v>193654</v>
      </c>
      <c r="C133" s="1" t="s">
        <v>1947</v>
      </c>
      <c r="D133" s="1" t="s">
        <v>1948</v>
      </c>
      <c r="E133" s="1" t="s">
        <v>1758</v>
      </c>
      <c r="F133" s="1" t="s">
        <v>1759</v>
      </c>
      <c r="G133" s="1" t="s">
        <v>1949</v>
      </c>
      <c r="H133" s="1" t="s">
        <v>448</v>
      </c>
      <c r="I133" s="1" t="s">
        <v>1681</v>
      </c>
      <c r="J133" s="7" t="s">
        <v>1950</v>
      </c>
      <c r="K133" s="1">
        <v>-73.994636</v>
      </c>
      <c r="L133" s="1">
        <v>40.735275000000001</v>
      </c>
      <c r="M133" s="1">
        <v>47276</v>
      </c>
      <c r="N133" s="1">
        <v>69475</v>
      </c>
      <c r="O133" s="1">
        <v>69475</v>
      </c>
      <c r="P133" s="1">
        <v>65375</v>
      </c>
      <c r="Q133" s="1">
        <v>65375</v>
      </c>
      <c r="R133" s="1">
        <v>49825</v>
      </c>
      <c r="S133" s="1">
        <v>49825</v>
      </c>
      <c r="T133" s="34">
        <v>47176</v>
      </c>
      <c r="U133" s="28">
        <v>466</v>
      </c>
      <c r="V133" s="34">
        <v>47176</v>
      </c>
      <c r="W133" s="28">
        <v>466</v>
      </c>
      <c r="X133" s="1">
        <v>2</v>
      </c>
      <c r="Y133" s="1">
        <v>2</v>
      </c>
      <c r="Z133" s="1">
        <v>2</v>
      </c>
      <c r="AA133" s="1">
        <v>2</v>
      </c>
      <c r="AB133" s="1">
        <v>2</v>
      </c>
      <c r="AC133" s="1">
        <v>60</v>
      </c>
      <c r="AD133" s="1">
        <v>7106</v>
      </c>
      <c r="AE133" s="1" t="s">
        <v>54</v>
      </c>
      <c r="AF133" s="1" t="b">
        <v>0</v>
      </c>
      <c r="AG133" s="1" t="b">
        <v>0</v>
      </c>
      <c r="AH133" s="1" t="b">
        <v>0</v>
      </c>
      <c r="AI133" s="1">
        <v>6</v>
      </c>
      <c r="AJ133" s="1">
        <v>295</v>
      </c>
    </row>
    <row r="134" spans="1:36" ht="15.75" customHeight="1" x14ac:dyDescent="0.15">
      <c r="A134" s="1">
        <v>633</v>
      </c>
      <c r="B134" s="1">
        <v>221759</v>
      </c>
      <c r="C134" s="1" t="s">
        <v>3089</v>
      </c>
      <c r="D134" s="1" t="s">
        <v>2446</v>
      </c>
      <c r="E134" s="1" t="s">
        <v>2447</v>
      </c>
      <c r="F134" s="1" t="s">
        <v>2431</v>
      </c>
      <c r="G134" s="1">
        <v>37996</v>
      </c>
      <c r="H134" s="1" t="s">
        <v>12</v>
      </c>
      <c r="I134" s="1" t="s">
        <v>13</v>
      </c>
      <c r="J134" s="7" t="s">
        <v>2448</v>
      </c>
      <c r="K134" s="1">
        <v>-83.925852000000006</v>
      </c>
      <c r="L134" s="1">
        <v>35.952081999999997</v>
      </c>
      <c r="M134" s="1">
        <v>12970</v>
      </c>
      <c r="N134" s="1">
        <v>30930</v>
      </c>
      <c r="O134" s="1">
        <v>49350</v>
      </c>
      <c r="P134" s="1">
        <v>30930</v>
      </c>
      <c r="Q134" s="1">
        <v>49350</v>
      </c>
      <c r="R134" s="1">
        <v>20234</v>
      </c>
      <c r="S134" s="1">
        <v>38654</v>
      </c>
      <c r="T134" s="34">
        <v>11468</v>
      </c>
      <c r="U134" s="34">
        <v>1912</v>
      </c>
      <c r="V134" s="34">
        <v>29656</v>
      </c>
      <c r="W134" s="34">
        <v>1912</v>
      </c>
      <c r="X134" s="1">
        <v>2</v>
      </c>
      <c r="Y134" s="1">
        <v>2</v>
      </c>
      <c r="Z134" s="1">
        <v>5</v>
      </c>
      <c r="AA134" s="1">
        <v>1</v>
      </c>
      <c r="AB134" s="1">
        <v>1</v>
      </c>
      <c r="AC134" s="1">
        <v>77</v>
      </c>
      <c r="AD134" s="1">
        <v>22139</v>
      </c>
      <c r="AE134" s="1" t="s">
        <v>15</v>
      </c>
      <c r="AF134" s="1" t="b">
        <v>1</v>
      </c>
      <c r="AG134" s="1" t="b">
        <v>0</v>
      </c>
      <c r="AH134" s="1" t="b">
        <v>1</v>
      </c>
      <c r="AI134" s="1">
        <v>4</v>
      </c>
      <c r="AJ134" s="1">
        <v>363</v>
      </c>
    </row>
    <row r="135" spans="1:36" ht="15.75" customHeight="1" x14ac:dyDescent="0.15">
      <c r="A135" s="1">
        <v>637</v>
      </c>
      <c r="B135" s="1">
        <v>228769</v>
      </c>
      <c r="C135" s="1" t="s">
        <v>2528</v>
      </c>
      <c r="D135" s="1" t="s">
        <v>2529</v>
      </c>
      <c r="E135" s="1" t="s">
        <v>2530</v>
      </c>
      <c r="F135" s="1" t="s">
        <v>2466</v>
      </c>
      <c r="G135" s="1">
        <v>76013</v>
      </c>
      <c r="H135" s="1" t="s">
        <v>12</v>
      </c>
      <c r="I135" s="1" t="s">
        <v>61</v>
      </c>
      <c r="J135" s="7" t="s">
        <v>2531</v>
      </c>
      <c r="K135" s="1">
        <v>-97.115087000000003</v>
      </c>
      <c r="L135" s="1">
        <v>32.728437</v>
      </c>
      <c r="M135" s="1">
        <v>9952</v>
      </c>
      <c r="N135" s="1">
        <v>24660</v>
      </c>
      <c r="O135" s="1">
        <v>39860</v>
      </c>
      <c r="P135" s="1">
        <v>24660</v>
      </c>
      <c r="Q135" s="1">
        <v>39860</v>
      </c>
      <c r="R135" s="1">
        <v>15736</v>
      </c>
      <c r="S135" s="1">
        <v>30936</v>
      </c>
      <c r="T135" s="34">
        <v>8739</v>
      </c>
      <c r="U135" s="34">
        <v>1805</v>
      </c>
      <c r="V135" s="34">
        <v>21571</v>
      </c>
      <c r="W135" s="34">
        <v>1805</v>
      </c>
      <c r="X135" s="1">
        <v>2</v>
      </c>
      <c r="Y135" s="1">
        <v>2</v>
      </c>
      <c r="Z135" s="1">
        <v>6</v>
      </c>
      <c r="AA135" s="1">
        <v>1</v>
      </c>
      <c r="AB135" s="1">
        <v>1</v>
      </c>
      <c r="AC135" s="1">
        <v>70</v>
      </c>
      <c r="AD135" s="1">
        <v>32775</v>
      </c>
      <c r="AE135" s="1" t="s">
        <v>15</v>
      </c>
      <c r="AF135" s="1" t="b">
        <v>0</v>
      </c>
      <c r="AG135" s="1" t="b">
        <v>0</v>
      </c>
      <c r="AH135" s="1" t="b">
        <v>0</v>
      </c>
      <c r="AI135" s="1">
        <v>7</v>
      </c>
      <c r="AJ135" s="1">
        <v>363</v>
      </c>
    </row>
    <row r="136" spans="1:36" ht="15.75" customHeight="1" x14ac:dyDescent="0.15">
      <c r="A136" s="1">
        <v>644</v>
      </c>
      <c r="B136" s="1">
        <v>228778</v>
      </c>
      <c r="C136" s="1" t="s">
        <v>2543</v>
      </c>
      <c r="D136" s="1" t="s">
        <v>2544</v>
      </c>
      <c r="E136" s="1" t="s">
        <v>2545</v>
      </c>
      <c r="F136" s="1" t="s">
        <v>2466</v>
      </c>
      <c r="G136" s="1">
        <v>78712</v>
      </c>
      <c r="H136" s="1" t="s">
        <v>12</v>
      </c>
      <c r="I136" s="1" t="s">
        <v>61</v>
      </c>
      <c r="J136" s="7" t="s">
        <v>2546</v>
      </c>
      <c r="K136" s="1">
        <v>-97.739290999999994</v>
      </c>
      <c r="L136" s="1">
        <v>30.286090000000002</v>
      </c>
      <c r="M136" s="1">
        <v>10398</v>
      </c>
      <c r="N136" s="1">
        <v>25440</v>
      </c>
      <c r="O136" s="1">
        <v>51786</v>
      </c>
      <c r="P136" s="1">
        <v>25440</v>
      </c>
      <c r="Q136" s="1">
        <v>51786</v>
      </c>
      <c r="R136" s="1">
        <v>15370</v>
      </c>
      <c r="S136" s="1">
        <v>41716</v>
      </c>
      <c r="T136" s="34">
        <v>12028</v>
      </c>
      <c r="U136" s="28">
        <v>0</v>
      </c>
      <c r="V136" s="34">
        <v>22886</v>
      </c>
      <c r="W136" s="28">
        <v>0</v>
      </c>
      <c r="X136" s="1">
        <v>2</v>
      </c>
      <c r="Y136" s="1">
        <v>2</v>
      </c>
      <c r="Z136" s="1">
        <v>6</v>
      </c>
      <c r="AA136" s="1">
        <v>1</v>
      </c>
      <c r="AB136" s="1">
        <v>1</v>
      </c>
      <c r="AC136" s="1">
        <v>40</v>
      </c>
      <c r="AD136" s="1">
        <v>40168</v>
      </c>
      <c r="AE136" s="1" t="s">
        <v>15</v>
      </c>
      <c r="AF136" s="1" t="b">
        <v>0</v>
      </c>
      <c r="AG136" s="1" t="b">
        <v>0</v>
      </c>
      <c r="AH136" s="1" t="b">
        <v>1</v>
      </c>
      <c r="AI136" s="1">
        <v>15</v>
      </c>
      <c r="AJ136" s="1">
        <v>363</v>
      </c>
    </row>
    <row r="137" spans="1:36" ht="15.75" customHeight="1" x14ac:dyDescent="0.15">
      <c r="A137" s="1">
        <v>659</v>
      </c>
      <c r="B137" s="1">
        <v>229027</v>
      </c>
      <c r="C137" s="1" t="s">
        <v>2563</v>
      </c>
      <c r="D137" s="1" t="s">
        <v>2564</v>
      </c>
      <c r="E137" s="1" t="s">
        <v>2565</v>
      </c>
      <c r="F137" s="1" t="s">
        <v>2466</v>
      </c>
      <c r="G137" s="1" t="s">
        <v>2566</v>
      </c>
      <c r="H137" s="1" t="s">
        <v>12</v>
      </c>
      <c r="I137" s="1" t="s">
        <v>61</v>
      </c>
      <c r="J137" s="7" t="s">
        <v>2567</v>
      </c>
      <c r="K137" s="1">
        <v>-98.621386000000001</v>
      </c>
      <c r="L137" s="1">
        <v>29.582418000000001</v>
      </c>
      <c r="M137" s="1">
        <v>7969</v>
      </c>
      <c r="N137" s="1">
        <v>23285</v>
      </c>
      <c r="O137" s="1">
        <v>34484</v>
      </c>
      <c r="P137" s="1">
        <v>23693</v>
      </c>
      <c r="Q137" s="1">
        <v>34892</v>
      </c>
      <c r="R137" s="1">
        <v>12995</v>
      </c>
      <c r="S137" s="1">
        <v>24194</v>
      </c>
      <c r="T137" s="32">
        <v>6002</v>
      </c>
      <c r="U137" s="34">
        <v>2289</v>
      </c>
      <c r="V137" s="34">
        <v>23518</v>
      </c>
      <c r="W137" s="34">
        <v>2289</v>
      </c>
      <c r="X137" s="1">
        <v>2</v>
      </c>
      <c r="Y137" s="1">
        <v>2</v>
      </c>
      <c r="Z137" s="1">
        <v>6</v>
      </c>
      <c r="AA137" s="1">
        <v>1</v>
      </c>
      <c r="AB137" s="1">
        <v>1</v>
      </c>
      <c r="AC137" s="1">
        <v>76</v>
      </c>
      <c r="AD137" s="1">
        <v>24724</v>
      </c>
      <c r="AE137" s="1" t="s">
        <v>15</v>
      </c>
      <c r="AF137" s="1" t="b">
        <v>0</v>
      </c>
      <c r="AG137" s="1" t="b">
        <v>0</v>
      </c>
      <c r="AH137" s="1" t="b">
        <v>0</v>
      </c>
      <c r="AI137" s="1">
        <v>9</v>
      </c>
      <c r="AJ137" s="1">
        <v>363</v>
      </c>
    </row>
    <row r="138" spans="1:36" ht="15.75" customHeight="1" x14ac:dyDescent="0.15">
      <c r="A138" s="1">
        <v>668</v>
      </c>
      <c r="B138" s="1">
        <v>168148</v>
      </c>
      <c r="C138" s="1" t="s">
        <v>1158</v>
      </c>
      <c r="D138" s="21" t="s">
        <v>3062</v>
      </c>
      <c r="E138" s="1" t="s">
        <v>1159</v>
      </c>
      <c r="F138" s="1" t="s">
        <v>1051</v>
      </c>
      <c r="G138" s="1" t="s">
        <v>1160</v>
      </c>
      <c r="H138" s="1" t="s">
        <v>448</v>
      </c>
      <c r="I138" s="1" t="s">
        <v>449</v>
      </c>
      <c r="J138" s="7" t="s">
        <v>1161</v>
      </c>
      <c r="K138" s="1">
        <v>-71.120316000000003</v>
      </c>
      <c r="L138" s="1">
        <v>42.408465</v>
      </c>
      <c r="M138" s="1">
        <v>54318</v>
      </c>
      <c r="N138" s="1">
        <v>70600</v>
      </c>
      <c r="O138" s="1">
        <v>70600</v>
      </c>
      <c r="P138" s="1">
        <v>70600</v>
      </c>
      <c r="Q138" s="1">
        <v>70600</v>
      </c>
      <c r="R138" s="1">
        <v>62500</v>
      </c>
      <c r="S138" s="1">
        <v>62500</v>
      </c>
      <c r="T138" s="34">
        <v>54196</v>
      </c>
      <c r="U138" s="28">
        <v>972</v>
      </c>
      <c r="V138" s="34">
        <v>54196</v>
      </c>
      <c r="W138" s="28">
        <v>972</v>
      </c>
      <c r="X138" s="1">
        <v>2</v>
      </c>
      <c r="Y138" s="1">
        <v>2</v>
      </c>
      <c r="Z138" s="1">
        <v>1</v>
      </c>
      <c r="AA138" s="1">
        <v>2</v>
      </c>
      <c r="AB138" s="1">
        <v>2</v>
      </c>
      <c r="AC138" s="1">
        <v>14</v>
      </c>
      <c r="AD138" s="1">
        <v>5508</v>
      </c>
      <c r="AE138" s="1" t="s">
        <v>54</v>
      </c>
      <c r="AF138" s="1" t="b">
        <v>0</v>
      </c>
      <c r="AG138" s="1" t="b">
        <v>0</v>
      </c>
      <c r="AH138" s="1" t="b">
        <v>1</v>
      </c>
      <c r="AI138" s="1">
        <v>4</v>
      </c>
      <c r="AJ138" s="1">
        <v>295</v>
      </c>
    </row>
    <row r="139" spans="1:36" ht="15.75" customHeight="1" x14ac:dyDescent="0.15">
      <c r="A139" s="1">
        <v>672</v>
      </c>
      <c r="B139" s="1">
        <v>160755</v>
      </c>
      <c r="C139" s="1" t="s">
        <v>1010</v>
      </c>
      <c r="D139" s="1" t="s">
        <v>1011</v>
      </c>
      <c r="E139" s="1" t="s">
        <v>1012</v>
      </c>
      <c r="F139" s="1" t="s">
        <v>988</v>
      </c>
      <c r="G139" s="1" t="s">
        <v>1013</v>
      </c>
      <c r="H139" s="1" t="s">
        <v>12</v>
      </c>
      <c r="I139" s="1" t="s">
        <v>61</v>
      </c>
      <c r="J139" s="7" t="s">
        <v>1014</v>
      </c>
      <c r="K139" s="1">
        <v>-90.120408999999995</v>
      </c>
      <c r="L139" s="1">
        <v>29.939696000000001</v>
      </c>
      <c r="M139" s="1">
        <v>52960</v>
      </c>
      <c r="N139" s="1">
        <v>69764</v>
      </c>
      <c r="O139" s="1">
        <v>69764</v>
      </c>
      <c r="P139" s="1">
        <v>69764</v>
      </c>
      <c r="Q139" s="1">
        <v>69764</v>
      </c>
      <c r="R139" s="1">
        <v>59164</v>
      </c>
      <c r="S139" s="1">
        <v>59164</v>
      </c>
      <c r="T139" s="34">
        <v>59090</v>
      </c>
      <c r="U139" s="34">
        <v>2086</v>
      </c>
      <c r="V139" s="34">
        <v>59090</v>
      </c>
      <c r="W139" s="34">
        <v>2086</v>
      </c>
      <c r="X139" s="1">
        <v>2</v>
      </c>
      <c r="Y139" s="1">
        <v>2</v>
      </c>
      <c r="Z139" s="1">
        <v>5</v>
      </c>
      <c r="AA139" s="1">
        <v>2</v>
      </c>
      <c r="AB139" s="1">
        <v>2</v>
      </c>
      <c r="AC139" s="1">
        <v>26</v>
      </c>
      <c r="AD139" s="1">
        <v>7924</v>
      </c>
      <c r="AE139" s="1" t="s">
        <v>54</v>
      </c>
      <c r="AF139" s="1" t="b">
        <v>0</v>
      </c>
      <c r="AG139" s="1" t="b">
        <v>0</v>
      </c>
      <c r="AH139" s="1" t="b">
        <v>1</v>
      </c>
      <c r="AI139" s="1">
        <v>6</v>
      </c>
      <c r="AJ139" s="1">
        <v>363</v>
      </c>
    </row>
    <row r="140" spans="1:36" ht="15.75" customHeight="1" x14ac:dyDescent="0.15">
      <c r="A140" s="1">
        <v>678</v>
      </c>
      <c r="B140" s="1">
        <v>102377</v>
      </c>
      <c r="C140" s="30" t="s">
        <v>49</v>
      </c>
      <c r="D140" s="1" t="s">
        <v>50</v>
      </c>
      <c r="E140" s="1" t="s">
        <v>51</v>
      </c>
      <c r="F140" s="1" t="s">
        <v>11</v>
      </c>
      <c r="G140" s="1" t="s">
        <v>52</v>
      </c>
      <c r="H140" s="1" t="s">
        <v>12</v>
      </c>
      <c r="I140" s="1" t="s">
        <v>13</v>
      </c>
      <c r="J140" s="7" t="s">
        <v>53</v>
      </c>
      <c r="K140" s="1">
        <v>-85.708492000000007</v>
      </c>
      <c r="L140" s="1">
        <v>32.430900000000001</v>
      </c>
      <c r="M140" s="1">
        <v>22170</v>
      </c>
      <c r="N140" s="1">
        <v>39383</v>
      </c>
      <c r="O140" s="1">
        <v>39383</v>
      </c>
      <c r="P140" s="1">
        <v>40037</v>
      </c>
      <c r="Q140" s="1">
        <v>40037</v>
      </c>
      <c r="R140" s="1">
        <v>28776</v>
      </c>
      <c r="S140" s="1">
        <v>28776</v>
      </c>
      <c r="T140" s="1" t="s">
        <v>3066</v>
      </c>
      <c r="U140" s="1" t="s">
        <v>3066</v>
      </c>
      <c r="V140" s="1" t="s">
        <v>3066</v>
      </c>
      <c r="W140" s="1" t="s">
        <v>3066</v>
      </c>
      <c r="X140" s="1">
        <v>1</v>
      </c>
      <c r="Y140" s="1">
        <v>2</v>
      </c>
      <c r="Z140" s="1">
        <v>5</v>
      </c>
      <c r="AA140" s="1">
        <v>2</v>
      </c>
      <c r="AB140" s="1">
        <v>2</v>
      </c>
      <c r="AC140" s="1">
        <v>50</v>
      </c>
      <c r="AD140" s="1">
        <v>2393</v>
      </c>
      <c r="AE140" s="1" t="s">
        <v>54</v>
      </c>
      <c r="AF140" s="1" t="b">
        <v>1</v>
      </c>
      <c r="AG140" s="1" t="b">
        <v>0</v>
      </c>
      <c r="AH140" s="1" t="b">
        <v>1</v>
      </c>
      <c r="AI140" s="1">
        <v>1</v>
      </c>
      <c r="AJ140" s="1">
        <v>363</v>
      </c>
    </row>
    <row r="141" spans="1:36" ht="15.75" customHeight="1" x14ac:dyDescent="0.15">
      <c r="A141" s="1">
        <v>679</v>
      </c>
      <c r="C141" s="1" t="s">
        <v>2314</v>
      </c>
      <c r="D141" s="1" t="s">
        <v>2315</v>
      </c>
      <c r="E141" s="1" t="s">
        <v>2298</v>
      </c>
      <c r="F141" s="1" t="s">
        <v>2299</v>
      </c>
      <c r="H141" s="1" t="s">
        <v>2300</v>
      </c>
      <c r="I141" s="1" t="s">
        <v>2300</v>
      </c>
      <c r="J141" s="7" t="s">
        <v>2316</v>
      </c>
      <c r="K141" s="1">
        <v>-66.061443299999993</v>
      </c>
      <c r="L141" s="1">
        <v>18.387037299999999</v>
      </c>
      <c r="M141" s="1">
        <v>17289</v>
      </c>
      <c r="N141" s="27" t="s">
        <v>1225</v>
      </c>
      <c r="O141" s="27" t="s">
        <v>1225</v>
      </c>
      <c r="P141" s="27" t="s">
        <v>1225</v>
      </c>
      <c r="Q141" s="27" t="s">
        <v>1225</v>
      </c>
      <c r="R141" s="27" t="s">
        <v>1225</v>
      </c>
      <c r="S141" s="27" t="s">
        <v>1225</v>
      </c>
      <c r="T141" s="34">
        <v>2652</v>
      </c>
      <c r="U141" s="28">
        <v>900</v>
      </c>
      <c r="V141" s="34">
        <v>2652</v>
      </c>
      <c r="W141" s="28">
        <v>900</v>
      </c>
      <c r="X141" s="1">
        <v>2</v>
      </c>
      <c r="Y141" s="1">
        <v>2</v>
      </c>
      <c r="Z141" s="11">
        <v>9</v>
      </c>
      <c r="AA141" s="27">
        <v>2</v>
      </c>
      <c r="AB141" s="27">
        <v>2</v>
      </c>
      <c r="AC141" s="27">
        <v>63.7</v>
      </c>
      <c r="AD141" s="27">
        <v>14793</v>
      </c>
      <c r="AE141" s="1" t="s">
        <v>54</v>
      </c>
      <c r="AF141" s="1" t="b">
        <v>0</v>
      </c>
      <c r="AG141" s="1" t="b">
        <v>0</v>
      </c>
      <c r="AH141" s="1" t="b">
        <v>1</v>
      </c>
      <c r="AI141" s="1">
        <v>5</v>
      </c>
      <c r="AJ141" s="1">
        <v>12</v>
      </c>
    </row>
    <row r="142" spans="1:36" ht="15.75" customHeight="1" x14ac:dyDescent="0.15">
      <c r="A142" s="1">
        <v>691</v>
      </c>
      <c r="B142" s="1">
        <v>104179</v>
      </c>
      <c r="C142" s="1" t="s">
        <v>133</v>
      </c>
      <c r="D142" s="1" t="s">
        <v>134</v>
      </c>
      <c r="E142" s="1" t="s">
        <v>135</v>
      </c>
      <c r="F142" s="1" t="s">
        <v>92</v>
      </c>
      <c r="G142" s="1" t="s">
        <v>136</v>
      </c>
      <c r="H142" s="1" t="s">
        <v>93</v>
      </c>
      <c r="I142" s="1" t="s">
        <v>94</v>
      </c>
      <c r="J142" s="7" t="s">
        <v>137</v>
      </c>
      <c r="K142" s="1">
        <v>-110.950814999999</v>
      </c>
      <c r="L142" s="1">
        <v>32.232671999999901</v>
      </c>
      <c r="M142" s="1">
        <v>11877</v>
      </c>
      <c r="N142" s="1">
        <v>28277</v>
      </c>
      <c r="O142" s="1">
        <v>51707</v>
      </c>
      <c r="P142" s="1">
        <v>30177</v>
      </c>
      <c r="Q142" s="1">
        <v>53607</v>
      </c>
      <c r="R142" s="1">
        <v>15977</v>
      </c>
      <c r="S142" s="1">
        <v>39407</v>
      </c>
      <c r="T142" s="34">
        <v>11938</v>
      </c>
      <c r="U142" s="34">
        <v>1334</v>
      </c>
      <c r="V142" s="34">
        <v>32065</v>
      </c>
      <c r="W142" s="34">
        <v>1334</v>
      </c>
      <c r="X142" s="1">
        <v>2</v>
      </c>
      <c r="Y142" s="1">
        <v>2</v>
      </c>
      <c r="Z142" s="1">
        <v>6</v>
      </c>
      <c r="AA142" s="1">
        <v>1</v>
      </c>
      <c r="AB142" s="1">
        <v>1</v>
      </c>
      <c r="AC142" s="1">
        <v>79</v>
      </c>
      <c r="AD142" s="1">
        <v>33694</v>
      </c>
      <c r="AE142" s="1" t="s">
        <v>15</v>
      </c>
      <c r="AF142" s="1" t="b">
        <v>1</v>
      </c>
      <c r="AG142" s="1" t="b">
        <v>1</v>
      </c>
      <c r="AH142" s="1" t="b">
        <v>1</v>
      </c>
      <c r="AI142" s="1">
        <v>13</v>
      </c>
      <c r="AJ142" s="1">
        <v>210</v>
      </c>
    </row>
    <row r="143" spans="1:36" ht="15.75" customHeight="1" x14ac:dyDescent="0.15">
      <c r="A143" s="1">
        <v>704</v>
      </c>
      <c r="B143" s="1">
        <v>106397</v>
      </c>
      <c r="C143" s="1" t="s">
        <v>57</v>
      </c>
      <c r="D143" s="1" t="s">
        <v>58</v>
      </c>
      <c r="E143" s="1" t="s">
        <v>59</v>
      </c>
      <c r="F143" s="1" t="s">
        <v>60</v>
      </c>
      <c r="G143" s="1">
        <v>72701</v>
      </c>
      <c r="H143" s="1" t="s">
        <v>12</v>
      </c>
      <c r="I143" s="1" t="s">
        <v>61</v>
      </c>
      <c r="J143" s="7" t="s">
        <v>62</v>
      </c>
      <c r="K143" s="1">
        <v>-94.176980999999998</v>
      </c>
      <c r="L143" s="1">
        <v>36.070008999999999</v>
      </c>
      <c r="M143" s="1">
        <v>9062</v>
      </c>
      <c r="N143" s="1">
        <v>24916</v>
      </c>
      <c r="O143" s="1">
        <v>40162</v>
      </c>
      <c r="P143" s="1">
        <v>24916</v>
      </c>
      <c r="Q143" s="1">
        <v>40162</v>
      </c>
      <c r="R143" s="1">
        <v>14212</v>
      </c>
      <c r="S143" s="1">
        <v>29458</v>
      </c>
      <c r="T143" s="34">
        <v>7752</v>
      </c>
      <c r="U143" s="34">
        <v>1089</v>
      </c>
      <c r="V143" s="34">
        <v>21032</v>
      </c>
      <c r="W143" s="34">
        <v>1089</v>
      </c>
      <c r="X143" s="1">
        <v>2</v>
      </c>
      <c r="Y143" s="1">
        <v>2</v>
      </c>
      <c r="Z143" s="1">
        <v>5</v>
      </c>
      <c r="AA143" s="1">
        <v>1</v>
      </c>
      <c r="AB143" s="1">
        <v>1</v>
      </c>
      <c r="AC143" s="1">
        <v>63</v>
      </c>
      <c r="AD143" s="1">
        <v>22548</v>
      </c>
      <c r="AE143" s="1" t="s">
        <v>15</v>
      </c>
      <c r="AF143" s="1" t="b">
        <v>1</v>
      </c>
      <c r="AG143" s="1" t="b">
        <v>0</v>
      </c>
      <c r="AH143" s="1" t="b">
        <v>1</v>
      </c>
      <c r="AI143" s="1">
        <v>8</v>
      </c>
      <c r="AJ143" s="1">
        <v>363</v>
      </c>
    </row>
    <row r="144" spans="1:36" ht="15.75" customHeight="1" x14ac:dyDescent="0.15">
      <c r="A144" s="1">
        <v>712</v>
      </c>
      <c r="B144" s="1">
        <v>110635</v>
      </c>
      <c r="C144" s="1" t="s">
        <v>3090</v>
      </c>
      <c r="D144" s="1" t="s">
        <v>313</v>
      </c>
      <c r="E144" s="1" t="s">
        <v>314</v>
      </c>
      <c r="F144" s="1" t="s">
        <v>163</v>
      </c>
      <c r="G144" s="1">
        <v>94720</v>
      </c>
      <c r="H144" s="1" t="s">
        <v>93</v>
      </c>
      <c r="I144" s="1" t="s">
        <v>164</v>
      </c>
      <c r="J144" s="7" t="s">
        <v>315</v>
      </c>
      <c r="K144" s="1">
        <v>-122.26046299999901</v>
      </c>
      <c r="L144" s="1">
        <v>37.871918000000001</v>
      </c>
      <c r="M144" s="1">
        <v>14170</v>
      </c>
      <c r="N144" s="1">
        <v>36989</v>
      </c>
      <c r="O144" s="1">
        <v>65003</v>
      </c>
      <c r="P144" s="1">
        <v>33247</v>
      </c>
      <c r="Q144" s="1">
        <v>61261</v>
      </c>
      <c r="R144" s="1">
        <v>26799</v>
      </c>
      <c r="S144" s="1">
        <v>54813</v>
      </c>
      <c r="T144" s="34">
        <v>11442</v>
      </c>
      <c r="U144" s="34">
        <v>2803</v>
      </c>
      <c r="V144" s="34">
        <v>26544</v>
      </c>
      <c r="W144" s="34">
        <v>2803</v>
      </c>
      <c r="X144" s="1">
        <v>2</v>
      </c>
      <c r="Y144" s="1">
        <v>2</v>
      </c>
      <c r="Z144" s="1">
        <v>8</v>
      </c>
      <c r="AA144" s="1">
        <v>1</v>
      </c>
      <c r="AB144" s="1">
        <v>1</v>
      </c>
      <c r="AC144" s="1">
        <v>17</v>
      </c>
      <c r="AD144" s="1">
        <v>29310</v>
      </c>
      <c r="AE144" s="1" t="s">
        <v>15</v>
      </c>
      <c r="AF144" s="1" t="b">
        <v>1</v>
      </c>
      <c r="AG144" s="1" t="b">
        <v>0</v>
      </c>
      <c r="AH144" s="1" t="b">
        <v>1</v>
      </c>
      <c r="AI144" s="1">
        <v>14</v>
      </c>
      <c r="AJ144" s="1">
        <v>210</v>
      </c>
    </row>
    <row r="145" spans="1:36" ht="15.75" customHeight="1" x14ac:dyDescent="0.15">
      <c r="A145" s="1">
        <v>726</v>
      </c>
      <c r="B145" s="1">
        <v>110644</v>
      </c>
      <c r="C145" s="30" t="s">
        <v>3091</v>
      </c>
      <c r="D145" s="1" t="s">
        <v>341</v>
      </c>
      <c r="E145" s="1" t="s">
        <v>342</v>
      </c>
      <c r="F145" s="1" t="s">
        <v>163</v>
      </c>
      <c r="G145" s="1" t="s">
        <v>343</v>
      </c>
      <c r="H145" s="1" t="s">
        <v>93</v>
      </c>
      <c r="I145" s="1" t="s">
        <v>164</v>
      </c>
      <c r="J145" s="7" t="s">
        <v>344</v>
      </c>
      <c r="K145" s="1">
        <v>-121.751958</v>
      </c>
      <c r="L145" s="1">
        <v>38.539895000000001</v>
      </c>
      <c r="M145" s="1">
        <v>14419</v>
      </c>
      <c r="N145" s="1">
        <v>35729</v>
      </c>
      <c r="O145" s="1">
        <v>63743</v>
      </c>
      <c r="P145" s="1">
        <v>29847</v>
      </c>
      <c r="Q145" s="1">
        <v>57861</v>
      </c>
      <c r="R145" s="1">
        <v>27057</v>
      </c>
      <c r="S145" s="1">
        <v>55071</v>
      </c>
      <c r="T145" s="1" t="s">
        <v>3066</v>
      </c>
      <c r="U145" s="1" t="s">
        <v>3066</v>
      </c>
      <c r="V145" s="1" t="s">
        <v>3066</v>
      </c>
      <c r="W145" s="1" t="s">
        <v>3066</v>
      </c>
      <c r="X145" s="1">
        <v>2</v>
      </c>
      <c r="Y145" s="1">
        <v>2</v>
      </c>
      <c r="Z145" s="1">
        <v>8</v>
      </c>
      <c r="AA145" s="1">
        <v>1</v>
      </c>
      <c r="AB145" s="1">
        <v>1</v>
      </c>
      <c r="AC145" s="1">
        <v>42</v>
      </c>
      <c r="AD145" s="1">
        <v>29379</v>
      </c>
      <c r="AE145" s="1" t="s">
        <v>15</v>
      </c>
      <c r="AF145" s="1" t="b">
        <v>1</v>
      </c>
      <c r="AG145" s="1" t="b">
        <v>0</v>
      </c>
      <c r="AH145" s="1" t="b">
        <v>1</v>
      </c>
      <c r="AI145" s="1">
        <v>1</v>
      </c>
      <c r="AJ145" s="1">
        <v>210</v>
      </c>
    </row>
    <row r="146" spans="1:36" ht="15.75" customHeight="1" x14ac:dyDescent="0.15">
      <c r="A146" s="1">
        <v>727</v>
      </c>
      <c r="B146" s="1">
        <v>110653</v>
      </c>
      <c r="C146" s="1" t="s">
        <v>3092</v>
      </c>
      <c r="D146" s="1" t="s">
        <v>348</v>
      </c>
      <c r="E146" s="1" t="s">
        <v>349</v>
      </c>
      <c r="F146" s="1" t="s">
        <v>163</v>
      </c>
      <c r="G146" s="1">
        <v>92697</v>
      </c>
      <c r="H146" s="1" t="s">
        <v>93</v>
      </c>
      <c r="I146" s="1" t="s">
        <v>164</v>
      </c>
      <c r="J146" s="7" t="s">
        <v>350</v>
      </c>
      <c r="K146" s="1">
        <v>-117.84124799999999</v>
      </c>
      <c r="L146" s="1">
        <v>33.648434000000002</v>
      </c>
      <c r="M146" s="1">
        <v>13738</v>
      </c>
      <c r="N146" s="1">
        <v>33858</v>
      </c>
      <c r="O146" s="1">
        <v>61872</v>
      </c>
      <c r="P146" s="1">
        <v>31896</v>
      </c>
      <c r="Q146" s="1">
        <v>59910</v>
      </c>
      <c r="R146" s="1">
        <v>25999</v>
      </c>
      <c r="S146" s="1">
        <v>54013</v>
      </c>
      <c r="T146" s="34">
        <v>11442</v>
      </c>
      <c r="U146" s="34">
        <v>1912</v>
      </c>
      <c r="V146" s="34">
        <v>26544</v>
      </c>
      <c r="W146" s="34">
        <v>1912</v>
      </c>
      <c r="X146" s="1">
        <v>2</v>
      </c>
      <c r="Y146" s="1">
        <v>2</v>
      </c>
      <c r="Z146" s="1">
        <v>8</v>
      </c>
      <c r="AA146" s="1">
        <v>1</v>
      </c>
      <c r="AB146" s="1">
        <v>1</v>
      </c>
      <c r="AC146" s="1">
        <v>41</v>
      </c>
      <c r="AD146" s="1">
        <v>27331</v>
      </c>
      <c r="AE146" s="1" t="s">
        <v>15</v>
      </c>
      <c r="AF146" s="1" t="b">
        <v>1</v>
      </c>
      <c r="AG146" s="1" t="b">
        <v>0</v>
      </c>
      <c r="AH146" s="1" t="b">
        <v>1</v>
      </c>
      <c r="AI146" s="1">
        <v>3</v>
      </c>
      <c r="AJ146" s="1">
        <v>210</v>
      </c>
    </row>
    <row r="147" spans="1:36" ht="15.75" customHeight="1" x14ac:dyDescent="0.15">
      <c r="A147" s="1">
        <v>730</v>
      </c>
      <c r="B147" s="1">
        <v>110662</v>
      </c>
      <c r="C147" s="1" t="s">
        <v>3093</v>
      </c>
      <c r="D147" s="1" t="s">
        <v>358</v>
      </c>
      <c r="E147" s="1" t="s">
        <v>300</v>
      </c>
      <c r="F147" s="1" t="s">
        <v>163</v>
      </c>
      <c r="G147" s="1" t="s">
        <v>359</v>
      </c>
      <c r="H147" s="1" t="s">
        <v>93</v>
      </c>
      <c r="I147" s="1" t="s">
        <v>164</v>
      </c>
      <c r="J147" s="7" t="s">
        <v>360</v>
      </c>
      <c r="K147" s="1">
        <v>-118.443901</v>
      </c>
      <c r="L147" s="1">
        <v>34.068891999999998</v>
      </c>
      <c r="M147" s="1">
        <v>13261</v>
      </c>
      <c r="N147" s="1">
        <v>33901</v>
      </c>
      <c r="O147" s="1">
        <v>61915</v>
      </c>
      <c r="P147" s="1">
        <v>32294</v>
      </c>
      <c r="Q147" s="1">
        <v>60308</v>
      </c>
      <c r="R147" s="1">
        <v>25735</v>
      </c>
      <c r="S147" s="1">
        <v>53749</v>
      </c>
      <c r="T147" s="34">
        <v>11442</v>
      </c>
      <c r="U147" s="34">
        <v>1587</v>
      </c>
      <c r="V147" s="34">
        <v>26544</v>
      </c>
      <c r="W147" s="34">
        <v>1587</v>
      </c>
      <c r="X147" s="1">
        <v>2</v>
      </c>
      <c r="Y147" s="1">
        <v>2</v>
      </c>
      <c r="Z147" s="1">
        <v>8</v>
      </c>
      <c r="AA147" s="1">
        <v>1</v>
      </c>
      <c r="AB147" s="1">
        <v>1</v>
      </c>
      <c r="AC147" s="1">
        <v>18</v>
      </c>
      <c r="AD147" s="1">
        <v>30873</v>
      </c>
      <c r="AE147" s="1" t="s">
        <v>15</v>
      </c>
      <c r="AF147" s="1" t="b">
        <v>1</v>
      </c>
      <c r="AG147" s="1" t="b">
        <v>0</v>
      </c>
      <c r="AH147" s="1" t="b">
        <v>0</v>
      </c>
      <c r="AI147" s="1">
        <v>8</v>
      </c>
      <c r="AJ147" s="1">
        <v>210</v>
      </c>
    </row>
    <row r="148" spans="1:36" ht="15.75" customHeight="1" x14ac:dyDescent="0.15">
      <c r="A148" s="1">
        <v>738</v>
      </c>
      <c r="B148" s="1">
        <v>106704</v>
      </c>
      <c r="C148" s="30" t="s">
        <v>80</v>
      </c>
      <c r="D148" s="1" t="s">
        <v>81</v>
      </c>
      <c r="E148" s="1" t="s">
        <v>82</v>
      </c>
      <c r="F148" s="1" t="s">
        <v>60</v>
      </c>
      <c r="G148" s="1" t="s">
        <v>83</v>
      </c>
      <c r="H148" s="1" t="s">
        <v>12</v>
      </c>
      <c r="I148" s="1" t="s">
        <v>61</v>
      </c>
      <c r="J148" s="7" t="s">
        <v>84</v>
      </c>
      <c r="K148" s="1">
        <v>-92.457672000000002</v>
      </c>
      <c r="L148" s="1">
        <v>35.077945</v>
      </c>
      <c r="M148" s="1">
        <v>8524</v>
      </c>
      <c r="N148" s="1">
        <v>21854</v>
      </c>
      <c r="O148" s="1">
        <v>28377</v>
      </c>
      <c r="P148" s="1">
        <v>21664</v>
      </c>
      <c r="Q148" s="1">
        <v>28187</v>
      </c>
      <c r="R148" s="1">
        <v>15336</v>
      </c>
      <c r="S148" s="1">
        <v>21859</v>
      </c>
      <c r="T148" s="1" t="s">
        <v>3066</v>
      </c>
      <c r="U148" s="1" t="s">
        <v>3066</v>
      </c>
      <c r="V148" s="1" t="s">
        <v>3066</v>
      </c>
      <c r="W148" s="1" t="s">
        <v>3066</v>
      </c>
      <c r="X148" s="1">
        <v>2</v>
      </c>
      <c r="Y148" s="1">
        <v>2</v>
      </c>
      <c r="Z148" s="1">
        <v>5</v>
      </c>
      <c r="AA148" s="1">
        <v>1</v>
      </c>
      <c r="AB148" s="1">
        <v>1</v>
      </c>
      <c r="AC148" s="1">
        <v>90</v>
      </c>
      <c r="AD148" s="1">
        <v>9616</v>
      </c>
      <c r="AE148" s="1" t="s">
        <v>15</v>
      </c>
      <c r="AF148" s="1" t="b">
        <v>0</v>
      </c>
      <c r="AG148" s="1" t="b">
        <v>0</v>
      </c>
      <c r="AH148" s="1" t="b">
        <v>1</v>
      </c>
      <c r="AI148" s="1">
        <v>2</v>
      </c>
      <c r="AJ148" s="1">
        <v>363</v>
      </c>
    </row>
    <row r="149" spans="1:36" ht="15.75" customHeight="1" x14ac:dyDescent="0.15">
      <c r="A149" s="1">
        <v>740</v>
      </c>
      <c r="B149" s="1">
        <v>132903</v>
      </c>
      <c r="C149" s="1" t="s">
        <v>576</v>
      </c>
      <c r="D149" s="1" t="s">
        <v>577</v>
      </c>
      <c r="E149" s="1" t="s">
        <v>578</v>
      </c>
      <c r="F149" s="1" t="s">
        <v>533</v>
      </c>
      <c r="G149" s="1">
        <v>32816</v>
      </c>
      <c r="H149" s="1" t="s">
        <v>12</v>
      </c>
      <c r="I149" s="1" t="s">
        <v>473</v>
      </c>
      <c r="J149" s="7" t="s">
        <v>579</v>
      </c>
      <c r="K149" s="1">
        <v>-81.198804999999993</v>
      </c>
      <c r="L149" s="1">
        <v>28.601059999999901</v>
      </c>
      <c r="M149" s="1">
        <v>6368</v>
      </c>
      <c r="N149" s="1">
        <v>22254</v>
      </c>
      <c r="O149" s="1">
        <v>38353</v>
      </c>
      <c r="P149" s="1">
        <v>22254</v>
      </c>
      <c r="Q149" s="1">
        <v>38353</v>
      </c>
      <c r="R149" s="1">
        <v>12490</v>
      </c>
      <c r="S149" s="1">
        <v>28589</v>
      </c>
      <c r="T149" s="34">
        <v>6916</v>
      </c>
      <c r="U149" s="34">
        <v>1956</v>
      </c>
      <c r="V149" s="34">
        <v>25759</v>
      </c>
      <c r="W149" s="34">
        <v>1956</v>
      </c>
      <c r="X149" s="1">
        <v>2</v>
      </c>
      <c r="Y149" s="1">
        <v>2</v>
      </c>
      <c r="Z149" s="1">
        <v>5</v>
      </c>
      <c r="AA149" s="1">
        <v>1</v>
      </c>
      <c r="AB149" s="1">
        <v>1</v>
      </c>
      <c r="AC149" s="1">
        <v>50</v>
      </c>
      <c r="AD149" s="1">
        <v>55723</v>
      </c>
      <c r="AE149" s="1" t="s">
        <v>15</v>
      </c>
      <c r="AF149" s="1" t="b">
        <v>0</v>
      </c>
      <c r="AG149" s="1" t="b">
        <v>0</v>
      </c>
      <c r="AH149" s="1" t="b">
        <v>1</v>
      </c>
      <c r="AI149" s="1">
        <v>1</v>
      </c>
      <c r="AJ149" s="1">
        <v>363</v>
      </c>
    </row>
    <row r="150" spans="1:36" ht="15.75" customHeight="1" x14ac:dyDescent="0.15">
      <c r="A150" s="1">
        <v>741</v>
      </c>
      <c r="B150" s="1">
        <v>201885</v>
      </c>
      <c r="C150" s="1" t="s">
        <v>3123</v>
      </c>
      <c r="D150" s="1" t="s">
        <v>2032</v>
      </c>
      <c r="E150" s="1" t="s">
        <v>2033</v>
      </c>
      <c r="F150" s="1" t="s">
        <v>1965</v>
      </c>
      <c r="G150" s="1" t="s">
        <v>2034</v>
      </c>
      <c r="H150" s="1" t="s">
        <v>738</v>
      </c>
      <c r="I150" s="1" t="s">
        <v>789</v>
      </c>
      <c r="J150" s="7" t="s">
        <v>2035</v>
      </c>
      <c r="K150" s="1">
        <v>-84.514279999999999</v>
      </c>
      <c r="L150" s="1">
        <v>39.131158999999997</v>
      </c>
      <c r="M150" s="1">
        <v>11000</v>
      </c>
      <c r="N150" s="1">
        <v>28156</v>
      </c>
      <c r="O150" s="1">
        <v>44490</v>
      </c>
      <c r="P150" s="1">
        <v>30268</v>
      </c>
      <c r="Q150" s="1">
        <v>46602</v>
      </c>
      <c r="R150" s="1">
        <v>17024</v>
      </c>
      <c r="S150" s="1">
        <v>33358</v>
      </c>
      <c r="T150" s="34">
        <v>13224</v>
      </c>
      <c r="U150" s="34">
        <v>1678</v>
      </c>
      <c r="V150" s="34">
        <v>24966</v>
      </c>
      <c r="W150" s="34">
        <v>1678</v>
      </c>
      <c r="X150" s="1">
        <v>2</v>
      </c>
      <c r="Y150" s="1">
        <v>2</v>
      </c>
      <c r="Z150" s="1">
        <v>3</v>
      </c>
      <c r="AA150" s="1">
        <v>1</v>
      </c>
      <c r="AB150" s="1">
        <v>1</v>
      </c>
      <c r="AC150" s="1">
        <v>76</v>
      </c>
      <c r="AD150" s="1">
        <v>25820</v>
      </c>
      <c r="AE150" s="1" t="s">
        <v>15</v>
      </c>
      <c r="AF150" s="1" t="b">
        <v>0</v>
      </c>
      <c r="AG150" s="1" t="b">
        <v>0</v>
      </c>
      <c r="AH150" s="1" t="b">
        <v>1</v>
      </c>
      <c r="AI150" s="1">
        <v>13</v>
      </c>
      <c r="AJ150" s="1">
        <v>253</v>
      </c>
    </row>
    <row r="151" spans="1:36" ht="15.75" customHeight="1" x14ac:dyDescent="0.15">
      <c r="A151" s="1">
        <v>754</v>
      </c>
      <c r="B151" s="1">
        <v>126614</v>
      </c>
      <c r="C151" s="30" t="s">
        <v>419</v>
      </c>
      <c r="D151" s="1" t="s">
        <v>420</v>
      </c>
      <c r="E151" s="1" t="s">
        <v>421</v>
      </c>
      <c r="F151" s="1" t="s">
        <v>413</v>
      </c>
      <c r="G151" s="1" t="s">
        <v>422</v>
      </c>
      <c r="H151" s="1" t="s">
        <v>93</v>
      </c>
      <c r="I151" s="1" t="s">
        <v>94</v>
      </c>
      <c r="J151" s="7" t="s">
        <v>423</v>
      </c>
      <c r="K151" s="1">
        <v>-105.27082299999999</v>
      </c>
      <c r="L151" s="1">
        <v>40.008780999999999</v>
      </c>
      <c r="M151" s="1">
        <v>12086</v>
      </c>
      <c r="N151" s="1">
        <v>30178</v>
      </c>
      <c r="O151" s="1">
        <v>54312</v>
      </c>
      <c r="P151" s="1">
        <v>28608</v>
      </c>
      <c r="Q151" s="1">
        <v>52742</v>
      </c>
      <c r="R151" s="1">
        <v>16028</v>
      </c>
      <c r="S151" s="1">
        <v>40162</v>
      </c>
      <c r="T151" s="1" t="s">
        <v>3066</v>
      </c>
      <c r="U151" s="1" t="s">
        <v>3066</v>
      </c>
      <c r="V151" s="1" t="s">
        <v>3066</v>
      </c>
      <c r="W151" s="1" t="s">
        <v>3066</v>
      </c>
      <c r="X151" s="1">
        <v>2</v>
      </c>
      <c r="Y151" s="1">
        <v>2</v>
      </c>
      <c r="Z151" s="1">
        <v>7</v>
      </c>
      <c r="AA151" s="1">
        <v>1</v>
      </c>
      <c r="AB151" s="1">
        <v>1</v>
      </c>
      <c r="AC151" s="1">
        <v>77</v>
      </c>
      <c r="AD151" s="1">
        <v>27901</v>
      </c>
      <c r="AE151" s="1" t="s">
        <v>15</v>
      </c>
      <c r="AF151" s="1" t="b">
        <v>0</v>
      </c>
      <c r="AG151" s="1" t="b">
        <v>0</v>
      </c>
      <c r="AH151" s="1" t="b">
        <v>0</v>
      </c>
      <c r="AI151" s="1">
        <v>3</v>
      </c>
      <c r="AJ151" s="1">
        <v>210</v>
      </c>
    </row>
    <row r="152" spans="1:36" ht="15.75" customHeight="1" x14ac:dyDescent="0.15">
      <c r="A152" s="1">
        <v>757</v>
      </c>
      <c r="B152" s="1">
        <v>126562</v>
      </c>
      <c r="C152" s="1" t="s">
        <v>3094</v>
      </c>
      <c r="D152" s="1" t="s">
        <v>428</v>
      </c>
      <c r="E152" s="1" t="s">
        <v>429</v>
      </c>
      <c r="F152" s="1" t="s">
        <v>413</v>
      </c>
      <c r="G152" s="1" t="s">
        <v>430</v>
      </c>
      <c r="H152" s="1" t="s">
        <v>93</v>
      </c>
      <c r="I152" s="1" t="s">
        <v>94</v>
      </c>
      <c r="J152" s="7" t="s">
        <v>431</v>
      </c>
      <c r="K152" s="1">
        <v>-104.837722</v>
      </c>
      <c r="L152" s="1">
        <v>39.745148999999998</v>
      </c>
      <c r="M152" s="1">
        <v>9107</v>
      </c>
      <c r="N152" s="27" t="s">
        <v>1225</v>
      </c>
      <c r="O152" s="27" t="s">
        <v>1225</v>
      </c>
      <c r="P152" s="1">
        <v>27962</v>
      </c>
      <c r="Q152" s="1">
        <v>44114</v>
      </c>
      <c r="R152" s="1">
        <v>16208</v>
      </c>
      <c r="S152" s="1">
        <v>32360</v>
      </c>
      <c r="T152" s="34">
        <v>6786</v>
      </c>
      <c r="U152" s="34">
        <v>1325</v>
      </c>
      <c r="V152" s="34">
        <v>22590</v>
      </c>
      <c r="W152" s="34">
        <v>1325</v>
      </c>
      <c r="X152" s="1">
        <v>2</v>
      </c>
      <c r="Y152" s="1">
        <v>2</v>
      </c>
      <c r="Z152" s="1">
        <v>7</v>
      </c>
      <c r="AA152" s="1">
        <v>1</v>
      </c>
      <c r="AB152" s="1">
        <v>1</v>
      </c>
      <c r="AC152" s="1">
        <v>61</v>
      </c>
      <c r="AD152" s="1">
        <v>14622</v>
      </c>
      <c r="AE152" s="1" t="s">
        <v>15</v>
      </c>
      <c r="AF152" s="1" t="b">
        <v>0</v>
      </c>
      <c r="AG152" s="1" t="b">
        <v>0</v>
      </c>
      <c r="AH152" s="1" t="b">
        <v>1</v>
      </c>
      <c r="AI152" s="1">
        <v>7</v>
      </c>
      <c r="AJ152" s="1">
        <v>210</v>
      </c>
    </row>
    <row r="153" spans="1:36" ht="15.75" customHeight="1" x14ac:dyDescent="0.15">
      <c r="A153" s="1">
        <v>764</v>
      </c>
      <c r="B153" s="1">
        <v>129020</v>
      </c>
      <c r="C153" s="30" t="s">
        <v>444</v>
      </c>
      <c r="D153" s="1" t="s">
        <v>445</v>
      </c>
      <c r="E153" s="1" t="s">
        <v>446</v>
      </c>
      <c r="F153" s="1" t="s">
        <v>447</v>
      </c>
      <c r="G153" s="1">
        <v>6269</v>
      </c>
      <c r="H153" s="1" t="s">
        <v>448</v>
      </c>
      <c r="I153" s="1" t="s">
        <v>449</v>
      </c>
      <c r="J153" s="7" t="s">
        <v>450</v>
      </c>
      <c r="K153" s="1">
        <v>-72.249948000000003</v>
      </c>
      <c r="L153" s="1">
        <v>41.809097999999999</v>
      </c>
      <c r="M153" s="1">
        <v>14880</v>
      </c>
      <c r="N153" s="1">
        <v>31044</v>
      </c>
      <c r="O153" s="1">
        <v>53112</v>
      </c>
      <c r="P153" s="1">
        <v>31044</v>
      </c>
      <c r="Q153" s="1">
        <v>53112</v>
      </c>
      <c r="R153" s="1">
        <v>18480</v>
      </c>
      <c r="S153" s="1">
        <v>40548</v>
      </c>
      <c r="T153" s="1" t="s">
        <v>3066</v>
      </c>
      <c r="U153" s="1" t="s">
        <v>3066</v>
      </c>
      <c r="V153" s="1" t="s">
        <v>3066</v>
      </c>
      <c r="W153" s="1" t="s">
        <v>3066</v>
      </c>
      <c r="X153" s="1">
        <v>2</v>
      </c>
      <c r="Y153" s="1">
        <v>2</v>
      </c>
      <c r="Z153" s="1">
        <v>1</v>
      </c>
      <c r="AA153" s="1">
        <v>1</v>
      </c>
      <c r="AB153" s="1">
        <v>1</v>
      </c>
      <c r="AC153" s="1">
        <v>49</v>
      </c>
      <c r="AD153" s="1">
        <v>19324</v>
      </c>
      <c r="AE153" s="1" t="s">
        <v>15</v>
      </c>
      <c r="AF153" s="1" t="b">
        <v>1</v>
      </c>
      <c r="AG153" s="1" t="b">
        <v>0</v>
      </c>
      <c r="AH153" s="1" t="b">
        <v>1</v>
      </c>
      <c r="AI153" s="1">
        <v>1</v>
      </c>
      <c r="AJ153" s="1">
        <v>295</v>
      </c>
    </row>
    <row r="154" spans="1:36" ht="15.75" customHeight="1" x14ac:dyDescent="0.15">
      <c r="A154" s="1">
        <v>765</v>
      </c>
      <c r="B154" s="1">
        <v>130943</v>
      </c>
      <c r="C154" s="1" t="s">
        <v>517</v>
      </c>
      <c r="D154" s="1" t="s">
        <v>518</v>
      </c>
      <c r="E154" s="1" t="s">
        <v>519</v>
      </c>
      <c r="F154" s="1" t="s">
        <v>520</v>
      </c>
      <c r="G154" s="1">
        <v>19716</v>
      </c>
      <c r="H154" s="1" t="s">
        <v>12</v>
      </c>
      <c r="I154" s="1" t="s">
        <v>473</v>
      </c>
      <c r="J154" s="7" t="s">
        <v>521</v>
      </c>
      <c r="K154" s="1">
        <v>-75.752821999999995</v>
      </c>
      <c r="L154" s="1">
        <v>39.679577000000002</v>
      </c>
      <c r="M154" s="1">
        <v>13160</v>
      </c>
      <c r="N154" s="1">
        <v>27792</v>
      </c>
      <c r="O154" s="1">
        <v>47782</v>
      </c>
      <c r="P154" s="1">
        <v>27792</v>
      </c>
      <c r="Q154" s="1">
        <v>47782</v>
      </c>
      <c r="R154" s="1">
        <v>15460</v>
      </c>
      <c r="S154" s="1">
        <v>35450</v>
      </c>
      <c r="T154" s="34">
        <v>34164</v>
      </c>
      <c r="U154" s="34">
        <v>1028</v>
      </c>
      <c r="V154" s="34">
        <v>34164</v>
      </c>
      <c r="W154" s="34">
        <v>1028</v>
      </c>
      <c r="X154" s="1">
        <v>2</v>
      </c>
      <c r="Y154" s="1">
        <v>2</v>
      </c>
      <c r="Z154" s="1">
        <v>2</v>
      </c>
      <c r="AA154" s="1">
        <v>1</v>
      </c>
      <c r="AB154" s="1">
        <v>1</v>
      </c>
      <c r="AC154" s="1">
        <v>70</v>
      </c>
      <c r="AD154" s="1">
        <v>19215</v>
      </c>
      <c r="AE154" s="1" t="s">
        <v>15</v>
      </c>
      <c r="AF154" s="1" t="b">
        <v>1</v>
      </c>
      <c r="AG154" s="1" t="b">
        <v>0</v>
      </c>
      <c r="AH154" s="1" t="b">
        <v>0</v>
      </c>
      <c r="AI154" s="1">
        <v>3</v>
      </c>
      <c r="AJ154" s="1">
        <v>363</v>
      </c>
    </row>
    <row r="155" spans="1:36" ht="15.75" customHeight="1" x14ac:dyDescent="0.15">
      <c r="A155" s="1">
        <v>768</v>
      </c>
      <c r="B155" s="1">
        <v>169716</v>
      </c>
      <c r="C155" s="1" t="s">
        <v>1353</v>
      </c>
      <c r="D155" s="1" t="s">
        <v>1354</v>
      </c>
      <c r="E155" s="1" t="s">
        <v>1355</v>
      </c>
      <c r="F155" s="1" t="s">
        <v>1300</v>
      </c>
      <c r="G155" s="1" t="s">
        <v>1356</v>
      </c>
      <c r="H155" s="1" t="s">
        <v>738</v>
      </c>
      <c r="I155" s="1" t="s">
        <v>789</v>
      </c>
      <c r="J155" s="7" t="s">
        <v>1357</v>
      </c>
      <c r="K155" s="1">
        <v>-83.138368999999997</v>
      </c>
      <c r="L155" s="1">
        <v>42.417167999999997</v>
      </c>
      <c r="M155" s="1">
        <v>41158</v>
      </c>
      <c r="N155" s="1">
        <v>57378</v>
      </c>
      <c r="O155" s="1">
        <v>57378</v>
      </c>
      <c r="P155" s="1">
        <v>59152</v>
      </c>
      <c r="Q155" s="1">
        <v>59152</v>
      </c>
      <c r="R155" s="1">
        <v>49702</v>
      </c>
      <c r="S155" s="1">
        <v>49702</v>
      </c>
      <c r="T155" s="34">
        <v>20047</v>
      </c>
      <c r="U155" s="28">
        <v>0</v>
      </c>
      <c r="V155" s="34">
        <v>20047</v>
      </c>
      <c r="W155" s="28">
        <v>0</v>
      </c>
      <c r="X155" s="1">
        <v>2</v>
      </c>
      <c r="Y155" s="1">
        <v>2</v>
      </c>
      <c r="Z155" s="1">
        <v>3</v>
      </c>
      <c r="AA155" s="1">
        <v>2</v>
      </c>
      <c r="AB155" s="1">
        <v>2</v>
      </c>
      <c r="AC155" s="1">
        <v>78</v>
      </c>
      <c r="AD155" s="1">
        <v>2646</v>
      </c>
      <c r="AE155" s="1" t="s">
        <v>54</v>
      </c>
      <c r="AF155" s="1" t="b">
        <v>0</v>
      </c>
      <c r="AG155" s="1" t="b">
        <v>0</v>
      </c>
      <c r="AH155" s="1" t="b">
        <v>1</v>
      </c>
      <c r="AI155" s="1">
        <v>4</v>
      </c>
      <c r="AJ155" s="1">
        <v>253</v>
      </c>
    </row>
    <row r="156" spans="1:36" ht="15.75" customHeight="1" x14ac:dyDescent="0.15">
      <c r="A156" s="1">
        <v>772</v>
      </c>
      <c r="B156" s="1">
        <v>134130</v>
      </c>
      <c r="C156" s="1" t="s">
        <v>584</v>
      </c>
      <c r="D156" s="29" t="s">
        <v>3060</v>
      </c>
      <c r="E156" s="1" t="s">
        <v>585</v>
      </c>
      <c r="F156" s="1" t="s">
        <v>533</v>
      </c>
      <c r="G156" s="1">
        <v>32611</v>
      </c>
      <c r="H156" s="1" t="s">
        <v>12</v>
      </c>
      <c r="I156" s="1" t="s">
        <v>473</v>
      </c>
      <c r="J156" s="7" t="s">
        <v>586</v>
      </c>
      <c r="K156" s="1">
        <v>-82.347910999999996</v>
      </c>
      <c r="L156" s="1">
        <v>29.64629</v>
      </c>
      <c r="M156" s="1">
        <v>6381</v>
      </c>
      <c r="N156" s="1">
        <v>21131</v>
      </c>
      <c r="O156" s="1">
        <v>43409</v>
      </c>
      <c r="P156" s="1">
        <v>21131</v>
      </c>
      <c r="Q156" s="1">
        <v>43409</v>
      </c>
      <c r="R156" s="1">
        <v>11221</v>
      </c>
      <c r="S156" s="1">
        <v>33499</v>
      </c>
      <c r="T156" s="34">
        <v>10770</v>
      </c>
      <c r="U156" s="34">
        <v>1967</v>
      </c>
      <c r="V156" s="34">
        <v>27335</v>
      </c>
      <c r="W156" s="34">
        <v>1967</v>
      </c>
      <c r="X156" s="1">
        <v>2</v>
      </c>
      <c r="Y156" s="1">
        <v>2</v>
      </c>
      <c r="Z156" s="1">
        <v>5</v>
      </c>
      <c r="AA156" s="1">
        <v>1</v>
      </c>
      <c r="AB156" s="1">
        <v>1</v>
      </c>
      <c r="AC156" s="1">
        <v>46</v>
      </c>
      <c r="AD156" s="1">
        <v>34554</v>
      </c>
      <c r="AE156" s="1" t="s">
        <v>15</v>
      </c>
      <c r="AF156" s="1" t="b">
        <v>1</v>
      </c>
      <c r="AG156" s="1" t="b">
        <v>0</v>
      </c>
      <c r="AH156" s="1" t="b">
        <v>0</v>
      </c>
      <c r="AI156" s="1">
        <v>17</v>
      </c>
      <c r="AJ156" s="1">
        <v>363</v>
      </c>
    </row>
    <row r="157" spans="1:36" ht="15.75" customHeight="1" x14ac:dyDescent="0.15">
      <c r="A157" s="1">
        <v>789</v>
      </c>
      <c r="B157" s="1">
        <v>139959</v>
      </c>
      <c r="C157" s="1" t="s">
        <v>712</v>
      </c>
      <c r="D157" s="1" t="s">
        <v>713</v>
      </c>
      <c r="E157" s="1" t="s">
        <v>714</v>
      </c>
      <c r="F157" s="1" t="s">
        <v>641</v>
      </c>
      <c r="G157" s="1">
        <v>30602</v>
      </c>
      <c r="H157" s="1" t="s">
        <v>12</v>
      </c>
      <c r="I157" s="1" t="s">
        <v>473</v>
      </c>
      <c r="J157" s="7" t="s">
        <v>715</v>
      </c>
      <c r="K157" s="1">
        <v>-83.374038999999996</v>
      </c>
      <c r="L157" s="1">
        <v>33.956262000000002</v>
      </c>
      <c r="M157" s="1">
        <v>11818</v>
      </c>
      <c r="N157" s="1">
        <v>26404</v>
      </c>
      <c r="O157" s="1">
        <v>44978</v>
      </c>
      <c r="P157" s="1">
        <v>24840</v>
      </c>
      <c r="Q157" s="1">
        <v>43414</v>
      </c>
      <c r="R157" s="1">
        <v>16884</v>
      </c>
      <c r="S157" s="1">
        <v>35458</v>
      </c>
      <c r="T157" s="34">
        <v>8878</v>
      </c>
      <c r="U157" s="34">
        <v>2290</v>
      </c>
      <c r="V157" s="34">
        <v>25186</v>
      </c>
      <c r="W157" s="34">
        <v>2290</v>
      </c>
      <c r="X157" s="1">
        <v>2</v>
      </c>
      <c r="Y157" s="1">
        <v>2</v>
      </c>
      <c r="Z157" s="1">
        <v>5</v>
      </c>
      <c r="AA157" s="1">
        <v>1</v>
      </c>
      <c r="AB157" s="1">
        <v>1</v>
      </c>
      <c r="AC157" s="1">
        <v>54</v>
      </c>
      <c r="AD157" s="1">
        <v>27951</v>
      </c>
      <c r="AE157" s="1" t="s">
        <v>15</v>
      </c>
      <c r="AF157" s="1" t="b">
        <v>1</v>
      </c>
      <c r="AG157" s="1" t="b">
        <v>0</v>
      </c>
      <c r="AH157" s="1" t="b">
        <v>1</v>
      </c>
      <c r="AI157" s="1">
        <v>5</v>
      </c>
      <c r="AJ157" s="1">
        <v>363</v>
      </c>
    </row>
    <row r="158" spans="1:36" ht="15.75" customHeight="1" x14ac:dyDescent="0.15">
      <c r="A158" s="1">
        <v>794</v>
      </c>
      <c r="B158" s="1">
        <v>129525</v>
      </c>
      <c r="C158" s="1" t="s">
        <v>454</v>
      </c>
      <c r="D158" s="1" t="s">
        <v>455</v>
      </c>
      <c r="E158" s="1" t="s">
        <v>456</v>
      </c>
      <c r="F158" s="1" t="s">
        <v>447</v>
      </c>
      <c r="G158" s="1" t="s">
        <v>457</v>
      </c>
      <c r="H158" s="1" t="s">
        <v>448</v>
      </c>
      <c r="I158" s="1" t="s">
        <v>449</v>
      </c>
      <c r="J158" s="7" t="s">
        <v>458</v>
      </c>
      <c r="K158" s="1">
        <v>-72.714965000000007</v>
      </c>
      <c r="L158" s="1">
        <v>41.796484999999997</v>
      </c>
      <c r="M158" s="1">
        <v>38910</v>
      </c>
      <c r="N158" s="1">
        <v>54662</v>
      </c>
      <c r="O158" s="1">
        <v>54662</v>
      </c>
      <c r="P158" s="1">
        <v>55086</v>
      </c>
      <c r="Q158" s="1">
        <v>55086</v>
      </c>
      <c r="R158" s="1">
        <v>42740</v>
      </c>
      <c r="S158" s="1">
        <v>42740</v>
      </c>
      <c r="T158" s="34">
        <v>14292</v>
      </c>
      <c r="U158" s="28">
        <v>555</v>
      </c>
      <c r="V158" s="34">
        <v>14292</v>
      </c>
      <c r="W158" s="28">
        <v>555</v>
      </c>
      <c r="X158" s="1">
        <v>2</v>
      </c>
      <c r="Y158" s="1">
        <v>2</v>
      </c>
      <c r="Z158" s="1">
        <v>1</v>
      </c>
      <c r="AA158" s="1">
        <v>2</v>
      </c>
      <c r="AB158" s="1">
        <v>2</v>
      </c>
      <c r="AC158" s="1">
        <v>72</v>
      </c>
      <c r="AD158" s="1">
        <v>5150</v>
      </c>
      <c r="AE158" s="1" t="s">
        <v>54</v>
      </c>
      <c r="AF158" s="1" t="b">
        <v>0</v>
      </c>
      <c r="AG158" s="1" t="b">
        <v>0</v>
      </c>
      <c r="AH158" s="1" t="b">
        <v>1</v>
      </c>
      <c r="AI158" s="1">
        <v>2</v>
      </c>
      <c r="AJ158" s="1">
        <v>295</v>
      </c>
    </row>
    <row r="159" spans="1:36" ht="15.75" customHeight="1" x14ac:dyDescent="0.15">
      <c r="A159" s="1">
        <v>796</v>
      </c>
      <c r="B159" s="1">
        <v>141574</v>
      </c>
      <c r="C159" s="1" t="s">
        <v>724</v>
      </c>
      <c r="D159" s="1" t="s">
        <v>725</v>
      </c>
      <c r="E159" s="1" t="s">
        <v>726</v>
      </c>
      <c r="F159" s="1" t="s">
        <v>727</v>
      </c>
      <c r="G159" s="1" t="s">
        <v>728</v>
      </c>
      <c r="H159" s="1" t="s">
        <v>93</v>
      </c>
      <c r="I159" s="1" t="s">
        <v>164</v>
      </c>
      <c r="J159" s="7" t="s">
        <v>729</v>
      </c>
      <c r="K159" s="1">
        <v>-157.81897900000001</v>
      </c>
      <c r="L159" s="1">
        <v>21.298597999999998</v>
      </c>
      <c r="M159" s="1">
        <v>11754</v>
      </c>
      <c r="N159" s="1">
        <v>29518</v>
      </c>
      <c r="O159" s="1">
        <v>51550</v>
      </c>
      <c r="P159" s="1">
        <v>29518</v>
      </c>
      <c r="Q159" s="1">
        <v>51550</v>
      </c>
      <c r="R159" s="1">
        <v>15500</v>
      </c>
      <c r="S159" s="1">
        <v>37532</v>
      </c>
      <c r="T159" s="34">
        <v>15600</v>
      </c>
      <c r="U159" s="28">
        <v>902</v>
      </c>
      <c r="V159" s="34">
        <v>33648</v>
      </c>
      <c r="W159" s="28">
        <v>902</v>
      </c>
      <c r="X159" s="1">
        <v>2</v>
      </c>
      <c r="Y159" s="1">
        <v>2</v>
      </c>
      <c r="Z159" s="1">
        <v>8</v>
      </c>
      <c r="AA159" s="1">
        <v>1</v>
      </c>
      <c r="AB159" s="1">
        <v>1</v>
      </c>
      <c r="AC159" s="1">
        <v>85</v>
      </c>
      <c r="AD159" s="1">
        <v>13132</v>
      </c>
      <c r="AE159" s="1" t="s">
        <v>15</v>
      </c>
      <c r="AF159" s="1" t="b">
        <v>1</v>
      </c>
      <c r="AG159" s="1" t="b">
        <v>0</v>
      </c>
      <c r="AH159" s="1" t="b">
        <v>1</v>
      </c>
      <c r="AI159" s="1">
        <v>4</v>
      </c>
      <c r="AJ159" s="1">
        <v>210</v>
      </c>
    </row>
    <row r="160" spans="1:36" ht="15.75" customHeight="1" x14ac:dyDescent="0.15">
      <c r="A160" s="1">
        <v>800</v>
      </c>
      <c r="B160" s="1">
        <v>225511</v>
      </c>
      <c r="C160" s="1" t="s">
        <v>2581</v>
      </c>
      <c r="D160" s="1" t="s">
        <v>2582</v>
      </c>
      <c r="E160" s="1" t="s">
        <v>2484</v>
      </c>
      <c r="F160" s="1" t="s">
        <v>2466</v>
      </c>
      <c r="G160" s="1" t="s">
        <v>2583</v>
      </c>
      <c r="H160" s="1" t="s">
        <v>12</v>
      </c>
      <c r="I160" s="1" t="s">
        <v>61</v>
      </c>
      <c r="J160" s="7" t="s">
        <v>2584</v>
      </c>
      <c r="K160" s="1">
        <v>-95.343536999999998</v>
      </c>
      <c r="L160" s="1">
        <v>29.720392999999898</v>
      </c>
      <c r="M160" s="1">
        <v>9706</v>
      </c>
      <c r="N160" s="1">
        <v>24946</v>
      </c>
      <c r="O160" s="1">
        <v>37306</v>
      </c>
      <c r="P160" s="1">
        <v>27581</v>
      </c>
      <c r="Q160" s="1">
        <v>39941</v>
      </c>
      <c r="R160" s="1">
        <v>16514</v>
      </c>
      <c r="S160" s="1">
        <v>28874</v>
      </c>
      <c r="T160" s="34">
        <v>8539</v>
      </c>
      <c r="U160" s="34">
        <v>1008</v>
      </c>
      <c r="V160" s="34">
        <v>17681</v>
      </c>
      <c r="W160" s="34">
        <v>1008</v>
      </c>
      <c r="X160" s="1">
        <v>2</v>
      </c>
      <c r="Y160" s="1">
        <v>2</v>
      </c>
      <c r="Z160" s="1">
        <v>6</v>
      </c>
      <c r="AA160" s="1">
        <v>1</v>
      </c>
      <c r="AB160" s="1">
        <v>1</v>
      </c>
      <c r="AC160" s="1">
        <v>59</v>
      </c>
      <c r="AD160" s="1">
        <v>35995</v>
      </c>
      <c r="AE160" s="1" t="s">
        <v>15</v>
      </c>
      <c r="AF160" s="1" t="b">
        <v>0</v>
      </c>
      <c r="AG160" s="1" t="b">
        <v>0</v>
      </c>
      <c r="AH160" s="1" t="b">
        <v>1</v>
      </c>
      <c r="AI160" s="1">
        <v>8</v>
      </c>
      <c r="AJ160" s="1">
        <v>363</v>
      </c>
    </row>
    <row r="161" spans="1:36" ht="15.75" customHeight="1" x14ac:dyDescent="0.15">
      <c r="A161" s="1">
        <v>808</v>
      </c>
      <c r="B161" s="1">
        <v>142285</v>
      </c>
      <c r="C161" s="1" t="s">
        <v>769</v>
      </c>
      <c r="D161" s="1" t="s">
        <v>770</v>
      </c>
      <c r="E161" s="1" t="s">
        <v>771</v>
      </c>
      <c r="F161" s="1" t="s">
        <v>772</v>
      </c>
      <c r="G161" s="1" t="s">
        <v>773</v>
      </c>
      <c r="H161" s="1" t="s">
        <v>93</v>
      </c>
      <c r="I161" s="1" t="s">
        <v>94</v>
      </c>
      <c r="J161" s="7" t="s">
        <v>774</v>
      </c>
      <c r="K161" s="1">
        <v>-117.024295999999</v>
      </c>
      <c r="L161" s="1">
        <v>46.726894000000001</v>
      </c>
      <c r="M161" s="1">
        <v>7488</v>
      </c>
      <c r="N161" s="1">
        <v>21300</v>
      </c>
      <c r="O161" s="1">
        <v>37624</v>
      </c>
      <c r="P161" s="1">
        <v>21300</v>
      </c>
      <c r="Q161" s="1">
        <v>37624</v>
      </c>
      <c r="R161" s="1">
        <v>12102</v>
      </c>
      <c r="S161" s="1">
        <v>28426</v>
      </c>
      <c r="T161" s="34">
        <v>7754</v>
      </c>
      <c r="U161" s="34">
        <v>2122</v>
      </c>
      <c r="V161" s="34">
        <v>26990</v>
      </c>
      <c r="W161" s="34">
        <v>2122</v>
      </c>
      <c r="X161" s="1">
        <v>2</v>
      </c>
      <c r="Y161" s="1">
        <v>2</v>
      </c>
      <c r="Z161" s="1">
        <v>7</v>
      </c>
      <c r="AA161" s="1">
        <v>1</v>
      </c>
      <c r="AB161" s="1">
        <v>1</v>
      </c>
      <c r="AC161" s="1">
        <v>76</v>
      </c>
      <c r="AD161" s="1">
        <v>9586</v>
      </c>
      <c r="AE161" s="1" t="s">
        <v>15</v>
      </c>
      <c r="AF161" s="1" t="b">
        <v>1</v>
      </c>
      <c r="AG161" s="1" t="b">
        <v>0</v>
      </c>
      <c r="AH161" s="1" t="b">
        <v>1</v>
      </c>
      <c r="AI161" s="1">
        <v>6</v>
      </c>
      <c r="AJ161" s="1">
        <v>210</v>
      </c>
    </row>
    <row r="162" spans="1:36" ht="15.75" customHeight="1" x14ac:dyDescent="0.15">
      <c r="A162" s="1">
        <v>814</v>
      </c>
      <c r="B162" s="1">
        <v>145600</v>
      </c>
      <c r="C162" s="1" t="s">
        <v>833</v>
      </c>
      <c r="D162" s="1" t="s">
        <v>834</v>
      </c>
      <c r="E162" s="1" t="s">
        <v>787</v>
      </c>
      <c r="F162" s="1" t="s">
        <v>788</v>
      </c>
      <c r="G162" s="1">
        <v>60607</v>
      </c>
      <c r="H162" s="1" t="s">
        <v>738</v>
      </c>
      <c r="I162" s="1" t="s">
        <v>739</v>
      </c>
      <c r="J162" s="7" t="s">
        <v>835</v>
      </c>
      <c r="K162" s="1">
        <v>-87.651145</v>
      </c>
      <c r="L162" s="1">
        <v>41.872650999999998</v>
      </c>
      <c r="M162" s="1">
        <v>13704</v>
      </c>
      <c r="N162" s="1">
        <v>30662</v>
      </c>
      <c r="O162" s="1">
        <v>43518</v>
      </c>
      <c r="P162" s="1">
        <v>29632</v>
      </c>
      <c r="Q162" s="1">
        <v>42488</v>
      </c>
      <c r="R162" s="1">
        <v>20232</v>
      </c>
      <c r="S162" s="1">
        <v>33088</v>
      </c>
      <c r="T162" s="34">
        <v>13799</v>
      </c>
      <c r="U162" s="34">
        <v>3322</v>
      </c>
      <c r="V162" s="34">
        <v>23714</v>
      </c>
      <c r="W162" s="34">
        <v>3322</v>
      </c>
      <c r="X162" s="1">
        <v>2</v>
      </c>
      <c r="Y162" s="1">
        <v>2</v>
      </c>
      <c r="Z162" s="1">
        <v>3</v>
      </c>
      <c r="AA162" s="1">
        <v>1</v>
      </c>
      <c r="AB162" s="1">
        <v>1</v>
      </c>
      <c r="AC162" s="1">
        <v>74</v>
      </c>
      <c r="AD162" s="1">
        <v>17959</v>
      </c>
      <c r="AE162" s="1" t="s">
        <v>15</v>
      </c>
      <c r="AF162" s="1" t="b">
        <v>1</v>
      </c>
      <c r="AG162" s="1" t="b">
        <v>0</v>
      </c>
      <c r="AH162" s="1" t="b">
        <v>0</v>
      </c>
      <c r="AI162" s="1">
        <v>9</v>
      </c>
      <c r="AJ162" s="1">
        <v>253</v>
      </c>
    </row>
    <row r="163" spans="1:36" ht="15.75" customHeight="1" x14ac:dyDescent="0.15">
      <c r="A163" s="1">
        <v>823</v>
      </c>
      <c r="B163" s="1">
        <v>145637</v>
      </c>
      <c r="C163" s="1" t="s">
        <v>852</v>
      </c>
      <c r="D163" s="1" t="s">
        <v>853</v>
      </c>
      <c r="E163" s="1" t="s">
        <v>854</v>
      </c>
      <c r="F163" s="1" t="s">
        <v>788</v>
      </c>
      <c r="G163" s="1" t="s">
        <v>855</v>
      </c>
      <c r="H163" s="1" t="s">
        <v>738</v>
      </c>
      <c r="I163" s="1" t="s">
        <v>739</v>
      </c>
      <c r="J163" s="7" t="s">
        <v>856</v>
      </c>
      <c r="K163" s="1">
        <v>-88.230308999999906</v>
      </c>
      <c r="L163" s="1">
        <v>40.108863999999997</v>
      </c>
      <c r="M163" s="1">
        <v>15074</v>
      </c>
      <c r="N163" s="1">
        <v>30082</v>
      </c>
      <c r="O163" s="1">
        <v>46202</v>
      </c>
      <c r="P163" s="27" t="s">
        <v>1225</v>
      </c>
      <c r="Q163" s="27" t="s">
        <v>1225</v>
      </c>
      <c r="R163" s="27" t="s">
        <v>1225</v>
      </c>
      <c r="S163" s="27" t="s">
        <v>1225</v>
      </c>
      <c r="T163" s="34">
        <v>15016</v>
      </c>
      <c r="U163" s="34">
        <v>2896</v>
      </c>
      <c r="V163" s="34">
        <v>27187</v>
      </c>
      <c r="W163" s="34">
        <v>2896</v>
      </c>
      <c r="X163" s="1">
        <v>2</v>
      </c>
      <c r="Y163" s="1">
        <v>2</v>
      </c>
      <c r="Z163" s="1">
        <v>3</v>
      </c>
      <c r="AA163" s="1">
        <v>1</v>
      </c>
      <c r="AB163" s="1">
        <v>1</v>
      </c>
      <c r="AC163" s="1">
        <v>60</v>
      </c>
      <c r="AD163" s="1">
        <v>33932</v>
      </c>
      <c r="AE163" s="1" t="s">
        <v>15</v>
      </c>
      <c r="AF163" s="1" t="b">
        <v>1</v>
      </c>
      <c r="AG163" s="1" t="b">
        <v>0</v>
      </c>
      <c r="AH163" s="1" t="b">
        <v>1</v>
      </c>
      <c r="AI163" s="1">
        <v>11</v>
      </c>
      <c r="AJ163" s="1">
        <v>253</v>
      </c>
    </row>
    <row r="164" spans="1:36" ht="15.75" customHeight="1" x14ac:dyDescent="0.15">
      <c r="A164" s="1">
        <v>834</v>
      </c>
      <c r="B164" s="1">
        <v>153658</v>
      </c>
      <c r="C164" s="1" t="s">
        <v>762</v>
      </c>
      <c r="D164" s="1" t="s">
        <v>763</v>
      </c>
      <c r="E164" s="1" t="s">
        <v>764</v>
      </c>
      <c r="F164" s="1" t="s">
        <v>736</v>
      </c>
      <c r="G164" s="1" t="s">
        <v>765</v>
      </c>
      <c r="H164" s="1" t="s">
        <v>738</v>
      </c>
      <c r="I164" s="1" t="s">
        <v>739</v>
      </c>
      <c r="J164" s="7" t="s">
        <v>766</v>
      </c>
      <c r="K164" s="1">
        <v>-91.536424999999994</v>
      </c>
      <c r="L164" s="1">
        <v>41.661935</v>
      </c>
      <c r="M164" s="1">
        <v>8965</v>
      </c>
      <c r="N164" s="1">
        <v>22607</v>
      </c>
      <c r="O164" s="1">
        <v>44251</v>
      </c>
      <c r="P164" s="1">
        <v>21923</v>
      </c>
      <c r="Q164" s="1">
        <v>43567</v>
      </c>
      <c r="R164" s="1">
        <v>12765</v>
      </c>
      <c r="S164" s="1">
        <v>34409</v>
      </c>
      <c r="T164" s="34">
        <v>10079</v>
      </c>
      <c r="U164" s="34">
        <v>1587</v>
      </c>
      <c r="V164" s="34">
        <v>26026</v>
      </c>
      <c r="W164" s="34">
        <v>1587</v>
      </c>
      <c r="X164" s="1">
        <v>2</v>
      </c>
      <c r="Y164" s="1">
        <v>2</v>
      </c>
      <c r="Z164" s="1">
        <v>4</v>
      </c>
      <c r="AA164" s="1">
        <v>1</v>
      </c>
      <c r="AB164" s="1">
        <v>1</v>
      </c>
      <c r="AC164" s="1">
        <v>84</v>
      </c>
      <c r="AD164" s="1">
        <v>24476</v>
      </c>
      <c r="AE164" s="1" t="s">
        <v>15</v>
      </c>
      <c r="AF164" s="1" t="b">
        <v>0</v>
      </c>
      <c r="AG164" s="1" t="b">
        <v>0</v>
      </c>
      <c r="AH164" s="1" t="b">
        <v>1</v>
      </c>
      <c r="AI164" s="1">
        <v>1</v>
      </c>
      <c r="AJ164" s="1">
        <v>253</v>
      </c>
    </row>
    <row r="165" spans="1:36" ht="15.75" customHeight="1" x14ac:dyDescent="0.15">
      <c r="A165" s="1">
        <v>835</v>
      </c>
      <c r="B165" s="1">
        <v>155317</v>
      </c>
      <c r="C165" s="1" t="s">
        <v>944</v>
      </c>
      <c r="D165" s="1" t="s">
        <v>945</v>
      </c>
      <c r="E165" s="1" t="s">
        <v>946</v>
      </c>
      <c r="F165" s="1" t="s">
        <v>933</v>
      </c>
      <c r="G165" s="1">
        <v>66045</v>
      </c>
      <c r="H165" s="1" t="s">
        <v>738</v>
      </c>
      <c r="I165" s="1" t="s">
        <v>739</v>
      </c>
      <c r="J165" s="7" t="s">
        <v>947</v>
      </c>
      <c r="K165" s="1">
        <v>-95.247567000000004</v>
      </c>
      <c r="L165" s="1">
        <v>38.958548999999998</v>
      </c>
      <c r="M165" s="1">
        <v>10824</v>
      </c>
      <c r="N165" s="1">
        <v>25306</v>
      </c>
      <c r="O165" s="1">
        <v>41074</v>
      </c>
      <c r="P165" s="1">
        <v>25306</v>
      </c>
      <c r="Q165" s="1">
        <v>41074</v>
      </c>
      <c r="R165" s="1">
        <v>15030</v>
      </c>
      <c r="S165" s="1">
        <v>30798</v>
      </c>
      <c r="T165" s="34">
        <v>9989</v>
      </c>
      <c r="U165" s="34">
        <v>1056</v>
      </c>
      <c r="V165" s="34">
        <v>23951</v>
      </c>
      <c r="W165" s="34">
        <v>1056</v>
      </c>
      <c r="X165" s="1">
        <v>2</v>
      </c>
      <c r="Y165" s="1">
        <v>2</v>
      </c>
      <c r="Z165" s="1">
        <v>4</v>
      </c>
      <c r="AA165" s="1">
        <v>1</v>
      </c>
      <c r="AB165" s="1">
        <v>1</v>
      </c>
      <c r="AC165" s="1">
        <v>93</v>
      </c>
      <c r="AD165" s="1">
        <v>19262</v>
      </c>
      <c r="AE165" s="1" t="s">
        <v>15</v>
      </c>
      <c r="AF165" s="1" t="b">
        <v>0</v>
      </c>
      <c r="AG165" s="1" t="b">
        <v>0</v>
      </c>
      <c r="AH165" s="1" t="b">
        <v>1</v>
      </c>
      <c r="AI165" s="1">
        <v>5</v>
      </c>
      <c r="AJ165" s="1">
        <v>253</v>
      </c>
    </row>
    <row r="166" spans="1:36" ht="15.75" customHeight="1" x14ac:dyDescent="0.15">
      <c r="A166" s="1">
        <v>840</v>
      </c>
      <c r="B166" s="1">
        <v>157085</v>
      </c>
      <c r="C166" s="1" t="s">
        <v>954</v>
      </c>
      <c r="D166" s="1" t="s">
        <v>955</v>
      </c>
      <c r="E166" s="1" t="s">
        <v>956</v>
      </c>
      <c r="F166" s="1" t="s">
        <v>957</v>
      </c>
      <c r="G166" s="1" t="s">
        <v>958</v>
      </c>
      <c r="H166" s="1" t="s">
        <v>12</v>
      </c>
      <c r="I166" s="1" t="s">
        <v>13</v>
      </c>
      <c r="J166" s="7" t="s">
        <v>959</v>
      </c>
      <c r="K166" s="1">
        <v>-84.504746999999995</v>
      </c>
      <c r="L166" s="1">
        <v>38.038910999999999</v>
      </c>
      <c r="M166" s="1">
        <v>11942</v>
      </c>
      <c r="N166" s="1">
        <v>29530</v>
      </c>
      <c r="O166" s="1">
        <v>45634</v>
      </c>
      <c r="P166" s="1">
        <v>29530</v>
      </c>
      <c r="Q166" s="1">
        <v>45634</v>
      </c>
      <c r="R166" s="1">
        <v>16672</v>
      </c>
      <c r="S166" s="1">
        <v>32776</v>
      </c>
      <c r="T166" s="34">
        <v>12189</v>
      </c>
      <c r="U166" s="34">
        <v>1349</v>
      </c>
      <c r="V166" s="34">
        <v>31867</v>
      </c>
      <c r="W166" s="34">
        <v>1349</v>
      </c>
      <c r="X166" s="1">
        <v>2</v>
      </c>
      <c r="Y166" s="1">
        <v>2</v>
      </c>
      <c r="Z166" s="1">
        <v>5</v>
      </c>
      <c r="AA166" s="1">
        <v>1</v>
      </c>
      <c r="AB166" s="1">
        <v>1</v>
      </c>
      <c r="AC166" s="1">
        <v>91</v>
      </c>
      <c r="AD166" s="1">
        <v>22621</v>
      </c>
      <c r="AE166" s="1" t="s">
        <v>15</v>
      </c>
      <c r="AF166" s="1" t="b">
        <v>1</v>
      </c>
      <c r="AG166" s="1" t="b">
        <v>0</v>
      </c>
      <c r="AH166" s="1" t="b">
        <v>1</v>
      </c>
      <c r="AI166" s="1">
        <v>9</v>
      </c>
      <c r="AJ166" s="1">
        <v>363</v>
      </c>
    </row>
    <row r="167" spans="1:36" ht="15.75" customHeight="1" x14ac:dyDescent="0.15">
      <c r="A167" s="1">
        <v>849</v>
      </c>
      <c r="B167" s="1">
        <v>160658</v>
      </c>
      <c r="C167" s="1" t="s">
        <v>1025</v>
      </c>
      <c r="D167" s="1" t="s">
        <v>1026</v>
      </c>
      <c r="E167" s="1" t="s">
        <v>1027</v>
      </c>
      <c r="F167" s="1" t="s">
        <v>988</v>
      </c>
      <c r="G167" s="1">
        <v>70503</v>
      </c>
      <c r="H167" s="1" t="s">
        <v>12</v>
      </c>
      <c r="I167" s="1" t="s">
        <v>61</v>
      </c>
      <c r="J167" s="7" t="s">
        <v>1028</v>
      </c>
      <c r="K167" s="1">
        <v>-92.019409999999993</v>
      </c>
      <c r="L167" s="1">
        <v>30.215282999999999</v>
      </c>
      <c r="M167" s="1">
        <v>9888</v>
      </c>
      <c r="N167" s="1">
        <v>24775</v>
      </c>
      <c r="O167" s="1">
        <v>38503</v>
      </c>
      <c r="P167" s="1">
        <v>24812</v>
      </c>
      <c r="Q167" s="1">
        <v>38540</v>
      </c>
      <c r="R167" s="1">
        <v>15066</v>
      </c>
      <c r="S167" s="1">
        <v>28794</v>
      </c>
      <c r="T167" s="34">
        <v>5511</v>
      </c>
      <c r="U167" s="34">
        <v>4627</v>
      </c>
      <c r="V167" s="34">
        <v>19238</v>
      </c>
      <c r="W167" s="34">
        <v>4627</v>
      </c>
      <c r="X167" s="1">
        <v>2</v>
      </c>
      <c r="Y167" s="1">
        <v>2</v>
      </c>
      <c r="Z167" s="1">
        <v>5</v>
      </c>
      <c r="AA167" s="1">
        <v>1</v>
      </c>
      <c r="AB167" s="1">
        <v>1</v>
      </c>
      <c r="AC167" s="1">
        <v>51</v>
      </c>
      <c r="AD167" s="1">
        <v>15998</v>
      </c>
      <c r="AE167" s="1" t="s">
        <v>15</v>
      </c>
      <c r="AF167" s="1" t="b">
        <v>0</v>
      </c>
      <c r="AG167" s="1" t="b">
        <v>0</v>
      </c>
      <c r="AH167" s="1" t="b">
        <v>0</v>
      </c>
      <c r="AI167" s="1">
        <v>4</v>
      </c>
      <c r="AJ167" s="1">
        <v>363</v>
      </c>
    </row>
    <row r="168" spans="1:36" ht="15.75" customHeight="1" x14ac:dyDescent="0.15">
      <c r="A168" s="1">
        <v>853</v>
      </c>
      <c r="B168" s="1">
        <v>157289</v>
      </c>
      <c r="C168" s="1" t="s">
        <v>974</v>
      </c>
      <c r="D168" s="1" t="s">
        <v>975</v>
      </c>
      <c r="E168" s="1" t="s">
        <v>976</v>
      </c>
      <c r="F168" s="1" t="s">
        <v>957</v>
      </c>
      <c r="G168" s="1" t="s">
        <v>977</v>
      </c>
      <c r="H168" s="1" t="s">
        <v>12</v>
      </c>
      <c r="I168" s="1" t="s">
        <v>13</v>
      </c>
      <c r="J168" s="7" t="s">
        <v>978</v>
      </c>
      <c r="K168" s="1">
        <v>-85.758842999999999</v>
      </c>
      <c r="L168" s="1">
        <v>38.215752000000002</v>
      </c>
      <c r="M168" s="1">
        <v>11264</v>
      </c>
      <c r="N168" s="1">
        <v>26450</v>
      </c>
      <c r="O168" s="1">
        <v>41472</v>
      </c>
      <c r="P168" s="1">
        <v>27026</v>
      </c>
      <c r="Q168" s="1">
        <v>42048</v>
      </c>
      <c r="R168" s="1">
        <v>19136</v>
      </c>
      <c r="S168" s="1">
        <v>34158</v>
      </c>
      <c r="T168" s="34">
        <v>13260</v>
      </c>
      <c r="U168" s="28">
        <v>201</v>
      </c>
      <c r="V168" s="34">
        <v>27374</v>
      </c>
      <c r="W168" s="28">
        <v>201</v>
      </c>
      <c r="X168" s="1">
        <v>2</v>
      </c>
      <c r="Y168" s="1">
        <v>2</v>
      </c>
      <c r="Z168" s="1">
        <v>5</v>
      </c>
      <c r="AA168" s="1">
        <v>1</v>
      </c>
      <c r="AB168" s="1">
        <v>1</v>
      </c>
      <c r="AC168" s="1">
        <v>73</v>
      </c>
      <c r="AD168" s="1">
        <v>15826</v>
      </c>
      <c r="AE168" s="1" t="s">
        <v>15</v>
      </c>
      <c r="AF168" s="1" t="b">
        <v>0</v>
      </c>
      <c r="AG168" s="1" t="b">
        <v>0</v>
      </c>
      <c r="AH168" s="1" t="b">
        <v>1</v>
      </c>
      <c r="AI168" s="1">
        <v>2</v>
      </c>
      <c r="AJ168" s="1">
        <v>363</v>
      </c>
    </row>
    <row r="169" spans="1:36" ht="15.75" customHeight="1" x14ac:dyDescent="0.15">
      <c r="A169" s="1">
        <v>855</v>
      </c>
      <c r="B169" s="1">
        <v>161217</v>
      </c>
      <c r="C169" s="30" t="s">
        <v>1290</v>
      </c>
      <c r="D169" s="1" t="s">
        <v>1291</v>
      </c>
      <c r="E169" s="1" t="s">
        <v>1292</v>
      </c>
      <c r="F169" s="1" t="s">
        <v>1293</v>
      </c>
      <c r="G169" s="1" t="s">
        <v>1294</v>
      </c>
      <c r="H169" s="1" t="s">
        <v>448</v>
      </c>
      <c r="I169" s="1" t="s">
        <v>449</v>
      </c>
      <c r="J169" s="7" t="s">
        <v>1295</v>
      </c>
      <c r="K169" s="1">
        <v>-69.796396000000001</v>
      </c>
      <c r="L169" s="1">
        <v>44.337746000000003</v>
      </c>
      <c r="M169" s="1">
        <v>7808</v>
      </c>
      <c r="N169" s="27">
        <v>21378</v>
      </c>
      <c r="O169" s="27">
        <v>31788</v>
      </c>
      <c r="P169" s="1">
        <v>19808</v>
      </c>
      <c r="Q169" s="1">
        <v>29498</v>
      </c>
      <c r="R169" s="1">
        <v>12608</v>
      </c>
      <c r="S169" s="1">
        <v>22298</v>
      </c>
      <c r="T169" s="1" t="s">
        <v>3066</v>
      </c>
      <c r="U169" s="1" t="s">
        <v>3066</v>
      </c>
      <c r="V169" s="1" t="s">
        <v>3066</v>
      </c>
      <c r="W169" s="1" t="s">
        <v>3066</v>
      </c>
      <c r="X169" s="1">
        <v>2</v>
      </c>
      <c r="Y169" s="1">
        <v>2</v>
      </c>
      <c r="Z169" s="1">
        <v>1</v>
      </c>
      <c r="AA169" s="1">
        <v>1</v>
      </c>
      <c r="AB169" s="1">
        <v>1</v>
      </c>
      <c r="AC169" s="27" t="s">
        <v>1225</v>
      </c>
      <c r="AD169" s="1">
        <v>4416</v>
      </c>
      <c r="AE169" s="1" t="s">
        <v>15</v>
      </c>
      <c r="AF169" s="1" t="b">
        <v>1</v>
      </c>
      <c r="AG169" s="1" t="b">
        <v>0</v>
      </c>
      <c r="AH169" s="1" t="b">
        <v>1</v>
      </c>
      <c r="AI169" s="1">
        <v>1</v>
      </c>
      <c r="AJ169" s="1">
        <v>295</v>
      </c>
    </row>
    <row r="170" spans="1:36" ht="15.75" customHeight="1" x14ac:dyDescent="0.15">
      <c r="A170" s="1">
        <v>856</v>
      </c>
      <c r="B170" s="1">
        <v>163286</v>
      </c>
      <c r="C170" s="1" t="s">
        <v>3124</v>
      </c>
      <c r="D170" s="21" t="s">
        <v>3063</v>
      </c>
      <c r="E170" s="1" t="s">
        <v>1275</v>
      </c>
      <c r="F170" s="1" t="s">
        <v>1222</v>
      </c>
      <c r="G170" s="1">
        <v>20742</v>
      </c>
      <c r="H170" s="1" t="s">
        <v>12</v>
      </c>
      <c r="I170" s="1" t="s">
        <v>473</v>
      </c>
      <c r="J170" s="7" t="s">
        <v>1276</v>
      </c>
      <c r="K170" s="1">
        <v>-76.944721000000001</v>
      </c>
      <c r="L170" s="1">
        <v>38.988177999999998</v>
      </c>
      <c r="M170" s="1">
        <v>10399</v>
      </c>
      <c r="N170" s="1">
        <v>26491</v>
      </c>
      <c r="O170" s="1">
        <v>49698</v>
      </c>
      <c r="P170" s="1">
        <v>29763</v>
      </c>
      <c r="Q170" s="1">
        <v>52970</v>
      </c>
      <c r="R170" s="1">
        <v>15715</v>
      </c>
      <c r="S170" s="1">
        <v>38922</v>
      </c>
      <c r="T170" s="34">
        <v>13158</v>
      </c>
      <c r="U170" s="34">
        <v>1635</v>
      </c>
      <c r="V170" s="34">
        <v>29250</v>
      </c>
      <c r="W170" s="34">
        <v>1635</v>
      </c>
      <c r="X170" s="1">
        <v>2</v>
      </c>
      <c r="Y170" s="1">
        <v>2</v>
      </c>
      <c r="Z170" s="1">
        <v>2</v>
      </c>
      <c r="AA170" s="1">
        <v>1</v>
      </c>
      <c r="AB170" s="1">
        <v>1</v>
      </c>
      <c r="AC170" s="1">
        <v>48</v>
      </c>
      <c r="AD170" s="1">
        <v>28472</v>
      </c>
      <c r="AE170" s="1" t="s">
        <v>15</v>
      </c>
      <c r="AF170" s="1" t="b">
        <v>1</v>
      </c>
      <c r="AG170" s="1" t="b">
        <v>0</v>
      </c>
      <c r="AH170" s="1" t="b">
        <v>1</v>
      </c>
      <c r="AI170" s="1">
        <v>8</v>
      </c>
      <c r="AJ170" s="1">
        <v>363</v>
      </c>
    </row>
    <row r="171" spans="1:36" ht="15.75" customHeight="1" x14ac:dyDescent="0.15">
      <c r="A171" s="1">
        <v>864</v>
      </c>
      <c r="B171" s="1">
        <v>166629</v>
      </c>
      <c r="C171" s="1" t="s">
        <v>3095</v>
      </c>
      <c r="D171" s="1" t="s">
        <v>1172</v>
      </c>
      <c r="E171" s="1" t="s">
        <v>1173</v>
      </c>
      <c r="F171" s="1" t="s">
        <v>1051</v>
      </c>
      <c r="G171" s="1">
        <v>1003</v>
      </c>
      <c r="H171" s="1" t="s">
        <v>448</v>
      </c>
      <c r="I171" s="1" t="s">
        <v>449</v>
      </c>
      <c r="J171" s="7" t="s">
        <v>1174</v>
      </c>
      <c r="K171" s="1">
        <v>-72.526728000000006</v>
      </c>
      <c r="L171" s="1">
        <v>42.385998999999998</v>
      </c>
      <c r="M171" s="1">
        <v>15411</v>
      </c>
      <c r="N171" s="1">
        <v>30069</v>
      </c>
      <c r="O171" s="1">
        <v>48135</v>
      </c>
      <c r="P171" s="1">
        <v>30069</v>
      </c>
      <c r="Q171" s="1">
        <v>48135</v>
      </c>
      <c r="R171" s="1">
        <v>19811</v>
      </c>
      <c r="S171" s="1">
        <v>37877</v>
      </c>
      <c r="T171" s="34">
        <v>14014</v>
      </c>
      <c r="U171" s="34">
        <v>2221</v>
      </c>
      <c r="V171" s="34">
        <v>30120</v>
      </c>
      <c r="W171" s="34">
        <v>2221</v>
      </c>
      <c r="X171" s="1">
        <v>2</v>
      </c>
      <c r="Y171" s="1">
        <v>2</v>
      </c>
      <c r="Z171" s="1">
        <v>1</v>
      </c>
      <c r="AA171" s="1">
        <v>1</v>
      </c>
      <c r="AB171" s="1">
        <v>1</v>
      </c>
      <c r="AC171" s="1">
        <v>60</v>
      </c>
      <c r="AD171" s="1">
        <v>23373</v>
      </c>
      <c r="AE171" s="1" t="s">
        <v>15</v>
      </c>
      <c r="AF171" s="1" t="b">
        <v>1</v>
      </c>
      <c r="AG171" s="1" t="b">
        <v>0</v>
      </c>
      <c r="AH171" s="1" t="b">
        <v>1</v>
      </c>
      <c r="AI171" s="1">
        <v>10</v>
      </c>
      <c r="AJ171" s="1">
        <v>295</v>
      </c>
    </row>
    <row r="172" spans="1:36" ht="15.75" customHeight="1" x14ac:dyDescent="0.15">
      <c r="A172" s="1">
        <v>874</v>
      </c>
      <c r="B172" s="1">
        <v>166638</v>
      </c>
      <c r="C172" s="1" t="s">
        <v>3096</v>
      </c>
      <c r="D172" s="1" t="s">
        <v>1193</v>
      </c>
      <c r="E172" s="1" t="s">
        <v>1050</v>
      </c>
      <c r="F172" s="1" t="s">
        <v>1051</v>
      </c>
      <c r="G172" s="1" t="s">
        <v>1194</v>
      </c>
      <c r="H172" s="1" t="s">
        <v>448</v>
      </c>
      <c r="I172" s="1" t="s">
        <v>449</v>
      </c>
      <c r="J172" s="7" t="s">
        <v>1195</v>
      </c>
      <c r="K172" s="1">
        <v>-71.036865000000006</v>
      </c>
      <c r="L172" s="1">
        <v>42.312880999999997</v>
      </c>
      <c r="M172" s="1">
        <v>13828</v>
      </c>
      <c r="N172" s="27" t="s">
        <v>1225</v>
      </c>
      <c r="O172" s="27" t="s">
        <v>1225</v>
      </c>
      <c r="P172" s="1">
        <v>27784</v>
      </c>
      <c r="Q172" s="1">
        <v>46941</v>
      </c>
      <c r="R172" s="1">
        <v>17584</v>
      </c>
      <c r="S172" s="1">
        <v>36741</v>
      </c>
      <c r="T172" s="34">
        <v>18433</v>
      </c>
      <c r="U172" s="28">
        <v>505</v>
      </c>
      <c r="V172" s="34">
        <v>35980</v>
      </c>
      <c r="W172" s="28">
        <v>505</v>
      </c>
      <c r="X172" s="1">
        <v>2</v>
      </c>
      <c r="Y172" s="1">
        <v>2</v>
      </c>
      <c r="Z172" s="1">
        <v>1</v>
      </c>
      <c r="AA172" s="1">
        <v>1</v>
      </c>
      <c r="AB172" s="1">
        <v>1</v>
      </c>
      <c r="AC172" s="1">
        <v>69</v>
      </c>
      <c r="AD172" s="1">
        <v>12847</v>
      </c>
      <c r="AE172" s="1" t="s">
        <v>15</v>
      </c>
      <c r="AF172" s="1" t="b">
        <v>1</v>
      </c>
      <c r="AG172" s="1" t="b">
        <v>0</v>
      </c>
      <c r="AH172" s="1" t="b">
        <v>0</v>
      </c>
      <c r="AI172" s="1">
        <v>1</v>
      </c>
      <c r="AJ172" s="1">
        <v>295</v>
      </c>
    </row>
    <row r="173" spans="1:36" ht="15.75" customHeight="1" x14ac:dyDescent="0.15">
      <c r="A173" s="1">
        <v>875</v>
      </c>
      <c r="B173" s="1">
        <v>220862</v>
      </c>
      <c r="C173" s="1" t="s">
        <v>2454</v>
      </c>
      <c r="D173" s="1" t="s">
        <v>2455</v>
      </c>
      <c r="E173" s="1" t="s">
        <v>2456</v>
      </c>
      <c r="F173" s="1" t="s">
        <v>2431</v>
      </c>
      <c r="G173" s="1">
        <v>38152</v>
      </c>
      <c r="H173" s="1" t="s">
        <v>12</v>
      </c>
      <c r="I173" s="1" t="s">
        <v>13</v>
      </c>
      <c r="J173" s="7" t="s">
        <v>2457</v>
      </c>
      <c r="K173" s="1">
        <v>-89.938068000000001</v>
      </c>
      <c r="L173" s="1">
        <v>35.118878000000002</v>
      </c>
      <c r="M173" s="1">
        <v>9317</v>
      </c>
      <c r="N173" s="1">
        <v>24660</v>
      </c>
      <c r="O173" s="1">
        <v>36372</v>
      </c>
      <c r="P173" s="1">
        <v>24660</v>
      </c>
      <c r="Q173" s="1">
        <v>36372</v>
      </c>
      <c r="R173" s="1">
        <v>15294</v>
      </c>
      <c r="S173" s="1">
        <v>27006</v>
      </c>
      <c r="T173" s="34">
        <v>9216</v>
      </c>
      <c r="U173" s="34">
        <v>1530</v>
      </c>
      <c r="V173" s="34">
        <v>12672</v>
      </c>
      <c r="W173" s="34">
        <v>1530</v>
      </c>
      <c r="X173" s="1">
        <v>2</v>
      </c>
      <c r="Y173" s="1">
        <v>2</v>
      </c>
      <c r="Z173" s="1">
        <v>5</v>
      </c>
      <c r="AA173" s="1">
        <v>1</v>
      </c>
      <c r="AB173" s="1">
        <v>1</v>
      </c>
      <c r="AC173" s="1">
        <v>57</v>
      </c>
      <c r="AD173" s="1">
        <v>17183</v>
      </c>
      <c r="AE173" s="1" t="s">
        <v>15</v>
      </c>
      <c r="AF173" s="1" t="b">
        <v>0</v>
      </c>
      <c r="AG173" s="1" t="b">
        <v>0</v>
      </c>
      <c r="AH173" s="1" t="b">
        <v>1</v>
      </c>
      <c r="AI173" s="1">
        <v>3</v>
      </c>
      <c r="AJ173" s="1">
        <v>363</v>
      </c>
    </row>
    <row r="174" spans="1:36" ht="15.75" customHeight="1" x14ac:dyDescent="0.15">
      <c r="A174" s="1">
        <v>878</v>
      </c>
      <c r="B174" s="1">
        <v>135726</v>
      </c>
      <c r="C174" s="1" t="s">
        <v>616</v>
      </c>
      <c r="D174" s="1" t="s">
        <v>616</v>
      </c>
      <c r="E174" s="1" t="s">
        <v>617</v>
      </c>
      <c r="F174" s="1" t="s">
        <v>533</v>
      </c>
      <c r="G174" s="1">
        <v>33146</v>
      </c>
      <c r="H174" s="1" t="s">
        <v>12</v>
      </c>
      <c r="I174" s="1" t="s">
        <v>473</v>
      </c>
      <c r="J174" s="7" t="s">
        <v>618</v>
      </c>
      <c r="K174" s="1">
        <v>-80.278661999999997</v>
      </c>
      <c r="L174" s="1">
        <v>25.721260000000001</v>
      </c>
      <c r="M174" s="1">
        <v>48484</v>
      </c>
      <c r="N174" s="1">
        <v>66274</v>
      </c>
      <c r="O174" s="1">
        <v>66274</v>
      </c>
      <c r="P174" s="1">
        <v>69534</v>
      </c>
      <c r="Q174" s="1">
        <v>69534</v>
      </c>
      <c r="R174" s="1">
        <v>52608</v>
      </c>
      <c r="S174" s="1">
        <v>52608</v>
      </c>
      <c r="T174" s="34">
        <v>39060</v>
      </c>
      <c r="U174" s="34">
        <v>1160</v>
      </c>
      <c r="V174" s="34">
        <v>39060</v>
      </c>
      <c r="W174" s="34">
        <v>1160</v>
      </c>
      <c r="X174" s="1">
        <v>2</v>
      </c>
      <c r="Y174" s="1">
        <v>2</v>
      </c>
      <c r="Z174" s="1">
        <v>5</v>
      </c>
      <c r="AA174" s="1">
        <v>2</v>
      </c>
      <c r="AB174" s="1">
        <v>2</v>
      </c>
      <c r="AC174" s="1">
        <v>38</v>
      </c>
      <c r="AD174" s="1">
        <v>10792</v>
      </c>
      <c r="AE174" s="1" t="s">
        <v>54</v>
      </c>
      <c r="AF174" s="1" t="b">
        <v>0</v>
      </c>
      <c r="AG174" s="1" t="b">
        <v>0</v>
      </c>
      <c r="AH174" s="1" t="b">
        <v>1</v>
      </c>
      <c r="AI174" s="1">
        <v>7</v>
      </c>
      <c r="AJ174" s="1">
        <v>363</v>
      </c>
    </row>
    <row r="175" spans="1:36" ht="15.75" customHeight="1" x14ac:dyDescent="0.15">
      <c r="A175" s="1">
        <v>885</v>
      </c>
      <c r="B175" s="1">
        <v>170976</v>
      </c>
      <c r="C175" s="1" t="s">
        <v>3098</v>
      </c>
      <c r="D175" s="1" t="s">
        <v>1365</v>
      </c>
      <c r="E175" s="1" t="s">
        <v>1366</v>
      </c>
      <c r="F175" s="1" t="s">
        <v>1300</v>
      </c>
      <c r="G175" s="1">
        <v>48109</v>
      </c>
      <c r="H175" s="1" t="s">
        <v>738</v>
      </c>
      <c r="I175" s="1" t="s">
        <v>789</v>
      </c>
      <c r="J175" s="7" t="s">
        <v>1367</v>
      </c>
      <c r="K175" s="1">
        <v>-83.742768999999996</v>
      </c>
      <c r="L175" s="1">
        <v>42.275920999999997</v>
      </c>
      <c r="M175" s="1">
        <v>14826</v>
      </c>
      <c r="N175" s="1">
        <v>29526</v>
      </c>
      <c r="O175" s="1">
        <v>62176</v>
      </c>
      <c r="P175" s="1">
        <v>29526</v>
      </c>
      <c r="Q175" s="1">
        <v>62176</v>
      </c>
      <c r="R175" s="1">
        <v>20688</v>
      </c>
      <c r="S175" s="1">
        <v>53338</v>
      </c>
      <c r="T175" s="34">
        <v>24344</v>
      </c>
      <c r="U175" s="28">
        <v>428</v>
      </c>
      <c r="V175" s="34">
        <v>49120</v>
      </c>
      <c r="W175" s="28">
        <v>428</v>
      </c>
      <c r="X175" s="1">
        <v>2</v>
      </c>
      <c r="Y175" s="1">
        <v>2</v>
      </c>
      <c r="Z175" s="1">
        <v>3</v>
      </c>
      <c r="AA175" s="1">
        <v>1</v>
      </c>
      <c r="AB175" s="1">
        <v>1</v>
      </c>
      <c r="AC175" s="1">
        <v>29</v>
      </c>
      <c r="AD175" s="1">
        <v>28983</v>
      </c>
      <c r="AE175" s="1" t="s">
        <v>15</v>
      </c>
      <c r="AF175" s="1" t="b">
        <v>0</v>
      </c>
      <c r="AG175" s="1" t="b">
        <v>0</v>
      </c>
      <c r="AH175" s="1" t="b">
        <v>0</v>
      </c>
      <c r="AI175" s="1">
        <v>11</v>
      </c>
      <c r="AJ175" s="1">
        <v>253</v>
      </c>
    </row>
    <row r="176" spans="1:36" ht="15.75" customHeight="1" x14ac:dyDescent="0.15">
      <c r="A176" s="1">
        <v>896</v>
      </c>
      <c r="B176" s="1">
        <v>174066</v>
      </c>
      <c r="C176" s="1" t="s">
        <v>3097</v>
      </c>
      <c r="D176" s="1" t="s">
        <v>1443</v>
      </c>
      <c r="E176" s="1" t="s">
        <v>1403</v>
      </c>
      <c r="F176" s="1" t="s">
        <v>1404</v>
      </c>
      <c r="G176" s="1" t="s">
        <v>1444</v>
      </c>
      <c r="H176" s="1" t="s">
        <v>738</v>
      </c>
      <c r="I176" s="1" t="s">
        <v>739</v>
      </c>
      <c r="J176" s="7" t="s">
        <v>1445</v>
      </c>
      <c r="K176" s="1">
        <v>-93.235352000000006</v>
      </c>
      <c r="L176" s="1">
        <v>44.977885999999998</v>
      </c>
      <c r="M176" s="1">
        <v>14417</v>
      </c>
      <c r="N176" s="1">
        <v>27469</v>
      </c>
      <c r="O176" s="1">
        <v>39655</v>
      </c>
      <c r="P176" s="1">
        <v>27469</v>
      </c>
      <c r="Q176" s="1">
        <v>39655</v>
      </c>
      <c r="R176" s="1">
        <v>17617</v>
      </c>
      <c r="S176" s="1">
        <v>29803</v>
      </c>
      <c r="T176" s="34">
        <v>17580</v>
      </c>
      <c r="U176" s="34">
        <v>1641</v>
      </c>
      <c r="V176" s="34">
        <v>27204</v>
      </c>
      <c r="W176" s="34">
        <v>1641</v>
      </c>
      <c r="X176" s="1">
        <v>2</v>
      </c>
      <c r="Y176" s="1">
        <v>2</v>
      </c>
      <c r="Z176" s="1">
        <v>4</v>
      </c>
      <c r="AA176" s="1">
        <v>1</v>
      </c>
      <c r="AB176" s="1">
        <v>1</v>
      </c>
      <c r="AC176" s="1">
        <v>44</v>
      </c>
      <c r="AD176" s="1">
        <v>34870</v>
      </c>
      <c r="AE176" s="1" t="s">
        <v>15</v>
      </c>
      <c r="AF176" s="1" t="b">
        <v>1</v>
      </c>
      <c r="AG176" s="1" t="b">
        <v>0</v>
      </c>
      <c r="AH176" s="1" t="b">
        <v>0</v>
      </c>
      <c r="AI176" s="1">
        <v>21</v>
      </c>
      <c r="AJ176" s="1">
        <v>253</v>
      </c>
    </row>
    <row r="177" spans="1:36" ht="15.75" customHeight="1" x14ac:dyDescent="0.15">
      <c r="A177" s="1">
        <v>917</v>
      </c>
      <c r="B177" s="1">
        <v>178402</v>
      </c>
      <c r="C177" s="30" t="s">
        <v>3099</v>
      </c>
      <c r="D177" s="1" t="s">
        <v>1510</v>
      </c>
      <c r="E177" s="1" t="s">
        <v>1511</v>
      </c>
      <c r="F177" s="1" t="s">
        <v>1478</v>
      </c>
      <c r="G177" s="1">
        <v>64110</v>
      </c>
      <c r="H177" s="1" t="s">
        <v>738</v>
      </c>
      <c r="I177" s="1" t="s">
        <v>739</v>
      </c>
      <c r="J177" s="7" t="s">
        <v>1512</v>
      </c>
      <c r="K177" s="1">
        <v>-94.578039000000004</v>
      </c>
      <c r="L177" s="1">
        <v>39.035365999999897</v>
      </c>
      <c r="M177" s="1">
        <v>8011</v>
      </c>
      <c r="N177" s="1">
        <v>23529</v>
      </c>
      <c r="O177" s="1">
        <v>35311</v>
      </c>
      <c r="P177" s="1">
        <v>23145</v>
      </c>
      <c r="Q177" s="1">
        <v>34927</v>
      </c>
      <c r="R177" s="1">
        <v>13223</v>
      </c>
      <c r="S177" s="1">
        <v>25005</v>
      </c>
      <c r="T177" s="1" t="s">
        <v>3066</v>
      </c>
      <c r="U177" s="1" t="s">
        <v>3066</v>
      </c>
      <c r="V177" s="1" t="s">
        <v>3066</v>
      </c>
      <c r="W177" s="1" t="s">
        <v>3066</v>
      </c>
      <c r="X177" s="1">
        <v>2</v>
      </c>
      <c r="Y177" s="1">
        <v>2</v>
      </c>
      <c r="Z177" s="1">
        <v>4</v>
      </c>
      <c r="AA177" s="1">
        <v>1</v>
      </c>
      <c r="AB177" s="1">
        <v>1</v>
      </c>
      <c r="AC177" s="1">
        <v>62</v>
      </c>
      <c r="AD177" s="1">
        <v>11704</v>
      </c>
      <c r="AE177" s="1" t="s">
        <v>15</v>
      </c>
      <c r="AF177" s="1" t="b">
        <v>1</v>
      </c>
      <c r="AG177" s="1" t="b">
        <v>0</v>
      </c>
      <c r="AH177" s="1" t="b">
        <v>1</v>
      </c>
      <c r="AI177" s="1">
        <v>3</v>
      </c>
      <c r="AJ177" s="1">
        <v>253</v>
      </c>
    </row>
    <row r="178" spans="1:36" ht="15.75" customHeight="1" x14ac:dyDescent="0.15">
      <c r="A178" s="1">
        <v>920</v>
      </c>
      <c r="B178" s="1">
        <v>181464</v>
      </c>
      <c r="C178" s="1" t="s">
        <v>3100</v>
      </c>
      <c r="D178" s="1" t="s">
        <v>1663</v>
      </c>
      <c r="E178" s="1" t="s">
        <v>1664</v>
      </c>
      <c r="F178" s="1" t="s">
        <v>1665</v>
      </c>
      <c r="G178" s="1">
        <v>68588</v>
      </c>
      <c r="H178" s="1" t="s">
        <v>738</v>
      </c>
      <c r="I178" s="1" t="s">
        <v>739</v>
      </c>
      <c r="J178" s="7" t="s">
        <v>1666</v>
      </c>
      <c r="K178" s="1">
        <v>-96.700507999999999</v>
      </c>
      <c r="L178" s="1">
        <v>40.817597999999997</v>
      </c>
      <c r="M178" s="1">
        <v>8978</v>
      </c>
      <c r="N178" s="1">
        <v>25062</v>
      </c>
      <c r="O178" s="1">
        <v>40182</v>
      </c>
      <c r="P178" s="1">
        <v>24544</v>
      </c>
      <c r="Q178" s="1">
        <v>39664</v>
      </c>
      <c r="R178" s="1">
        <v>14018</v>
      </c>
      <c r="S178" s="1">
        <v>29138</v>
      </c>
      <c r="T178" s="34">
        <v>6138</v>
      </c>
      <c r="U178" s="34">
        <v>1585</v>
      </c>
      <c r="V178" s="34">
        <v>17928</v>
      </c>
      <c r="W178" s="34">
        <v>1585</v>
      </c>
      <c r="X178" s="1">
        <v>2</v>
      </c>
      <c r="Y178" s="1">
        <v>2</v>
      </c>
      <c r="Z178" s="1">
        <v>4</v>
      </c>
      <c r="AA178" s="1">
        <v>1</v>
      </c>
      <c r="AB178" s="1">
        <v>1</v>
      </c>
      <c r="AC178" s="1">
        <v>75</v>
      </c>
      <c r="AD178" s="1">
        <v>20833</v>
      </c>
      <c r="AE178" s="1" t="s">
        <v>15</v>
      </c>
      <c r="AF178" s="1" t="b">
        <v>1</v>
      </c>
      <c r="AG178" s="1" t="b">
        <v>0</v>
      </c>
      <c r="AH178" s="1" t="b">
        <v>1</v>
      </c>
      <c r="AI178" s="1">
        <v>6</v>
      </c>
      <c r="AJ178" s="1">
        <v>253</v>
      </c>
    </row>
    <row r="179" spans="1:36" ht="15.75" customHeight="1" x14ac:dyDescent="0.15">
      <c r="A179" s="1">
        <v>926</v>
      </c>
      <c r="B179" s="1">
        <v>182281</v>
      </c>
      <c r="C179" s="1" t="s">
        <v>3101</v>
      </c>
      <c r="D179" s="1" t="s">
        <v>1744</v>
      </c>
      <c r="E179" s="1" t="s">
        <v>1745</v>
      </c>
      <c r="F179" s="1" t="s">
        <v>1746</v>
      </c>
      <c r="G179" s="1">
        <v>89154</v>
      </c>
      <c r="H179" s="1" t="s">
        <v>93</v>
      </c>
      <c r="I179" s="1" t="s">
        <v>94</v>
      </c>
      <c r="J179" s="7" t="s">
        <v>1747</v>
      </c>
      <c r="K179" s="1">
        <v>-115.141153</v>
      </c>
      <c r="L179" s="1">
        <v>36.106994</v>
      </c>
      <c r="M179" s="1">
        <v>7665</v>
      </c>
      <c r="N179" s="1">
        <v>23451</v>
      </c>
      <c r="O179" s="1">
        <v>37639</v>
      </c>
      <c r="P179" s="1">
        <v>24005</v>
      </c>
      <c r="Q179" s="1">
        <v>38193</v>
      </c>
      <c r="R179" s="1">
        <v>14719</v>
      </c>
      <c r="S179" s="1">
        <v>28907</v>
      </c>
      <c r="T179" s="34">
        <v>5675</v>
      </c>
      <c r="U179" s="28">
        <v>634</v>
      </c>
      <c r="V179" s="34">
        <v>21328</v>
      </c>
      <c r="W179" s="28">
        <v>634</v>
      </c>
      <c r="X179" s="1">
        <v>2</v>
      </c>
      <c r="Y179" s="1">
        <v>2</v>
      </c>
      <c r="Z179" s="1">
        <v>8</v>
      </c>
      <c r="AA179" s="1">
        <v>1</v>
      </c>
      <c r="AB179" s="1">
        <v>1</v>
      </c>
      <c r="AC179" s="1">
        <v>83</v>
      </c>
      <c r="AD179" s="1">
        <v>24714</v>
      </c>
      <c r="AE179" s="1" t="s">
        <v>15</v>
      </c>
      <c r="AF179" s="1" t="b">
        <v>0</v>
      </c>
      <c r="AG179" s="1" t="b">
        <v>0</v>
      </c>
      <c r="AH179" s="1" t="b">
        <v>1</v>
      </c>
      <c r="AI179" s="1">
        <v>5</v>
      </c>
      <c r="AJ179" s="1">
        <v>210</v>
      </c>
    </row>
    <row r="180" spans="1:36" ht="15.75" customHeight="1" x14ac:dyDescent="0.15">
      <c r="A180" s="1">
        <v>931</v>
      </c>
      <c r="B180" s="1">
        <v>187985</v>
      </c>
      <c r="C180" s="1" t="s">
        <v>3125</v>
      </c>
      <c r="D180" s="1" t="s">
        <v>1734</v>
      </c>
      <c r="E180" s="1" t="s">
        <v>1735</v>
      </c>
      <c r="F180" s="1" t="s">
        <v>1736</v>
      </c>
      <c r="G180" s="1">
        <v>87106</v>
      </c>
      <c r="H180" s="1" t="s">
        <v>93</v>
      </c>
      <c r="I180" s="1" t="s">
        <v>94</v>
      </c>
      <c r="J180" s="7" t="s">
        <v>1737</v>
      </c>
      <c r="K180" s="1">
        <v>-106.620155</v>
      </c>
      <c r="L180" s="1">
        <v>35.083868000000002</v>
      </c>
      <c r="M180" s="1">
        <v>7448</v>
      </c>
      <c r="N180" s="1">
        <v>22146</v>
      </c>
      <c r="O180" s="1">
        <v>36736</v>
      </c>
      <c r="P180" s="1">
        <v>23468</v>
      </c>
      <c r="Q180" s="1">
        <v>38058</v>
      </c>
      <c r="R180" s="1">
        <v>12484</v>
      </c>
      <c r="S180" s="1">
        <v>27074</v>
      </c>
      <c r="T180" s="34">
        <v>5920</v>
      </c>
      <c r="U180" s="34">
        <v>1401</v>
      </c>
      <c r="V180" s="34">
        <v>18489</v>
      </c>
      <c r="W180" s="34">
        <v>1401</v>
      </c>
      <c r="X180" s="1">
        <v>2</v>
      </c>
      <c r="Y180" s="1">
        <v>2</v>
      </c>
      <c r="Z180" s="1">
        <v>6</v>
      </c>
      <c r="AA180" s="1">
        <v>1</v>
      </c>
      <c r="AB180" s="1">
        <v>1</v>
      </c>
      <c r="AC180" s="1">
        <v>58</v>
      </c>
      <c r="AD180" s="1">
        <v>21023</v>
      </c>
      <c r="AE180" s="1" t="s">
        <v>15</v>
      </c>
      <c r="AF180" s="1" t="b">
        <v>0</v>
      </c>
      <c r="AG180" s="1" t="b">
        <v>0</v>
      </c>
      <c r="AH180" s="1" t="b">
        <v>0</v>
      </c>
      <c r="AI180" s="1">
        <v>10</v>
      </c>
      <c r="AJ180" s="1">
        <v>210</v>
      </c>
    </row>
    <row r="181" spans="1:36" ht="15.75" customHeight="1" x14ac:dyDescent="0.15">
      <c r="C181" s="1" t="s">
        <v>1035</v>
      </c>
      <c r="D181" s="29" t="s">
        <v>3061</v>
      </c>
      <c r="E181" s="1" t="s">
        <v>1012</v>
      </c>
      <c r="F181" s="1" t="s">
        <v>988</v>
      </c>
      <c r="H181" s="1" t="s">
        <v>12</v>
      </c>
      <c r="I181" s="1" t="s">
        <v>61</v>
      </c>
      <c r="J181" s="7" t="s">
        <v>1036</v>
      </c>
      <c r="K181" s="1">
        <v>-90.120408999999995</v>
      </c>
      <c r="L181" s="1">
        <v>29.939696000000001</v>
      </c>
      <c r="M181" s="1">
        <v>23816</v>
      </c>
      <c r="N181" s="27">
        <v>23315</v>
      </c>
      <c r="O181" s="11">
        <v>27885</v>
      </c>
      <c r="P181" s="27">
        <v>23315</v>
      </c>
      <c r="Q181" s="11">
        <v>27885</v>
      </c>
      <c r="R181" s="27">
        <v>15652</v>
      </c>
      <c r="S181" s="27">
        <v>20488</v>
      </c>
      <c r="T181" s="34">
        <v>6090</v>
      </c>
      <c r="U181" s="34">
        <v>3018</v>
      </c>
      <c r="V181" s="34">
        <v>10660</v>
      </c>
      <c r="W181" s="34">
        <v>3018</v>
      </c>
      <c r="X181" s="27">
        <v>2</v>
      </c>
      <c r="Y181" s="27">
        <v>2</v>
      </c>
      <c r="Z181" s="1">
        <v>5</v>
      </c>
      <c r="AA181" s="27">
        <v>1</v>
      </c>
      <c r="AB181" s="27">
        <v>1</v>
      </c>
      <c r="AC181" s="27">
        <v>56</v>
      </c>
      <c r="AD181" s="27">
        <v>6713</v>
      </c>
      <c r="AE181" s="1" t="s">
        <v>15</v>
      </c>
      <c r="AF181" s="1" t="b">
        <v>0</v>
      </c>
      <c r="AG181" s="1" t="b">
        <v>0</v>
      </c>
      <c r="AH181" s="1" t="b">
        <v>1</v>
      </c>
      <c r="AI181" s="1">
        <v>5</v>
      </c>
      <c r="AJ181" s="1">
        <v>363</v>
      </c>
    </row>
    <row r="182" spans="1:36" ht="15.75" customHeight="1" x14ac:dyDescent="0.15">
      <c r="A182" s="1">
        <v>941</v>
      </c>
      <c r="B182" s="1">
        <v>199120</v>
      </c>
      <c r="C182" s="1" t="s">
        <v>1626</v>
      </c>
      <c r="D182" s="1" t="s">
        <v>1627</v>
      </c>
      <c r="E182" s="1" t="s">
        <v>1628</v>
      </c>
      <c r="F182" s="1" t="s">
        <v>1574</v>
      </c>
      <c r="G182" s="1">
        <v>27599</v>
      </c>
      <c r="H182" s="1" t="s">
        <v>12</v>
      </c>
      <c r="I182" s="1" t="s">
        <v>473</v>
      </c>
      <c r="J182" s="7" t="s">
        <v>1629</v>
      </c>
      <c r="K182" s="1">
        <v>-79.050968999999995</v>
      </c>
      <c r="L182" s="1">
        <v>35.911769</v>
      </c>
      <c r="M182" s="1">
        <v>9005</v>
      </c>
      <c r="N182" s="1">
        <v>25569</v>
      </c>
      <c r="O182" s="1">
        <v>51152</v>
      </c>
      <c r="P182" s="1">
        <v>25569</v>
      </c>
      <c r="Q182" s="1">
        <v>51152</v>
      </c>
      <c r="R182" s="1">
        <v>14013</v>
      </c>
      <c r="S182" s="1">
        <v>39596</v>
      </c>
      <c r="T182" s="34">
        <v>10552</v>
      </c>
      <c r="U182" s="34">
        <v>1970</v>
      </c>
      <c r="V182" s="34">
        <v>28278</v>
      </c>
      <c r="W182" s="34">
        <v>1970</v>
      </c>
      <c r="X182" s="1">
        <v>2</v>
      </c>
      <c r="Y182" s="1">
        <v>2</v>
      </c>
      <c r="Z182" s="1">
        <v>5</v>
      </c>
      <c r="AA182" s="1">
        <v>1</v>
      </c>
      <c r="AB182" s="1">
        <v>1</v>
      </c>
      <c r="AC182" s="1">
        <v>27</v>
      </c>
      <c r="AD182" s="1">
        <v>18522</v>
      </c>
      <c r="AE182" s="1" t="s">
        <v>15</v>
      </c>
      <c r="AF182" s="1" t="b">
        <v>0</v>
      </c>
      <c r="AG182" s="1" t="b">
        <v>0</v>
      </c>
      <c r="AH182" s="1" t="b">
        <v>1</v>
      </c>
      <c r="AI182" s="1">
        <v>3</v>
      </c>
      <c r="AJ182" s="1">
        <v>363</v>
      </c>
    </row>
    <row r="183" spans="1:36" ht="15.75" customHeight="1" x14ac:dyDescent="0.15">
      <c r="A183" s="1">
        <v>944</v>
      </c>
      <c r="B183" s="1">
        <v>199139</v>
      </c>
      <c r="C183" s="1" t="s">
        <v>1635</v>
      </c>
      <c r="D183" s="1" t="s">
        <v>1636</v>
      </c>
      <c r="E183" s="1" t="s">
        <v>1637</v>
      </c>
      <c r="F183" s="1" t="s">
        <v>1574</v>
      </c>
      <c r="G183" s="1" t="s">
        <v>1638</v>
      </c>
      <c r="H183" s="1" t="s">
        <v>12</v>
      </c>
      <c r="I183" s="1" t="s">
        <v>473</v>
      </c>
      <c r="J183" s="7" t="s">
        <v>1639</v>
      </c>
      <c r="K183" s="1">
        <v>-80.730919</v>
      </c>
      <c r="L183" s="1">
        <v>35.306021999999999</v>
      </c>
      <c r="M183" s="1">
        <v>6832</v>
      </c>
      <c r="N183" s="1">
        <v>23647</v>
      </c>
      <c r="O183" s="1">
        <v>37081</v>
      </c>
      <c r="P183" s="1">
        <v>21421</v>
      </c>
      <c r="Q183" s="1">
        <v>34855</v>
      </c>
      <c r="R183" s="1">
        <v>11595</v>
      </c>
      <c r="S183" s="1">
        <v>25029</v>
      </c>
      <c r="T183" s="34">
        <v>10552</v>
      </c>
      <c r="U183" s="34">
        <v>1970</v>
      </c>
      <c r="V183" s="34">
        <v>28278</v>
      </c>
      <c r="W183" s="34">
        <v>1970</v>
      </c>
      <c r="X183" s="1">
        <v>2</v>
      </c>
      <c r="Y183" s="1">
        <v>2</v>
      </c>
      <c r="Z183" s="1">
        <v>5</v>
      </c>
      <c r="AA183" s="1">
        <v>1</v>
      </c>
      <c r="AB183" s="1">
        <v>1</v>
      </c>
      <c r="AC183" s="1">
        <v>62</v>
      </c>
      <c r="AD183" s="1">
        <v>23404</v>
      </c>
      <c r="AE183" s="1" t="s">
        <v>15</v>
      </c>
      <c r="AF183" s="1" t="b">
        <v>0</v>
      </c>
      <c r="AG183" s="1" t="b">
        <v>0</v>
      </c>
      <c r="AH183" s="1" t="b">
        <v>1</v>
      </c>
      <c r="AI183" s="1">
        <v>5</v>
      </c>
      <c r="AJ183" s="1">
        <v>363</v>
      </c>
    </row>
    <row r="184" spans="1:36" ht="15.75" customHeight="1" x14ac:dyDescent="0.15">
      <c r="A184" s="1">
        <v>949</v>
      </c>
      <c r="B184" s="1">
        <v>199148</v>
      </c>
      <c r="C184" s="30" t="s">
        <v>1646</v>
      </c>
      <c r="D184" s="1" t="s">
        <v>1647</v>
      </c>
      <c r="E184" s="1" t="s">
        <v>1593</v>
      </c>
      <c r="F184" s="1" t="s">
        <v>1574</v>
      </c>
      <c r="G184" s="1" t="s">
        <v>1648</v>
      </c>
      <c r="H184" s="1" t="s">
        <v>12</v>
      </c>
      <c r="I184" s="1" t="s">
        <v>473</v>
      </c>
      <c r="J184" s="7" t="s">
        <v>1649</v>
      </c>
      <c r="K184" s="1">
        <v>-79.809843999999998</v>
      </c>
      <c r="L184" s="1">
        <v>36.067503000000002</v>
      </c>
      <c r="M184" s="1">
        <v>7250</v>
      </c>
      <c r="N184" s="1">
        <v>20659</v>
      </c>
      <c r="O184" s="1">
        <v>35818</v>
      </c>
      <c r="P184" s="1">
        <v>19622</v>
      </c>
      <c r="Q184" s="1">
        <v>34781</v>
      </c>
      <c r="R184" s="1">
        <v>12278</v>
      </c>
      <c r="S184" s="1">
        <v>27437</v>
      </c>
      <c r="T184" s="1" t="s">
        <v>3066</v>
      </c>
      <c r="U184" s="1" t="s">
        <v>3066</v>
      </c>
      <c r="V184" s="1" t="s">
        <v>3066</v>
      </c>
      <c r="W184" s="1" t="s">
        <v>3066</v>
      </c>
      <c r="X184" s="1">
        <v>2</v>
      </c>
      <c r="Y184" s="1">
        <v>2</v>
      </c>
      <c r="Z184" s="1">
        <v>5</v>
      </c>
      <c r="AA184" s="1">
        <v>1</v>
      </c>
      <c r="AB184" s="1">
        <v>1</v>
      </c>
      <c r="AC184" s="1">
        <v>74</v>
      </c>
      <c r="AD184" s="1">
        <v>16281</v>
      </c>
      <c r="AE184" s="1" t="s">
        <v>15</v>
      </c>
      <c r="AF184" s="1" t="b">
        <v>0</v>
      </c>
      <c r="AG184" s="1" t="b">
        <v>0</v>
      </c>
      <c r="AH184" s="1" t="b">
        <v>0</v>
      </c>
      <c r="AI184" s="1">
        <v>1</v>
      </c>
      <c r="AJ184" s="1">
        <v>363</v>
      </c>
    </row>
    <row r="185" spans="1:36" ht="15.75" customHeight="1" x14ac:dyDescent="0.15">
      <c r="A185" s="1">
        <v>950</v>
      </c>
      <c r="B185" s="1">
        <v>227216</v>
      </c>
      <c r="C185" s="30" t="s">
        <v>2596</v>
      </c>
      <c r="D185" s="1" t="s">
        <v>2597</v>
      </c>
      <c r="E185" s="1" t="s">
        <v>2598</v>
      </c>
      <c r="F185" s="1" t="s">
        <v>2466</v>
      </c>
      <c r="G185" s="1" t="s">
        <v>2599</v>
      </c>
      <c r="H185" s="1" t="s">
        <v>12</v>
      </c>
      <c r="I185" s="1" t="s">
        <v>61</v>
      </c>
      <c r="J185" s="7" t="s">
        <v>2600</v>
      </c>
      <c r="K185" s="1">
        <v>-97.148421999999997</v>
      </c>
      <c r="L185" s="1">
        <v>33.211177999999997</v>
      </c>
      <c r="M185" s="1">
        <v>10544</v>
      </c>
      <c r="N185" s="1">
        <v>23948</v>
      </c>
      <c r="O185" s="1">
        <v>33908</v>
      </c>
      <c r="P185" s="1">
        <v>24162</v>
      </c>
      <c r="Q185" s="1">
        <v>34122</v>
      </c>
      <c r="R185" s="1">
        <v>15606</v>
      </c>
      <c r="S185" s="1">
        <v>25566</v>
      </c>
      <c r="T185" s="1" t="s">
        <v>3066</v>
      </c>
      <c r="U185" s="1" t="s">
        <v>3066</v>
      </c>
      <c r="V185" s="1" t="s">
        <v>3066</v>
      </c>
      <c r="W185" s="1" t="s">
        <v>3066</v>
      </c>
      <c r="X185" s="1">
        <v>2</v>
      </c>
      <c r="Y185" s="1">
        <v>2</v>
      </c>
      <c r="Z185" s="1">
        <v>6</v>
      </c>
      <c r="AA185" s="1">
        <v>1</v>
      </c>
      <c r="AB185" s="1">
        <v>1</v>
      </c>
      <c r="AC185" s="1">
        <v>72</v>
      </c>
      <c r="AD185" s="1">
        <v>31241</v>
      </c>
      <c r="AE185" s="1" t="s">
        <v>15</v>
      </c>
      <c r="AF185" s="1" t="b">
        <v>0</v>
      </c>
      <c r="AG185" s="1" t="b">
        <v>0</v>
      </c>
      <c r="AH185" s="1" t="b">
        <v>0</v>
      </c>
      <c r="AI185" s="1">
        <v>1</v>
      </c>
      <c r="AJ185" s="1">
        <v>363</v>
      </c>
    </row>
    <row r="186" spans="1:36" ht="15.75" customHeight="1" x14ac:dyDescent="0.15">
      <c r="A186" s="1">
        <v>951</v>
      </c>
      <c r="B186" s="1">
        <v>152080</v>
      </c>
      <c r="C186" s="1" t="s">
        <v>923</v>
      </c>
      <c r="D186" s="1" t="s">
        <v>924</v>
      </c>
      <c r="E186" s="1" t="s">
        <v>925</v>
      </c>
      <c r="F186" s="1" t="s">
        <v>885</v>
      </c>
      <c r="G186" s="1">
        <v>46556</v>
      </c>
      <c r="H186" s="1" t="s">
        <v>738</v>
      </c>
      <c r="I186" s="1" t="s">
        <v>789</v>
      </c>
      <c r="J186" s="7" t="s">
        <v>926</v>
      </c>
      <c r="K186" s="1">
        <v>-86.238958999999994</v>
      </c>
      <c r="L186" s="1">
        <v>41.703057999999999</v>
      </c>
      <c r="M186" s="1">
        <v>51505</v>
      </c>
      <c r="N186" s="1">
        <v>69395</v>
      </c>
      <c r="O186" s="1">
        <v>69395</v>
      </c>
      <c r="P186" s="1">
        <v>69395</v>
      </c>
      <c r="Q186" s="1">
        <v>69395</v>
      </c>
      <c r="R186" s="1">
        <v>54505</v>
      </c>
      <c r="S186" s="1">
        <v>54505</v>
      </c>
      <c r="T186" s="34">
        <v>57050</v>
      </c>
      <c r="U186" s="28">
        <v>472</v>
      </c>
      <c r="V186" s="34">
        <v>57050</v>
      </c>
      <c r="W186" s="28">
        <v>472</v>
      </c>
      <c r="X186" s="1">
        <v>2</v>
      </c>
      <c r="Y186" s="1">
        <v>2</v>
      </c>
      <c r="Z186" s="1">
        <v>3</v>
      </c>
      <c r="AA186" s="1">
        <v>2</v>
      </c>
      <c r="AB186" s="1">
        <v>2</v>
      </c>
      <c r="AC186" s="1">
        <v>19</v>
      </c>
      <c r="AD186" s="1">
        <v>8530</v>
      </c>
      <c r="AE186" s="1" t="s">
        <v>54</v>
      </c>
      <c r="AF186" s="1" t="b">
        <v>0</v>
      </c>
      <c r="AG186" s="1" t="b">
        <v>0</v>
      </c>
      <c r="AH186" s="1" t="b">
        <v>1</v>
      </c>
      <c r="AI186" s="1">
        <v>3</v>
      </c>
      <c r="AJ186" s="1">
        <v>253</v>
      </c>
    </row>
    <row r="187" spans="1:36" ht="15.75" customHeight="1" x14ac:dyDescent="0.15">
      <c r="A187" s="1">
        <v>954</v>
      </c>
      <c r="B187" s="1">
        <v>207500</v>
      </c>
      <c r="C187" s="1" t="s">
        <v>3126</v>
      </c>
      <c r="D187" s="1" t="s">
        <v>2075</v>
      </c>
      <c r="E187" s="1" t="s">
        <v>2076</v>
      </c>
      <c r="F187" s="1" t="s">
        <v>2064</v>
      </c>
      <c r="G187" s="1" t="s">
        <v>2077</v>
      </c>
      <c r="H187" s="1" t="s">
        <v>12</v>
      </c>
      <c r="I187" s="1" t="s">
        <v>61</v>
      </c>
      <c r="J187" s="7" t="s">
        <v>2078</v>
      </c>
      <c r="K187" s="1">
        <v>-97.445691999999994</v>
      </c>
      <c r="L187" s="1">
        <v>35.208151999999998</v>
      </c>
      <c r="M187" s="1">
        <v>11538</v>
      </c>
      <c r="N187" s="1">
        <v>28383</v>
      </c>
      <c r="O187" s="1">
        <v>43764</v>
      </c>
      <c r="P187" s="1">
        <v>28383</v>
      </c>
      <c r="Q187" s="1">
        <v>43764</v>
      </c>
      <c r="R187" s="1">
        <v>17795</v>
      </c>
      <c r="S187" s="1">
        <v>33176</v>
      </c>
      <c r="T187" s="34">
        <v>6943</v>
      </c>
      <c r="U187" s="34">
        <v>1634</v>
      </c>
      <c r="V187" s="34">
        <v>21602</v>
      </c>
      <c r="W187" s="34">
        <v>1634</v>
      </c>
      <c r="X187" s="1">
        <v>2</v>
      </c>
      <c r="Y187" s="1">
        <v>2</v>
      </c>
      <c r="Z187" s="1">
        <v>6</v>
      </c>
      <c r="AA187" s="1">
        <v>1</v>
      </c>
      <c r="AB187" s="1">
        <v>1</v>
      </c>
      <c r="AC187" s="1">
        <v>71</v>
      </c>
      <c r="AD187" s="1">
        <v>21609</v>
      </c>
      <c r="AE187" s="1" t="s">
        <v>15</v>
      </c>
      <c r="AF187" s="1" t="b">
        <v>0</v>
      </c>
      <c r="AG187" s="1" t="b">
        <v>0</v>
      </c>
      <c r="AH187" s="1" t="b">
        <v>1</v>
      </c>
      <c r="AI187" s="1">
        <v>13</v>
      </c>
      <c r="AJ187" s="1">
        <v>363</v>
      </c>
    </row>
    <row r="188" spans="1:36" ht="15.75" customHeight="1" x14ac:dyDescent="0.15">
      <c r="A188" s="1">
        <v>967</v>
      </c>
      <c r="B188" s="1">
        <v>209551</v>
      </c>
      <c r="C188" s="1" t="s">
        <v>2117</v>
      </c>
      <c r="D188" s="1" t="s">
        <v>2118</v>
      </c>
      <c r="E188" s="1" t="s">
        <v>2119</v>
      </c>
      <c r="F188" s="1" t="s">
        <v>2099</v>
      </c>
      <c r="G188" s="1">
        <v>97403</v>
      </c>
      <c r="H188" s="1" t="s">
        <v>93</v>
      </c>
      <c r="I188" s="1" t="s">
        <v>164</v>
      </c>
      <c r="J188" s="7" t="s">
        <v>2120</v>
      </c>
      <c r="K188" s="1">
        <v>-123.075791999999</v>
      </c>
      <c r="L188" s="1">
        <v>44.045146000000003</v>
      </c>
      <c r="M188" s="1">
        <v>11931</v>
      </c>
      <c r="N188" s="1">
        <v>26862</v>
      </c>
      <c r="O188" s="1">
        <v>49542</v>
      </c>
      <c r="P188" s="1">
        <v>25248</v>
      </c>
      <c r="Q188" s="1">
        <v>47928</v>
      </c>
      <c r="R188" s="1">
        <v>15412</v>
      </c>
      <c r="S188" s="1">
        <v>38092</v>
      </c>
      <c r="T188" s="34">
        <v>15417</v>
      </c>
      <c r="U188" s="34">
        <v>2370</v>
      </c>
      <c r="V188" s="34">
        <v>27621</v>
      </c>
      <c r="W188" s="34">
        <v>2370</v>
      </c>
      <c r="X188" s="1">
        <v>2</v>
      </c>
      <c r="Y188" s="1">
        <v>2</v>
      </c>
      <c r="Z188" s="1">
        <v>8</v>
      </c>
      <c r="AA188" s="1">
        <v>1</v>
      </c>
      <c r="AB188" s="1">
        <v>1</v>
      </c>
      <c r="AC188" s="1">
        <v>78</v>
      </c>
      <c r="AD188" s="1">
        <v>20049</v>
      </c>
      <c r="AE188" s="1" t="s">
        <v>15</v>
      </c>
      <c r="AF188" s="1" t="b">
        <v>0</v>
      </c>
      <c r="AG188" s="1" t="b">
        <v>0</v>
      </c>
      <c r="AH188" s="1" t="b">
        <v>1</v>
      </c>
      <c r="AI188" s="1">
        <v>13</v>
      </c>
      <c r="AJ188" s="1">
        <v>210</v>
      </c>
    </row>
    <row r="189" spans="1:36" ht="15.75" customHeight="1" x14ac:dyDescent="0.15">
      <c r="A189" s="1">
        <v>980</v>
      </c>
      <c r="B189" s="1">
        <v>215062</v>
      </c>
      <c r="C189" s="1" t="s">
        <v>2257</v>
      </c>
      <c r="D189" s="1" t="s">
        <v>2258</v>
      </c>
      <c r="E189" s="1" t="s">
        <v>2182</v>
      </c>
      <c r="F189" s="1" t="s">
        <v>2141</v>
      </c>
      <c r="G189" s="1" t="s">
        <v>2259</v>
      </c>
      <c r="H189" s="1" t="s">
        <v>448</v>
      </c>
      <c r="I189" s="1" t="s">
        <v>1681</v>
      </c>
      <c r="J189" s="7" t="s">
        <v>2260</v>
      </c>
      <c r="K189" s="1">
        <v>-75.193910000000002</v>
      </c>
      <c r="L189" s="1">
        <v>39.950928999999903</v>
      </c>
      <c r="M189" s="1">
        <v>53534</v>
      </c>
      <c r="N189" s="1">
        <v>71715</v>
      </c>
      <c r="O189" s="1">
        <v>71715</v>
      </c>
      <c r="P189" s="1">
        <v>71715</v>
      </c>
      <c r="Q189" s="1">
        <v>71715</v>
      </c>
      <c r="R189" s="1">
        <v>56649</v>
      </c>
      <c r="S189" s="1">
        <v>56649</v>
      </c>
      <c r="T189" s="34">
        <v>37678</v>
      </c>
      <c r="U189" s="34">
        <v>4082</v>
      </c>
      <c r="V189" s="34">
        <v>37678</v>
      </c>
      <c r="W189" s="34">
        <v>4082</v>
      </c>
      <c r="X189" s="1">
        <v>2</v>
      </c>
      <c r="Y189" s="1">
        <v>2</v>
      </c>
      <c r="Z189" s="1">
        <v>2</v>
      </c>
      <c r="AA189" s="1">
        <v>2</v>
      </c>
      <c r="AB189" s="1">
        <v>2</v>
      </c>
      <c r="AC189" s="1">
        <v>9</v>
      </c>
      <c r="AD189" s="1">
        <v>11716</v>
      </c>
      <c r="AE189" s="1" t="s">
        <v>54</v>
      </c>
      <c r="AF189" s="1" t="b">
        <v>0</v>
      </c>
      <c r="AG189" s="1" t="b">
        <v>0</v>
      </c>
      <c r="AH189" s="1" t="b">
        <v>0</v>
      </c>
      <c r="AI189" s="1">
        <v>12</v>
      </c>
      <c r="AJ189" s="1">
        <v>295</v>
      </c>
    </row>
    <row r="190" spans="1:36" ht="15.75" customHeight="1" x14ac:dyDescent="0.15">
      <c r="A190" s="1">
        <v>992</v>
      </c>
      <c r="B190" s="1">
        <v>215293</v>
      </c>
      <c r="C190" s="1" t="s">
        <v>3102</v>
      </c>
      <c r="D190" s="1" t="s">
        <v>2278</v>
      </c>
      <c r="E190" s="1" t="s">
        <v>2148</v>
      </c>
      <c r="F190" s="1" t="s">
        <v>2141</v>
      </c>
      <c r="G190" s="1">
        <v>15260</v>
      </c>
      <c r="H190" s="1" t="s">
        <v>448</v>
      </c>
      <c r="I190" s="1" t="s">
        <v>1681</v>
      </c>
      <c r="J190" s="7" t="s">
        <v>2279</v>
      </c>
      <c r="K190" s="1">
        <v>-79.954691999999994</v>
      </c>
      <c r="L190" s="1">
        <v>40.444502</v>
      </c>
      <c r="M190" s="1">
        <v>19080</v>
      </c>
      <c r="N190" s="1">
        <v>33250</v>
      </c>
      <c r="O190" s="1">
        <v>44812</v>
      </c>
      <c r="P190" s="1">
        <v>33250</v>
      </c>
      <c r="Q190" s="1">
        <v>44812</v>
      </c>
      <c r="R190" s="1">
        <v>22300</v>
      </c>
      <c r="S190" s="1">
        <v>33862</v>
      </c>
      <c r="T190" s="34">
        <v>23530</v>
      </c>
      <c r="U190" s="28">
        <v>938</v>
      </c>
      <c r="V190" s="34">
        <v>39898</v>
      </c>
      <c r="W190" s="28">
        <v>938</v>
      </c>
      <c r="X190" s="1">
        <v>2</v>
      </c>
      <c r="Y190" s="1">
        <v>2</v>
      </c>
      <c r="Z190" s="1">
        <v>2</v>
      </c>
      <c r="AA190" s="1">
        <v>1</v>
      </c>
      <c r="AB190" s="1">
        <v>1</v>
      </c>
      <c r="AC190" s="1">
        <v>55</v>
      </c>
      <c r="AD190" s="1">
        <v>19123</v>
      </c>
      <c r="AE190" s="1" t="s">
        <v>54</v>
      </c>
      <c r="AF190" s="1" t="b">
        <v>0</v>
      </c>
      <c r="AG190" s="1" t="b">
        <v>0</v>
      </c>
      <c r="AH190" s="1" t="b">
        <v>0</v>
      </c>
      <c r="AI190" s="1">
        <v>4</v>
      </c>
      <c r="AJ190" s="1">
        <v>295</v>
      </c>
    </row>
    <row r="191" spans="1:36" ht="15.75" customHeight="1" x14ac:dyDescent="0.15">
      <c r="A191" s="1">
        <v>996</v>
      </c>
      <c r="C191" s="1" t="s">
        <v>2328</v>
      </c>
      <c r="D191" s="1" t="s">
        <v>2329</v>
      </c>
      <c r="E191" s="1" t="s">
        <v>2298</v>
      </c>
      <c r="F191" s="1" t="s">
        <v>2299</v>
      </c>
      <c r="H191" s="1" t="s">
        <v>2300</v>
      </c>
      <c r="I191" s="1" t="s">
        <v>2300</v>
      </c>
      <c r="J191" s="7" t="s">
        <v>2330</v>
      </c>
      <c r="K191" s="1">
        <v>-66.050040699999997</v>
      </c>
      <c r="L191" s="1">
        <v>18.402809099999999</v>
      </c>
      <c r="M191" s="1">
        <v>19960</v>
      </c>
      <c r="N191" s="27" t="s">
        <v>1225</v>
      </c>
      <c r="O191" s="27" t="s">
        <v>1225</v>
      </c>
      <c r="P191" s="27">
        <v>20778</v>
      </c>
      <c r="Q191" s="27">
        <v>20778</v>
      </c>
      <c r="R191" s="27">
        <v>9617</v>
      </c>
      <c r="S191" s="27">
        <v>9617</v>
      </c>
      <c r="T191" s="34">
        <v>3420</v>
      </c>
      <c r="U191" s="34">
        <v>200</v>
      </c>
      <c r="V191" s="34">
        <v>3420</v>
      </c>
      <c r="W191" s="34">
        <v>200</v>
      </c>
      <c r="X191" s="1">
        <v>2</v>
      </c>
      <c r="Y191" s="1">
        <v>2</v>
      </c>
      <c r="Z191" s="11">
        <v>9</v>
      </c>
      <c r="AA191" s="1">
        <v>1</v>
      </c>
      <c r="AB191" s="1">
        <v>1</v>
      </c>
      <c r="AC191" s="27">
        <v>43</v>
      </c>
      <c r="AD191" s="27">
        <v>15186</v>
      </c>
      <c r="AE191" s="1" t="s">
        <v>15</v>
      </c>
      <c r="AF191" s="1" t="b">
        <v>1</v>
      </c>
      <c r="AG191" s="1" t="b">
        <v>0</v>
      </c>
      <c r="AH191" s="1" t="b">
        <v>0</v>
      </c>
      <c r="AI191" s="1">
        <v>3</v>
      </c>
      <c r="AJ191" s="1">
        <v>12</v>
      </c>
    </row>
    <row r="192" spans="1:36" ht="15.75" customHeight="1" x14ac:dyDescent="0.15">
      <c r="A192" s="1">
        <v>999</v>
      </c>
      <c r="B192" s="1">
        <v>217484</v>
      </c>
      <c r="C192" s="30" t="s">
        <v>2370</v>
      </c>
      <c r="D192" s="1" t="s">
        <v>2371</v>
      </c>
      <c r="E192" s="1" t="s">
        <v>2372</v>
      </c>
      <c r="F192" s="1" t="s">
        <v>2340</v>
      </c>
      <c r="G192" s="1">
        <v>2881</v>
      </c>
      <c r="H192" s="1" t="s">
        <v>448</v>
      </c>
      <c r="I192" s="1" t="s">
        <v>449</v>
      </c>
      <c r="J192" s="7" t="s">
        <v>2373</v>
      </c>
      <c r="K192" s="1">
        <v>-71.527355999999997</v>
      </c>
      <c r="L192" s="1">
        <v>41.484690999999998</v>
      </c>
      <c r="M192" s="1">
        <v>13792</v>
      </c>
      <c r="N192" s="1">
        <v>29485</v>
      </c>
      <c r="O192" s="1">
        <v>45735</v>
      </c>
      <c r="P192" s="1">
        <v>28352</v>
      </c>
      <c r="Q192" s="1">
        <v>44602</v>
      </c>
      <c r="R192" s="1">
        <v>22824</v>
      </c>
      <c r="S192" s="1">
        <v>39074</v>
      </c>
      <c r="T192" s="1" t="s">
        <v>3066</v>
      </c>
      <c r="U192" s="1" t="s">
        <v>3066</v>
      </c>
      <c r="V192" s="1" t="s">
        <v>3066</v>
      </c>
      <c r="W192" s="1" t="s">
        <v>3066</v>
      </c>
      <c r="X192" s="1">
        <v>2</v>
      </c>
      <c r="Y192" s="1">
        <v>2</v>
      </c>
      <c r="Z192" s="1">
        <v>1</v>
      </c>
      <c r="AA192" s="1">
        <v>1</v>
      </c>
      <c r="AB192" s="1">
        <v>1</v>
      </c>
      <c r="AC192" s="1">
        <v>73</v>
      </c>
      <c r="AD192" s="1">
        <v>14812</v>
      </c>
      <c r="AE192" s="1" t="s">
        <v>15</v>
      </c>
      <c r="AF192" s="1" t="b">
        <v>1</v>
      </c>
      <c r="AG192" s="1" t="b">
        <v>0</v>
      </c>
      <c r="AH192" s="1" t="b">
        <v>1</v>
      </c>
      <c r="AI192" s="1">
        <v>2</v>
      </c>
      <c r="AJ192" s="1">
        <v>295</v>
      </c>
    </row>
    <row r="193" spans="1:36" ht="15.75" customHeight="1" x14ac:dyDescent="0.15">
      <c r="A193" s="1">
        <v>1001</v>
      </c>
      <c r="B193" s="1">
        <v>137351</v>
      </c>
      <c r="C193" s="1" t="s">
        <v>3103</v>
      </c>
      <c r="D193" s="1" t="s">
        <v>628</v>
      </c>
      <c r="E193" s="1" t="s">
        <v>629</v>
      </c>
      <c r="F193" s="1" t="s">
        <v>533</v>
      </c>
      <c r="G193" s="1" t="s">
        <v>630</v>
      </c>
      <c r="H193" s="1" t="s">
        <v>12</v>
      </c>
      <c r="I193" s="1" t="s">
        <v>473</v>
      </c>
      <c r="J193" s="7" t="s">
        <v>631</v>
      </c>
      <c r="K193" s="1">
        <v>-82.413231999999994</v>
      </c>
      <c r="L193" s="1">
        <v>28.061457999999998</v>
      </c>
      <c r="M193" s="1">
        <v>6410</v>
      </c>
      <c r="N193" s="1">
        <v>21410</v>
      </c>
      <c r="O193" s="1">
        <v>32324</v>
      </c>
      <c r="P193" s="1">
        <v>21410</v>
      </c>
      <c r="Q193" s="1">
        <v>32324</v>
      </c>
      <c r="R193" s="1">
        <v>11710</v>
      </c>
      <c r="S193" s="1">
        <v>22624</v>
      </c>
      <c r="T193" s="34">
        <v>8350</v>
      </c>
      <c r="U193" s="34">
        <v>2078</v>
      </c>
      <c r="V193" s="34">
        <v>19048</v>
      </c>
      <c r="W193" s="34">
        <v>2078</v>
      </c>
      <c r="X193" s="1">
        <v>2</v>
      </c>
      <c r="Y193" s="1">
        <v>2</v>
      </c>
      <c r="Z193" s="1">
        <v>5</v>
      </c>
      <c r="AA193" s="1">
        <v>1</v>
      </c>
      <c r="AB193" s="1">
        <v>1</v>
      </c>
      <c r="AC193" s="1">
        <v>47</v>
      </c>
      <c r="AD193" s="1">
        <v>31461</v>
      </c>
      <c r="AE193" s="1" t="s">
        <v>15</v>
      </c>
      <c r="AF193" s="1" t="b">
        <v>0</v>
      </c>
      <c r="AG193" s="1" t="b">
        <v>0</v>
      </c>
      <c r="AH193" s="1" t="b">
        <v>1</v>
      </c>
      <c r="AI193" s="1">
        <v>3</v>
      </c>
      <c r="AJ193" s="1">
        <v>363</v>
      </c>
    </row>
    <row r="194" spans="1:36" ht="15.75" customHeight="1" x14ac:dyDescent="0.15">
      <c r="A194" s="1">
        <v>1004</v>
      </c>
      <c r="B194" s="1">
        <v>123961</v>
      </c>
      <c r="C194" s="1" t="s">
        <v>377</v>
      </c>
      <c r="D194" s="1" t="s">
        <v>378</v>
      </c>
      <c r="E194" s="1" t="s">
        <v>300</v>
      </c>
      <c r="F194" s="1" t="s">
        <v>163</v>
      </c>
      <c r="G194" s="1">
        <v>90089</v>
      </c>
      <c r="H194" s="1" t="s">
        <v>93</v>
      </c>
      <c r="I194" s="1" t="s">
        <v>164</v>
      </c>
      <c r="J194" s="7" t="s">
        <v>379</v>
      </c>
      <c r="K194" s="1">
        <v>-118.284168999999</v>
      </c>
      <c r="L194" s="1">
        <v>34.021281000000002</v>
      </c>
      <c r="M194" s="1">
        <v>54259</v>
      </c>
      <c r="N194" s="1">
        <v>72209</v>
      </c>
      <c r="O194" s="1">
        <v>72209</v>
      </c>
      <c r="P194" s="1">
        <v>72209</v>
      </c>
      <c r="Q194" s="1">
        <v>72209</v>
      </c>
      <c r="R194" s="1">
        <v>59395</v>
      </c>
      <c r="S194" s="1">
        <v>59395</v>
      </c>
      <c r="T194" s="34">
        <v>47880</v>
      </c>
      <c r="U194" s="28">
        <v>835</v>
      </c>
      <c r="V194" s="34">
        <v>47880</v>
      </c>
      <c r="W194" s="28">
        <v>835</v>
      </c>
      <c r="X194" s="1">
        <v>2</v>
      </c>
      <c r="Y194" s="1">
        <v>2</v>
      </c>
      <c r="Z194" s="1">
        <v>8</v>
      </c>
      <c r="AA194" s="1">
        <v>2</v>
      </c>
      <c r="AB194" s="1">
        <v>2</v>
      </c>
      <c r="AC194" s="1">
        <v>17</v>
      </c>
      <c r="AD194" s="1">
        <v>18794</v>
      </c>
      <c r="AE194" s="1" t="s">
        <v>54</v>
      </c>
      <c r="AF194" s="1" t="b">
        <v>0</v>
      </c>
      <c r="AG194" s="1" t="b">
        <v>1</v>
      </c>
      <c r="AH194" s="1" t="b">
        <v>1</v>
      </c>
      <c r="AI194" s="1">
        <v>9</v>
      </c>
      <c r="AJ194" s="1">
        <v>210</v>
      </c>
    </row>
    <row r="195" spans="1:36" ht="15.75" customHeight="1" x14ac:dyDescent="0.15">
      <c r="A195" s="1">
        <v>1013</v>
      </c>
      <c r="B195" s="1">
        <v>131399</v>
      </c>
      <c r="C195" s="1" t="s">
        <v>505</v>
      </c>
      <c r="D195" s="1" t="s">
        <v>506</v>
      </c>
      <c r="E195" s="1" t="s">
        <v>471</v>
      </c>
      <c r="F195" s="1" t="s">
        <v>472</v>
      </c>
      <c r="G195" s="1">
        <v>20008</v>
      </c>
      <c r="H195" s="1" t="s">
        <v>12</v>
      </c>
      <c r="I195" s="1" t="s">
        <v>473</v>
      </c>
      <c r="J195" s="7" t="s">
        <v>507</v>
      </c>
      <c r="K195" s="1">
        <v>-77.066247000000004</v>
      </c>
      <c r="L195" s="1">
        <v>38.943818999999998</v>
      </c>
      <c r="M195" s="1">
        <v>5756</v>
      </c>
      <c r="N195" s="1">
        <v>28188</v>
      </c>
      <c r="O195" s="1">
        <v>34524</v>
      </c>
      <c r="P195" s="1">
        <v>28188</v>
      </c>
      <c r="Q195" s="1">
        <v>34524</v>
      </c>
      <c r="R195" s="1">
        <v>11763</v>
      </c>
      <c r="S195" s="1">
        <v>18099</v>
      </c>
      <c r="T195" s="34">
        <v>9234</v>
      </c>
      <c r="U195" s="28">
        <v>860</v>
      </c>
      <c r="V195" s="34">
        <v>17748</v>
      </c>
      <c r="W195" s="28">
        <v>860</v>
      </c>
      <c r="X195" s="1">
        <v>1</v>
      </c>
      <c r="Y195" s="1">
        <v>2</v>
      </c>
      <c r="Z195" s="1">
        <v>2</v>
      </c>
      <c r="AA195" s="1">
        <v>1</v>
      </c>
      <c r="AB195" s="1">
        <v>1</v>
      </c>
      <c r="AC195" s="27">
        <v>74</v>
      </c>
      <c r="AD195" s="1">
        <v>3950</v>
      </c>
      <c r="AE195" s="1" t="s">
        <v>15</v>
      </c>
      <c r="AF195" s="1" t="b">
        <v>1</v>
      </c>
      <c r="AG195" s="1" t="b">
        <v>0</v>
      </c>
      <c r="AH195" s="1" t="b">
        <v>1</v>
      </c>
      <c r="AI195" s="1">
        <v>4</v>
      </c>
      <c r="AJ195" s="1">
        <v>363</v>
      </c>
    </row>
    <row r="196" spans="1:36" ht="15.75" customHeight="1" x14ac:dyDescent="0.15">
      <c r="A196" s="1">
        <v>1017</v>
      </c>
      <c r="B196" s="1">
        <v>230764</v>
      </c>
      <c r="C196" s="1" t="s">
        <v>2605</v>
      </c>
      <c r="D196" s="1" t="s">
        <v>2606</v>
      </c>
      <c r="E196" s="1" t="s">
        <v>2607</v>
      </c>
      <c r="F196" s="1" t="s">
        <v>2608</v>
      </c>
      <c r="G196" s="1" t="s">
        <v>2609</v>
      </c>
      <c r="H196" s="1" t="s">
        <v>93</v>
      </c>
      <c r="I196" s="1" t="s">
        <v>94</v>
      </c>
      <c r="J196" s="7" t="s">
        <v>2610</v>
      </c>
      <c r="K196" s="1">
        <v>-111.846043999999</v>
      </c>
      <c r="L196" s="1">
        <v>40.762484000000001</v>
      </c>
      <c r="M196" s="1">
        <v>8884</v>
      </c>
      <c r="N196" s="1">
        <v>23673</v>
      </c>
      <c r="O196" s="1">
        <v>42916</v>
      </c>
      <c r="P196" s="1">
        <v>23742</v>
      </c>
      <c r="Q196" s="1">
        <v>42985</v>
      </c>
      <c r="R196" s="1">
        <v>13806</v>
      </c>
      <c r="S196" s="1">
        <v>33049</v>
      </c>
      <c r="T196" s="34">
        <v>6666</v>
      </c>
      <c r="U196" s="34">
        <v>1158</v>
      </c>
      <c r="V196" s="34">
        <v>23537</v>
      </c>
      <c r="W196" s="34">
        <v>1158</v>
      </c>
      <c r="X196" s="1">
        <v>2</v>
      </c>
      <c r="Y196" s="1">
        <v>2</v>
      </c>
      <c r="Z196" s="1">
        <v>7</v>
      </c>
      <c r="AA196" s="1">
        <v>1</v>
      </c>
      <c r="AB196" s="1">
        <v>1</v>
      </c>
      <c r="AC196" s="1">
        <v>76</v>
      </c>
      <c r="AD196" s="1">
        <v>23789</v>
      </c>
      <c r="AE196" s="1" t="s">
        <v>15</v>
      </c>
      <c r="AF196" s="1" t="b">
        <v>0</v>
      </c>
      <c r="AG196" s="1" t="b">
        <v>0</v>
      </c>
      <c r="AH196" s="1" t="b">
        <v>0</v>
      </c>
      <c r="AI196" s="1">
        <v>5</v>
      </c>
      <c r="AJ196" s="1">
        <v>210</v>
      </c>
    </row>
    <row r="197" spans="1:36" ht="15.75" customHeight="1" x14ac:dyDescent="0.15">
      <c r="A197" s="1">
        <v>1022</v>
      </c>
      <c r="B197" s="1">
        <v>231174</v>
      </c>
      <c r="C197" s="1" t="s">
        <v>2713</v>
      </c>
      <c r="D197" s="1" t="s">
        <v>2714</v>
      </c>
      <c r="E197" s="1" t="s">
        <v>2715</v>
      </c>
      <c r="F197" s="1" t="s">
        <v>2707</v>
      </c>
      <c r="G197" s="1" t="s">
        <v>2716</v>
      </c>
      <c r="H197" s="1" t="s">
        <v>448</v>
      </c>
      <c r="I197" s="1" t="s">
        <v>449</v>
      </c>
      <c r="J197" s="7" t="s">
        <v>2717</v>
      </c>
      <c r="K197" s="1">
        <v>-73.198127999999997</v>
      </c>
      <c r="L197" s="1">
        <v>44.479261999999999</v>
      </c>
      <c r="M197" s="1">
        <v>17740</v>
      </c>
      <c r="N197" s="1">
        <v>33274</v>
      </c>
      <c r="O197" s="1">
        <v>56890</v>
      </c>
      <c r="P197" s="1">
        <v>31672</v>
      </c>
      <c r="Q197" s="1">
        <v>55288</v>
      </c>
      <c r="R197" s="1">
        <v>23142</v>
      </c>
      <c r="S197" s="1">
        <v>46758</v>
      </c>
      <c r="T197" s="34">
        <v>12294</v>
      </c>
      <c r="U197" s="34">
        <v>2366</v>
      </c>
      <c r="V197" s="34">
        <v>30960</v>
      </c>
      <c r="W197" s="34">
        <v>2366</v>
      </c>
      <c r="X197" s="1">
        <v>2</v>
      </c>
      <c r="Y197" s="1">
        <v>2</v>
      </c>
      <c r="Z197" s="1">
        <v>1</v>
      </c>
      <c r="AA197" s="1">
        <v>1</v>
      </c>
      <c r="AB197" s="1">
        <v>1</v>
      </c>
      <c r="AC197" s="1">
        <v>69</v>
      </c>
      <c r="AD197" s="1">
        <v>11159</v>
      </c>
      <c r="AE197" s="1" t="s">
        <v>15</v>
      </c>
      <c r="AF197" s="1" t="b">
        <v>1</v>
      </c>
      <c r="AG197" s="1" t="b">
        <v>0</v>
      </c>
      <c r="AH197" s="1" t="b">
        <v>1</v>
      </c>
      <c r="AI197" s="1">
        <v>1</v>
      </c>
      <c r="AJ197" s="1">
        <v>295</v>
      </c>
    </row>
    <row r="198" spans="1:36" ht="15.75" customHeight="1" x14ac:dyDescent="0.15">
      <c r="A198" s="1">
        <v>1023</v>
      </c>
      <c r="B198" s="1">
        <v>234076</v>
      </c>
      <c r="C198" s="1" t="s">
        <v>3104</v>
      </c>
      <c r="D198" s="1" t="s">
        <v>2646</v>
      </c>
      <c r="E198" s="1" t="s">
        <v>2647</v>
      </c>
      <c r="F198" s="1" t="s">
        <v>2635</v>
      </c>
      <c r="G198" s="1" t="s">
        <v>2648</v>
      </c>
      <c r="H198" s="1" t="s">
        <v>12</v>
      </c>
      <c r="I198" s="1" t="s">
        <v>473</v>
      </c>
      <c r="J198" s="7" t="s">
        <v>2649</v>
      </c>
      <c r="K198" s="1">
        <v>-78.503428</v>
      </c>
      <c r="L198" s="1">
        <v>38.035665000000002</v>
      </c>
      <c r="M198" s="1">
        <v>16853</v>
      </c>
      <c r="N198" s="1">
        <v>32213</v>
      </c>
      <c r="O198" s="1">
        <v>62633</v>
      </c>
      <c r="P198" s="1">
        <v>32213</v>
      </c>
      <c r="Q198" s="1">
        <v>62633</v>
      </c>
      <c r="R198" s="1">
        <v>20603</v>
      </c>
      <c r="S198" s="1">
        <v>51023</v>
      </c>
      <c r="T198" s="34">
        <v>17076</v>
      </c>
      <c r="U198" s="34">
        <v>3108</v>
      </c>
      <c r="V198" s="34">
        <v>28604</v>
      </c>
      <c r="W198" s="34">
        <v>3108</v>
      </c>
      <c r="X198" s="1">
        <v>2</v>
      </c>
      <c r="Y198" s="1">
        <v>2</v>
      </c>
      <c r="Z198" s="1">
        <v>5</v>
      </c>
      <c r="AA198" s="1">
        <v>1</v>
      </c>
      <c r="AB198" s="1">
        <v>1</v>
      </c>
      <c r="AC198" s="1">
        <v>30</v>
      </c>
      <c r="AD198" s="1">
        <v>16331</v>
      </c>
      <c r="AE198" s="1" t="s">
        <v>15</v>
      </c>
      <c r="AF198" s="1" t="b">
        <v>0</v>
      </c>
      <c r="AG198" s="1" t="b">
        <v>0</v>
      </c>
      <c r="AH198" s="1" t="b">
        <v>0</v>
      </c>
      <c r="AI198" s="1">
        <v>8</v>
      </c>
      <c r="AJ198" s="1">
        <v>363</v>
      </c>
    </row>
    <row r="199" spans="1:36" ht="15.75" customHeight="1" x14ac:dyDescent="0.15">
      <c r="A199" s="1">
        <v>1031</v>
      </c>
      <c r="B199" s="1">
        <v>236948</v>
      </c>
      <c r="C199" s="1" t="s">
        <v>3105</v>
      </c>
      <c r="D199" s="1" t="s">
        <v>2728</v>
      </c>
      <c r="E199" s="1" t="s">
        <v>2729</v>
      </c>
      <c r="F199" s="1" t="s">
        <v>2722</v>
      </c>
      <c r="G199" s="1" t="s">
        <v>2730</v>
      </c>
      <c r="H199" s="1" t="s">
        <v>93</v>
      </c>
      <c r="I199" s="1" t="s">
        <v>164</v>
      </c>
      <c r="J199" s="7" t="s">
        <v>2731</v>
      </c>
      <c r="K199" s="1">
        <v>-122.313115</v>
      </c>
      <c r="L199" s="1">
        <v>47.656213000000001</v>
      </c>
      <c r="M199" s="1">
        <v>10974</v>
      </c>
      <c r="N199" s="1">
        <v>26595</v>
      </c>
      <c r="O199" s="1">
        <v>51159</v>
      </c>
      <c r="P199" s="1">
        <v>26595</v>
      </c>
      <c r="Q199" s="1">
        <v>51159</v>
      </c>
      <c r="R199" s="1">
        <v>14478</v>
      </c>
      <c r="S199" s="1">
        <v>39042</v>
      </c>
      <c r="T199" s="34">
        <v>16278</v>
      </c>
      <c r="U199" s="34">
        <v>1116</v>
      </c>
      <c r="V199" s="34">
        <v>29178</v>
      </c>
      <c r="W199" s="34">
        <v>1116</v>
      </c>
      <c r="X199" s="1">
        <v>2</v>
      </c>
      <c r="Y199" s="1">
        <v>2</v>
      </c>
      <c r="Z199" s="1">
        <v>8</v>
      </c>
      <c r="AA199" s="1">
        <v>1</v>
      </c>
      <c r="AB199" s="1">
        <v>1</v>
      </c>
      <c r="AC199" s="1">
        <v>45</v>
      </c>
      <c r="AD199" s="1">
        <v>30933</v>
      </c>
      <c r="AE199" s="1" t="s">
        <v>15</v>
      </c>
      <c r="AF199" s="1" t="b">
        <v>0</v>
      </c>
      <c r="AG199" s="1" t="b">
        <v>0</v>
      </c>
      <c r="AH199" s="1" t="b">
        <v>1</v>
      </c>
      <c r="AI199" s="1">
        <v>13</v>
      </c>
      <c r="AJ199" s="1">
        <v>210</v>
      </c>
    </row>
    <row r="200" spans="1:36" ht="15.75" customHeight="1" x14ac:dyDescent="0.15">
      <c r="A200" s="1">
        <v>1044</v>
      </c>
      <c r="B200" s="1">
        <v>377564</v>
      </c>
      <c r="C200" s="1" t="s">
        <v>3106</v>
      </c>
      <c r="D200" s="1" t="s">
        <v>2754</v>
      </c>
      <c r="E200" s="1" t="s">
        <v>2755</v>
      </c>
      <c r="F200" s="1" t="s">
        <v>2722</v>
      </c>
      <c r="G200" s="1" t="s">
        <v>2756</v>
      </c>
      <c r="H200" s="1" t="s">
        <v>93</v>
      </c>
      <c r="I200" s="1" t="s">
        <v>164</v>
      </c>
      <c r="J200" s="7" t="s">
        <v>2757</v>
      </c>
      <c r="K200" s="1">
        <v>-122.43854099999901</v>
      </c>
      <c r="L200" s="1">
        <v>47.244593999999999</v>
      </c>
      <c r="M200" s="1">
        <v>11046</v>
      </c>
      <c r="N200" s="1">
        <v>26310</v>
      </c>
      <c r="O200" s="1">
        <v>50874</v>
      </c>
      <c r="P200" s="1">
        <v>26310</v>
      </c>
      <c r="Q200" s="1">
        <v>50874</v>
      </c>
      <c r="R200" s="1">
        <v>15660</v>
      </c>
      <c r="S200" s="1">
        <v>40224</v>
      </c>
      <c r="T200" s="34">
        <v>16278</v>
      </c>
      <c r="U200" s="34">
        <v>1116</v>
      </c>
      <c r="V200" s="34">
        <v>29178</v>
      </c>
      <c r="W200" s="34">
        <v>1116</v>
      </c>
      <c r="X200" s="1">
        <v>2</v>
      </c>
      <c r="Y200" s="1">
        <v>2</v>
      </c>
      <c r="Z200" s="1">
        <v>8</v>
      </c>
      <c r="AA200" s="1">
        <v>1</v>
      </c>
      <c r="AB200" s="1">
        <v>1</v>
      </c>
      <c r="AC200" s="1">
        <v>84</v>
      </c>
      <c r="AD200" s="1">
        <v>4285</v>
      </c>
      <c r="AE200" s="1" t="s">
        <v>15</v>
      </c>
      <c r="AF200" s="1" t="b">
        <v>0</v>
      </c>
      <c r="AG200" s="1" t="b">
        <v>0</v>
      </c>
      <c r="AH200" s="1" t="b">
        <v>0</v>
      </c>
      <c r="AI200" s="1">
        <v>5</v>
      </c>
      <c r="AJ200" s="1">
        <v>210</v>
      </c>
    </row>
    <row r="201" spans="1:36" ht="15.75" customHeight="1" x14ac:dyDescent="0.15">
      <c r="A201" s="1">
        <v>1049</v>
      </c>
      <c r="B201" s="1">
        <v>240055</v>
      </c>
      <c r="C201" s="1" t="s">
        <v>2794</v>
      </c>
      <c r="D201" s="1" t="s">
        <v>2795</v>
      </c>
      <c r="E201" s="1" t="s">
        <v>2796</v>
      </c>
      <c r="F201" s="1" t="s">
        <v>2797</v>
      </c>
      <c r="G201" s="1" t="s">
        <v>2798</v>
      </c>
      <c r="H201" s="1" t="s">
        <v>738</v>
      </c>
      <c r="I201" s="1" t="s">
        <v>789</v>
      </c>
      <c r="J201" s="7" t="s">
        <v>2799</v>
      </c>
      <c r="K201" s="1">
        <v>-89.398589999999999</v>
      </c>
      <c r="L201" s="1">
        <v>43.068213999999998</v>
      </c>
      <c r="M201" s="1">
        <v>5172</v>
      </c>
      <c r="N201" s="27">
        <v>27158</v>
      </c>
      <c r="O201" s="27">
        <v>55046</v>
      </c>
      <c r="P201" s="1">
        <v>18942</v>
      </c>
      <c r="Q201" s="1">
        <v>26513</v>
      </c>
      <c r="R201" s="1">
        <v>10292</v>
      </c>
      <c r="S201" s="1">
        <v>17863</v>
      </c>
      <c r="T201" s="34">
        <v>10728</v>
      </c>
      <c r="U201" s="34">
        <v>1469</v>
      </c>
      <c r="V201" s="34">
        <v>24054</v>
      </c>
      <c r="W201" s="34">
        <v>1469</v>
      </c>
      <c r="X201" s="1">
        <v>2</v>
      </c>
      <c r="Y201" s="1">
        <v>2</v>
      </c>
      <c r="Z201" s="1">
        <v>3</v>
      </c>
      <c r="AA201" s="1">
        <v>1</v>
      </c>
      <c r="AB201" s="1">
        <v>1</v>
      </c>
      <c r="AC201" s="1">
        <v>75</v>
      </c>
      <c r="AD201" s="1">
        <v>11940</v>
      </c>
      <c r="AE201" s="1" t="s">
        <v>15</v>
      </c>
      <c r="AF201" s="1" t="b">
        <v>1</v>
      </c>
      <c r="AG201" s="1" t="b">
        <v>0</v>
      </c>
      <c r="AH201" s="1" t="b">
        <v>1</v>
      </c>
      <c r="AI201" s="1">
        <v>4</v>
      </c>
      <c r="AJ201" s="1">
        <v>253</v>
      </c>
    </row>
    <row r="202" spans="1:36" ht="15.75" customHeight="1" x14ac:dyDescent="0.15">
      <c r="A202" s="1">
        <v>1053</v>
      </c>
      <c r="B202" s="1">
        <v>240453</v>
      </c>
      <c r="C202" s="1" t="s">
        <v>2806</v>
      </c>
      <c r="D202" s="1" t="s">
        <v>2807</v>
      </c>
      <c r="E202" s="1" t="s">
        <v>2808</v>
      </c>
      <c r="F202" s="1" t="s">
        <v>2797</v>
      </c>
      <c r="G202" s="1" t="s">
        <v>2809</v>
      </c>
      <c r="H202" s="1" t="s">
        <v>738</v>
      </c>
      <c r="I202" s="1" t="s">
        <v>789</v>
      </c>
      <c r="J202" s="7" t="s">
        <v>2810</v>
      </c>
      <c r="K202" s="1">
        <v>-87.880488</v>
      </c>
      <c r="L202" s="1">
        <v>43.076847999999998</v>
      </c>
      <c r="M202" s="1">
        <v>9565</v>
      </c>
      <c r="N202" s="1">
        <v>24231</v>
      </c>
      <c r="O202" s="1">
        <v>35510</v>
      </c>
      <c r="P202" s="1">
        <v>24231</v>
      </c>
      <c r="Q202" s="1">
        <v>35510</v>
      </c>
      <c r="R202" s="1">
        <v>13671</v>
      </c>
      <c r="S202" s="1">
        <v>24950</v>
      </c>
      <c r="T202" s="34">
        <v>10701</v>
      </c>
      <c r="U202" s="34">
        <v>1163</v>
      </c>
      <c r="V202" s="34">
        <v>24132</v>
      </c>
      <c r="W202" s="34">
        <v>1163</v>
      </c>
      <c r="X202" s="1">
        <v>2</v>
      </c>
      <c r="Y202" s="1">
        <v>2</v>
      </c>
      <c r="Z202" s="1">
        <v>3</v>
      </c>
      <c r="AA202" s="1">
        <v>1</v>
      </c>
      <c r="AB202" s="1">
        <v>1</v>
      </c>
      <c r="AC202" s="1">
        <v>73</v>
      </c>
      <c r="AD202" s="1">
        <v>20968</v>
      </c>
      <c r="AE202" s="1" t="s">
        <v>15</v>
      </c>
      <c r="AF202" s="1" t="b">
        <v>0</v>
      </c>
      <c r="AG202" s="1" t="b">
        <v>0</v>
      </c>
      <c r="AH202" s="1" t="b">
        <v>0</v>
      </c>
      <c r="AI202" s="1">
        <v>5</v>
      </c>
      <c r="AJ202" s="1">
        <v>253</v>
      </c>
    </row>
    <row r="203" spans="1:36" ht="15.75" customHeight="1" x14ac:dyDescent="0.15">
      <c r="A203" s="1">
        <v>1058</v>
      </c>
      <c r="B203" s="1">
        <v>206349</v>
      </c>
      <c r="C203" s="1" t="s">
        <v>2054</v>
      </c>
      <c r="D203" s="1" t="s">
        <v>2055</v>
      </c>
      <c r="E203" s="1" t="s">
        <v>2056</v>
      </c>
      <c r="F203" s="1" t="s">
        <v>1965</v>
      </c>
      <c r="G203" s="1">
        <v>44124</v>
      </c>
      <c r="H203" s="1" t="s">
        <v>738</v>
      </c>
      <c r="I203" s="1" t="s">
        <v>2057</v>
      </c>
      <c r="J203" s="7" t="s">
        <v>2058</v>
      </c>
      <c r="K203" s="1">
        <v>-81.466716000000005</v>
      </c>
      <c r="L203" s="1">
        <v>41.494971</v>
      </c>
      <c r="M203" s="1">
        <v>31150</v>
      </c>
      <c r="N203" s="1">
        <v>44512</v>
      </c>
      <c r="O203" s="1">
        <v>44512</v>
      </c>
      <c r="P203" s="1">
        <v>43350</v>
      </c>
      <c r="Q203" s="1">
        <v>43350</v>
      </c>
      <c r="R203" s="1">
        <v>36900</v>
      </c>
      <c r="S203" s="1">
        <v>36900</v>
      </c>
      <c r="T203" s="34">
        <v>21852</v>
      </c>
      <c r="U203" s="28">
        <v>340</v>
      </c>
      <c r="V203" s="34">
        <v>21852</v>
      </c>
      <c r="W203" s="28">
        <v>340</v>
      </c>
      <c r="X203" s="1">
        <v>2</v>
      </c>
      <c r="Y203" s="1">
        <v>2</v>
      </c>
      <c r="Z203" s="1">
        <v>3</v>
      </c>
      <c r="AA203" s="1">
        <v>2</v>
      </c>
      <c r="AB203" s="1">
        <v>2</v>
      </c>
      <c r="AC203" s="1">
        <v>90</v>
      </c>
      <c r="AD203" s="1">
        <v>645</v>
      </c>
      <c r="AE203" s="1" t="s">
        <v>54</v>
      </c>
      <c r="AF203" s="1" t="b">
        <v>0</v>
      </c>
      <c r="AG203" s="1" t="b">
        <v>0</v>
      </c>
      <c r="AH203" s="1" t="b">
        <v>1</v>
      </c>
      <c r="AI203" s="1">
        <v>2</v>
      </c>
      <c r="AJ203" s="1">
        <v>253</v>
      </c>
    </row>
    <row r="204" spans="1:36" ht="15.75" customHeight="1" x14ac:dyDescent="0.15">
      <c r="A204" s="1">
        <v>1060</v>
      </c>
      <c r="B204" s="1">
        <v>230728</v>
      </c>
      <c r="C204" s="1" t="s">
        <v>2619</v>
      </c>
      <c r="D204" s="1" t="s">
        <v>2620</v>
      </c>
      <c r="E204" s="1" t="s">
        <v>2621</v>
      </c>
      <c r="F204" s="1" t="s">
        <v>2608</v>
      </c>
      <c r="G204" s="1" t="s">
        <v>2622</v>
      </c>
      <c r="H204" s="1" t="s">
        <v>93</v>
      </c>
      <c r="I204" s="1" t="s">
        <v>2623</v>
      </c>
      <c r="J204" s="7" t="s">
        <v>2624</v>
      </c>
      <c r="K204" s="1">
        <v>-111.81391000000001</v>
      </c>
      <c r="L204" s="1">
        <v>41.740747999999897</v>
      </c>
      <c r="M204" s="1">
        <v>7870</v>
      </c>
      <c r="N204" s="1">
        <v>19614</v>
      </c>
      <c r="O204" s="1">
        <v>33264</v>
      </c>
      <c r="P204" s="1">
        <v>20554</v>
      </c>
      <c r="Q204" s="1">
        <v>34204</v>
      </c>
      <c r="R204" s="1">
        <v>10614</v>
      </c>
      <c r="S204" s="1">
        <v>24264</v>
      </c>
      <c r="T204" s="34">
        <v>6164</v>
      </c>
      <c r="U204" s="34">
        <v>1023</v>
      </c>
      <c r="V204" s="34">
        <v>21575</v>
      </c>
      <c r="W204" s="34">
        <v>1023</v>
      </c>
      <c r="X204" s="1">
        <v>2</v>
      </c>
      <c r="Y204" s="1">
        <v>2</v>
      </c>
      <c r="Z204" s="1">
        <v>7</v>
      </c>
      <c r="AA204" s="1">
        <v>1</v>
      </c>
      <c r="AB204" s="1">
        <v>1</v>
      </c>
      <c r="AC204" s="1">
        <v>90</v>
      </c>
      <c r="AD204" s="1">
        <v>24838</v>
      </c>
      <c r="AE204" s="1" t="s">
        <v>15</v>
      </c>
      <c r="AF204" s="1" t="b">
        <v>1</v>
      </c>
      <c r="AG204" s="1" t="b">
        <v>0</v>
      </c>
      <c r="AH204" s="1" t="b">
        <v>1</v>
      </c>
      <c r="AI204" s="1">
        <v>4</v>
      </c>
      <c r="AJ204" s="1">
        <v>210</v>
      </c>
    </row>
    <row r="205" spans="1:36" ht="15.75" customHeight="1" x14ac:dyDescent="0.15">
      <c r="A205" s="1">
        <v>1064</v>
      </c>
      <c r="B205" s="1">
        <v>234030</v>
      </c>
      <c r="C205" s="1" t="s">
        <v>2665</v>
      </c>
      <c r="D205" s="1" t="s">
        <v>2666</v>
      </c>
      <c r="E205" s="1" t="s">
        <v>2667</v>
      </c>
      <c r="F205" s="1" t="s">
        <v>2635</v>
      </c>
      <c r="G205" s="1" t="s">
        <v>2668</v>
      </c>
      <c r="H205" s="1" t="s">
        <v>12</v>
      </c>
      <c r="I205" s="1" t="s">
        <v>473</v>
      </c>
      <c r="J205" s="7" t="s">
        <v>2669</v>
      </c>
      <c r="K205" s="1">
        <v>-77.453597000000002</v>
      </c>
      <c r="L205" s="1">
        <v>37.547631000000003</v>
      </c>
      <c r="M205" s="1">
        <v>13624</v>
      </c>
      <c r="N205" s="1">
        <v>31172</v>
      </c>
      <c r="O205" s="1">
        <v>51204</v>
      </c>
      <c r="P205" s="1">
        <v>31172</v>
      </c>
      <c r="Q205" s="1">
        <v>51204</v>
      </c>
      <c r="R205" s="1">
        <v>19666</v>
      </c>
      <c r="S205" s="1">
        <v>39698</v>
      </c>
      <c r="T205" s="34">
        <v>12703</v>
      </c>
      <c r="U205" s="34">
        <v>2497</v>
      </c>
      <c r="V205" s="34">
        <v>26041</v>
      </c>
      <c r="W205" s="34">
        <v>2497</v>
      </c>
      <c r="X205" s="1">
        <v>2</v>
      </c>
      <c r="Y205" s="1">
        <v>2</v>
      </c>
      <c r="Z205" s="1">
        <v>5</v>
      </c>
      <c r="AA205" s="1">
        <v>1</v>
      </c>
      <c r="AB205" s="1">
        <v>1</v>
      </c>
      <c r="AC205" s="1">
        <v>81</v>
      </c>
      <c r="AD205" s="1">
        <v>23865</v>
      </c>
      <c r="AE205" s="1" t="s">
        <v>15</v>
      </c>
      <c r="AF205" s="1" t="b">
        <v>0</v>
      </c>
      <c r="AG205" s="1" t="b">
        <v>0</v>
      </c>
      <c r="AH205" s="1" t="b">
        <v>1</v>
      </c>
      <c r="AI205" s="1">
        <v>4</v>
      </c>
      <c r="AJ205" s="1">
        <v>363</v>
      </c>
    </row>
    <row r="206" spans="1:36" ht="15.75" customHeight="1" x14ac:dyDescent="0.15">
      <c r="A206" s="1">
        <v>1068</v>
      </c>
      <c r="B206" s="1">
        <v>233921</v>
      </c>
      <c r="C206" s="1" t="s">
        <v>2679</v>
      </c>
      <c r="D206" s="1" t="s">
        <v>2680</v>
      </c>
      <c r="E206" s="1" t="s">
        <v>2681</v>
      </c>
      <c r="F206" s="1" t="s">
        <v>2635</v>
      </c>
      <c r="G206" s="1" t="s">
        <v>2682</v>
      </c>
      <c r="H206" s="1" t="s">
        <v>12</v>
      </c>
      <c r="I206" s="1" t="s">
        <v>473</v>
      </c>
      <c r="J206" s="7" t="s">
        <v>2683</v>
      </c>
      <c r="K206" s="1">
        <v>-80.423675000000003</v>
      </c>
      <c r="L206" s="1">
        <v>37.229011999999997</v>
      </c>
      <c r="M206" s="1">
        <v>13230</v>
      </c>
      <c r="N206" s="1">
        <v>26240</v>
      </c>
      <c r="O206" s="1">
        <v>44024</v>
      </c>
      <c r="P206" s="1">
        <v>26240</v>
      </c>
      <c r="Q206" s="1">
        <v>44024</v>
      </c>
      <c r="R206" s="1">
        <v>17320</v>
      </c>
      <c r="S206" s="1">
        <v>35104</v>
      </c>
      <c r="T206" s="34">
        <v>13701</v>
      </c>
      <c r="U206" s="34">
        <v>2329</v>
      </c>
      <c r="V206" s="34">
        <v>27614</v>
      </c>
      <c r="W206" s="34">
        <v>2329</v>
      </c>
      <c r="X206" s="1">
        <v>2</v>
      </c>
      <c r="Y206" s="1">
        <v>2</v>
      </c>
      <c r="Z206" s="1">
        <v>5</v>
      </c>
      <c r="AA206" s="1">
        <v>1</v>
      </c>
      <c r="AB206" s="1">
        <v>1</v>
      </c>
      <c r="AC206" s="1">
        <v>71</v>
      </c>
      <c r="AD206" s="1">
        <v>25791</v>
      </c>
      <c r="AE206" s="1" t="s">
        <v>15</v>
      </c>
      <c r="AF206" s="1" t="b">
        <v>1</v>
      </c>
      <c r="AG206" s="1" t="b">
        <v>1</v>
      </c>
      <c r="AH206" s="1" t="b">
        <v>1</v>
      </c>
      <c r="AI206" s="1">
        <v>11</v>
      </c>
      <c r="AJ206" s="1">
        <v>363</v>
      </c>
    </row>
    <row r="207" spans="1:36" ht="15.75" customHeight="1" x14ac:dyDescent="0.15">
      <c r="A207" s="1">
        <v>1079</v>
      </c>
      <c r="B207" s="1">
        <v>236939</v>
      </c>
      <c r="C207" s="1" t="s">
        <v>2770</v>
      </c>
      <c r="D207" s="1" t="s">
        <v>2771</v>
      </c>
      <c r="E207" s="1" t="s">
        <v>2772</v>
      </c>
      <c r="F207" s="1" t="s">
        <v>2722</v>
      </c>
      <c r="G207" s="1" t="s">
        <v>2773</v>
      </c>
      <c r="H207" s="1" t="s">
        <v>93</v>
      </c>
      <c r="I207" s="1" t="s">
        <v>164</v>
      </c>
      <c r="J207" s="7" t="s">
        <v>2774</v>
      </c>
      <c r="K207" s="1">
        <v>-117.15816799999899</v>
      </c>
      <c r="L207" s="1">
        <v>46.730447999999903</v>
      </c>
      <c r="M207" s="1">
        <v>11391</v>
      </c>
      <c r="N207" s="1">
        <v>27249</v>
      </c>
      <c r="O207" s="1">
        <v>41675</v>
      </c>
      <c r="P207" s="1">
        <v>27249</v>
      </c>
      <c r="Q207" s="1">
        <v>41675</v>
      </c>
      <c r="R207" s="1">
        <v>15893</v>
      </c>
      <c r="S207" s="1">
        <v>30319</v>
      </c>
      <c r="T207" s="34">
        <v>11781</v>
      </c>
      <c r="U207" s="34">
        <v>1682</v>
      </c>
      <c r="V207" s="34">
        <v>25879</v>
      </c>
      <c r="W207" s="34">
        <v>1682</v>
      </c>
      <c r="X207" s="1">
        <v>2</v>
      </c>
      <c r="Y207" s="1">
        <v>2</v>
      </c>
      <c r="Z207" s="1">
        <v>8</v>
      </c>
      <c r="AA207" s="1">
        <v>1</v>
      </c>
      <c r="AB207" s="1">
        <v>1</v>
      </c>
      <c r="AC207" s="1">
        <v>72</v>
      </c>
      <c r="AD207" s="1">
        <v>24904</v>
      </c>
      <c r="AE207" s="1" t="s">
        <v>15</v>
      </c>
      <c r="AF207" s="1" t="b">
        <v>1</v>
      </c>
      <c r="AG207" s="1" t="b">
        <v>0</v>
      </c>
      <c r="AH207" s="1" t="b">
        <v>1</v>
      </c>
      <c r="AI207" s="1">
        <v>7</v>
      </c>
      <c r="AJ207" s="1">
        <v>210</v>
      </c>
    </row>
    <row r="208" spans="1:36" ht="15.75" customHeight="1" x14ac:dyDescent="0.15">
      <c r="A208" s="1">
        <v>1086</v>
      </c>
      <c r="B208" s="1">
        <v>179867</v>
      </c>
      <c r="C208" s="1" t="s">
        <v>1519</v>
      </c>
      <c r="D208" s="1" t="s">
        <v>1520</v>
      </c>
      <c r="E208" s="1" t="s">
        <v>1493</v>
      </c>
      <c r="F208" s="1" t="s">
        <v>1478</v>
      </c>
      <c r="G208" s="1" t="s">
        <v>1521</v>
      </c>
      <c r="H208" s="1" t="s">
        <v>738</v>
      </c>
      <c r="I208" s="1" t="s">
        <v>739</v>
      </c>
      <c r="J208" s="7" t="s">
        <v>1522</v>
      </c>
      <c r="K208" s="1">
        <v>-90.310603999999998</v>
      </c>
      <c r="L208" s="1">
        <v>38.647928999999998</v>
      </c>
      <c r="M208" s="1">
        <v>51533</v>
      </c>
      <c r="N208" s="1">
        <v>71975</v>
      </c>
      <c r="O208" s="1">
        <v>71975</v>
      </c>
      <c r="P208" s="1">
        <v>71975</v>
      </c>
      <c r="Q208" s="1">
        <v>71975</v>
      </c>
      <c r="R208" s="1">
        <v>57331</v>
      </c>
      <c r="S208" s="1">
        <v>57331</v>
      </c>
      <c r="T208" s="34">
        <v>56300</v>
      </c>
      <c r="U208" s="28">
        <v>262</v>
      </c>
      <c r="V208" s="34">
        <v>56300</v>
      </c>
      <c r="W208" s="28">
        <v>262</v>
      </c>
      <c r="X208" s="1">
        <v>2</v>
      </c>
      <c r="Y208" s="1">
        <v>2</v>
      </c>
      <c r="Z208" s="1">
        <v>4</v>
      </c>
      <c r="AA208" s="1">
        <v>2</v>
      </c>
      <c r="AB208" s="1">
        <v>2</v>
      </c>
      <c r="AC208" s="1">
        <v>17</v>
      </c>
      <c r="AD208" s="1">
        <v>7555</v>
      </c>
      <c r="AE208" s="1" t="s">
        <v>54</v>
      </c>
      <c r="AF208" s="1" t="b">
        <v>0</v>
      </c>
      <c r="AG208" s="1" t="b">
        <v>0</v>
      </c>
      <c r="AH208" s="1" t="b">
        <v>0</v>
      </c>
      <c r="AI208" s="1">
        <v>11</v>
      </c>
      <c r="AJ208" s="1">
        <v>253</v>
      </c>
    </row>
    <row r="209" spans="1:36" ht="15.75" customHeight="1" x14ac:dyDescent="0.15">
      <c r="A209" s="1">
        <v>1097</v>
      </c>
      <c r="B209" s="1">
        <v>172644</v>
      </c>
      <c r="C209" s="1" t="s">
        <v>1386</v>
      </c>
      <c r="D209" s="1" t="s">
        <v>1387</v>
      </c>
      <c r="E209" s="1" t="s">
        <v>1355</v>
      </c>
      <c r="F209" s="1" t="s">
        <v>1300</v>
      </c>
      <c r="G209" s="1">
        <v>48202</v>
      </c>
      <c r="H209" s="1" t="s">
        <v>738</v>
      </c>
      <c r="I209" s="1" t="s">
        <v>789</v>
      </c>
      <c r="J209" s="7" t="s">
        <v>1388</v>
      </c>
      <c r="K209" s="1">
        <v>-83.138368999999997</v>
      </c>
      <c r="L209" s="1">
        <v>42.417167999999997</v>
      </c>
      <c r="M209" s="1">
        <v>12729</v>
      </c>
      <c r="N209" s="1">
        <v>26289</v>
      </c>
      <c r="O209" s="1">
        <v>40763</v>
      </c>
      <c r="P209" s="1">
        <v>28491</v>
      </c>
      <c r="Q209" s="1">
        <v>42965</v>
      </c>
      <c r="R209" s="1">
        <v>18771</v>
      </c>
      <c r="S209" s="1">
        <v>33245</v>
      </c>
      <c r="T209" s="34">
        <v>16285</v>
      </c>
      <c r="U209" s="34">
        <v>1941</v>
      </c>
      <c r="V209" s="34">
        <v>35274</v>
      </c>
      <c r="W209" s="34">
        <v>1941</v>
      </c>
      <c r="X209" s="1">
        <v>2</v>
      </c>
      <c r="Y209" s="1">
        <v>2</v>
      </c>
      <c r="Z209" s="1">
        <v>3</v>
      </c>
      <c r="AA209" s="1">
        <v>1</v>
      </c>
      <c r="AB209" s="1">
        <v>1</v>
      </c>
      <c r="AC209" s="1">
        <v>81</v>
      </c>
      <c r="AD209" s="1">
        <v>17220</v>
      </c>
      <c r="AE209" s="1" t="s">
        <v>15</v>
      </c>
      <c r="AF209" s="1" t="b">
        <v>0</v>
      </c>
      <c r="AG209" s="1" t="b">
        <v>0</v>
      </c>
      <c r="AH209" s="1" t="b">
        <v>0</v>
      </c>
      <c r="AI209" s="1">
        <v>2</v>
      </c>
      <c r="AJ209" s="1">
        <v>253</v>
      </c>
    </row>
    <row r="210" spans="1:36" ht="15.75" customHeight="1" x14ac:dyDescent="0.15">
      <c r="A210" s="1">
        <v>1099</v>
      </c>
      <c r="B210" s="1">
        <v>168227</v>
      </c>
      <c r="C210" s="1" t="s">
        <v>1200</v>
      </c>
      <c r="D210" s="1" t="s">
        <v>1201</v>
      </c>
      <c r="E210" s="1" t="s">
        <v>1050</v>
      </c>
      <c r="F210" s="1" t="s">
        <v>1051</v>
      </c>
      <c r="G210" s="1">
        <v>2115</v>
      </c>
      <c r="H210" s="1" t="s">
        <v>448</v>
      </c>
      <c r="I210" s="1" t="s">
        <v>449</v>
      </c>
      <c r="J210" s="7" t="s">
        <v>1202</v>
      </c>
      <c r="K210" s="1">
        <v>-71.094982999999999</v>
      </c>
      <c r="L210" s="1">
        <v>42.336632000000002</v>
      </c>
      <c r="M210" s="1">
        <v>34977</v>
      </c>
      <c r="N210" s="1">
        <v>54071</v>
      </c>
      <c r="O210" s="1">
        <v>54071</v>
      </c>
      <c r="P210" s="1">
        <v>54071</v>
      </c>
      <c r="Q210" s="1">
        <v>54071</v>
      </c>
      <c r="R210" s="1">
        <v>43307</v>
      </c>
      <c r="S210" s="1">
        <v>43307</v>
      </c>
      <c r="T210" s="34">
        <v>38600</v>
      </c>
      <c r="U210" s="28">
        <v>0</v>
      </c>
      <c r="V210" s="34">
        <v>38600</v>
      </c>
      <c r="W210" s="28">
        <v>0</v>
      </c>
      <c r="X210" s="1">
        <v>2</v>
      </c>
      <c r="Y210" s="1">
        <v>2</v>
      </c>
      <c r="Z210" s="1">
        <v>1</v>
      </c>
      <c r="AA210" s="1">
        <v>2</v>
      </c>
      <c r="AB210" s="1">
        <v>2</v>
      </c>
      <c r="AC210" s="1">
        <v>71</v>
      </c>
      <c r="AD210" s="1">
        <v>4317</v>
      </c>
      <c r="AE210" s="1" t="s">
        <v>54</v>
      </c>
      <c r="AF210" s="1" t="b">
        <v>0</v>
      </c>
      <c r="AG210" s="1" t="b">
        <v>0</v>
      </c>
      <c r="AH210" s="1" t="b">
        <v>0</v>
      </c>
      <c r="AI210" s="1">
        <v>6</v>
      </c>
      <c r="AJ210" s="1">
        <v>295</v>
      </c>
    </row>
    <row r="211" spans="1:36" ht="15.75" customHeight="1" x14ac:dyDescent="0.15">
      <c r="A211" s="1">
        <v>1105</v>
      </c>
      <c r="B211" s="1">
        <v>216764</v>
      </c>
      <c r="C211" s="1" t="s">
        <v>2288</v>
      </c>
      <c r="D211" s="1" t="s">
        <v>2289</v>
      </c>
      <c r="E211" s="1" t="s">
        <v>2290</v>
      </c>
      <c r="F211" s="1" t="s">
        <v>2141</v>
      </c>
      <c r="G211" s="1">
        <v>19383</v>
      </c>
      <c r="H211" s="1" t="s">
        <v>448</v>
      </c>
      <c r="I211" s="1" t="s">
        <v>1681</v>
      </c>
      <c r="J211" s="7" t="s">
        <v>2291</v>
      </c>
      <c r="K211" s="1">
        <v>-75.598119999999994</v>
      </c>
      <c r="L211" s="1">
        <v>39.953398</v>
      </c>
      <c r="M211" s="1">
        <v>10111</v>
      </c>
      <c r="N211" s="1">
        <v>26773</v>
      </c>
      <c r="O211" s="1">
        <v>38253</v>
      </c>
      <c r="P211" s="1">
        <v>26773</v>
      </c>
      <c r="Q211" s="1">
        <v>38253</v>
      </c>
      <c r="R211" s="1">
        <v>15671</v>
      </c>
      <c r="S211" s="1">
        <v>27151</v>
      </c>
      <c r="T211" s="34">
        <v>9288</v>
      </c>
      <c r="U211" s="34">
        <v>2610</v>
      </c>
      <c r="V211" s="34">
        <v>13932</v>
      </c>
      <c r="W211" s="34">
        <v>2610</v>
      </c>
      <c r="X211" s="1">
        <v>2</v>
      </c>
      <c r="Y211" s="1">
        <v>2</v>
      </c>
      <c r="Z211" s="1">
        <v>2</v>
      </c>
      <c r="AA211" s="1">
        <v>1</v>
      </c>
      <c r="AB211" s="1">
        <v>1</v>
      </c>
      <c r="AC211" s="1">
        <v>64</v>
      </c>
      <c r="AD211" s="1">
        <v>14397</v>
      </c>
      <c r="AE211" s="1" t="s">
        <v>15</v>
      </c>
      <c r="AF211" s="1" t="b">
        <v>0</v>
      </c>
      <c r="AG211" s="1" t="b">
        <v>0</v>
      </c>
      <c r="AH211" s="1" t="b">
        <v>0</v>
      </c>
      <c r="AI211" s="1">
        <v>2</v>
      </c>
      <c r="AJ211" s="1">
        <v>295</v>
      </c>
    </row>
    <row r="212" spans="1:36" ht="15.75" customHeight="1" x14ac:dyDescent="0.15">
      <c r="A212" s="1">
        <v>1107</v>
      </c>
      <c r="B212" s="1">
        <v>238032</v>
      </c>
      <c r="C212" s="1" t="s">
        <v>2827</v>
      </c>
      <c r="D212" s="1" t="s">
        <v>2828</v>
      </c>
      <c r="E212" s="1" t="s">
        <v>2829</v>
      </c>
      <c r="F212" s="1" t="s">
        <v>2820</v>
      </c>
      <c r="G212" s="1">
        <v>26506</v>
      </c>
      <c r="H212" s="1" t="s">
        <v>12</v>
      </c>
      <c r="I212" s="1" t="s">
        <v>473</v>
      </c>
      <c r="J212" s="7" t="s">
        <v>2830</v>
      </c>
      <c r="K212" s="1">
        <v>-79.954391000000001</v>
      </c>
      <c r="L212" s="1">
        <v>39.634371000000002</v>
      </c>
      <c r="M212" s="1">
        <v>8376</v>
      </c>
      <c r="N212" s="1">
        <v>22472</v>
      </c>
      <c r="O212" s="1">
        <v>37712</v>
      </c>
      <c r="P212" s="1">
        <v>20236</v>
      </c>
      <c r="Q212" s="1">
        <v>35476</v>
      </c>
      <c r="R212" s="1">
        <v>11896</v>
      </c>
      <c r="S212" s="1">
        <v>27136</v>
      </c>
      <c r="T212" s="34">
        <v>10134</v>
      </c>
      <c r="U212" s="28">
        <v>0</v>
      </c>
      <c r="V212" s="34">
        <v>26154</v>
      </c>
      <c r="W212" s="28">
        <v>0</v>
      </c>
      <c r="X212" s="1">
        <v>2</v>
      </c>
      <c r="Y212" s="1">
        <v>2</v>
      </c>
      <c r="Z212" s="1">
        <v>5</v>
      </c>
      <c r="AA212" s="1">
        <v>1</v>
      </c>
      <c r="AB212" s="1">
        <v>1</v>
      </c>
      <c r="AC212" s="1">
        <v>76</v>
      </c>
      <c r="AD212" s="1">
        <v>22350</v>
      </c>
      <c r="AE212" s="1" t="s">
        <v>15</v>
      </c>
      <c r="AF212" s="1" t="b">
        <v>1</v>
      </c>
      <c r="AG212" s="1" t="b">
        <v>0</v>
      </c>
      <c r="AH212" s="1" t="b">
        <v>0</v>
      </c>
      <c r="AI212" s="1">
        <v>7</v>
      </c>
      <c r="AJ212" s="1">
        <v>363</v>
      </c>
    </row>
    <row r="213" spans="1:36" ht="15.75" customHeight="1" x14ac:dyDescent="0.15">
      <c r="A213" s="1">
        <v>1114</v>
      </c>
      <c r="B213" s="1">
        <v>149772</v>
      </c>
      <c r="C213" s="1" t="s">
        <v>874</v>
      </c>
      <c r="D213" s="1" t="s">
        <v>875</v>
      </c>
      <c r="E213" s="1" t="s">
        <v>876</v>
      </c>
      <c r="F213" s="1" t="s">
        <v>788</v>
      </c>
      <c r="G213" s="1">
        <v>61455</v>
      </c>
      <c r="H213" s="1" t="s">
        <v>738</v>
      </c>
      <c r="I213" s="1" t="s">
        <v>789</v>
      </c>
      <c r="J213" s="7" t="s">
        <v>877</v>
      </c>
      <c r="K213" s="1">
        <v>-90.685234999999906</v>
      </c>
      <c r="L213" s="1">
        <v>40.465620999999999</v>
      </c>
      <c r="M213" s="1">
        <v>12897</v>
      </c>
      <c r="N213" s="1">
        <v>25835</v>
      </c>
      <c r="O213" s="1">
        <v>25835</v>
      </c>
      <c r="P213" s="1">
        <v>27495</v>
      </c>
      <c r="Q213" s="1">
        <v>27495</v>
      </c>
      <c r="R213" s="1">
        <v>17865</v>
      </c>
      <c r="S213" s="1">
        <v>17865</v>
      </c>
      <c r="T213" s="34">
        <v>8156</v>
      </c>
      <c r="U213" s="34">
        <v>3840</v>
      </c>
      <c r="V213" s="34">
        <v>8156</v>
      </c>
      <c r="W213" s="34">
        <v>3840</v>
      </c>
      <c r="X213" s="1">
        <v>2</v>
      </c>
      <c r="Y213" s="1">
        <v>2</v>
      </c>
      <c r="Z213" s="1">
        <v>3</v>
      </c>
      <c r="AA213" s="1">
        <v>1</v>
      </c>
      <c r="AB213" s="1">
        <v>1</v>
      </c>
      <c r="AC213" s="1">
        <v>59</v>
      </c>
      <c r="AD213" s="1">
        <v>8543</v>
      </c>
      <c r="AE213" s="1" t="s">
        <v>15</v>
      </c>
      <c r="AF213" s="1" t="b">
        <v>0</v>
      </c>
      <c r="AG213" s="1" t="b">
        <v>0</v>
      </c>
      <c r="AH213" s="1" t="b">
        <v>0</v>
      </c>
      <c r="AI213" s="1">
        <v>1</v>
      </c>
      <c r="AJ213" s="1">
        <v>253</v>
      </c>
    </row>
    <row r="214" spans="1:36" ht="15.75" customHeight="1" x14ac:dyDescent="0.15">
      <c r="A214" s="1">
        <v>1115</v>
      </c>
      <c r="B214" s="1">
        <v>172699</v>
      </c>
      <c r="C214" s="1" t="s">
        <v>1391</v>
      </c>
      <c r="D214" s="1" t="s">
        <v>1392</v>
      </c>
      <c r="E214" s="1" t="s">
        <v>1393</v>
      </c>
      <c r="F214" s="1" t="s">
        <v>1300</v>
      </c>
      <c r="G214" s="1" t="s">
        <v>1394</v>
      </c>
      <c r="H214" s="1" t="s">
        <v>738</v>
      </c>
      <c r="I214" s="1" t="s">
        <v>789</v>
      </c>
      <c r="J214" s="7" t="s">
        <v>1395</v>
      </c>
      <c r="K214" s="1">
        <v>-85.615119999999905</v>
      </c>
      <c r="L214" s="1">
        <v>42.282589000000002</v>
      </c>
      <c r="M214" s="1">
        <v>11943</v>
      </c>
      <c r="N214" s="1">
        <v>25139</v>
      </c>
      <c r="O214" s="1">
        <v>27895</v>
      </c>
      <c r="P214" s="1">
        <v>25139</v>
      </c>
      <c r="Q214" s="1">
        <v>27895</v>
      </c>
      <c r="R214" s="1">
        <v>16929</v>
      </c>
      <c r="S214" s="1">
        <v>19685</v>
      </c>
      <c r="T214" s="34">
        <v>16360</v>
      </c>
      <c r="U214" s="28">
        <v>923</v>
      </c>
      <c r="V214" s="34">
        <v>30432</v>
      </c>
      <c r="W214" s="28">
        <v>923</v>
      </c>
      <c r="X214" s="1">
        <v>2</v>
      </c>
      <c r="Y214" s="1">
        <v>2</v>
      </c>
      <c r="Z214" s="1">
        <v>3</v>
      </c>
      <c r="AA214" s="1">
        <v>1</v>
      </c>
      <c r="AB214" s="1">
        <v>1</v>
      </c>
      <c r="AC214" s="1">
        <v>82</v>
      </c>
      <c r="AD214" s="1">
        <v>18313</v>
      </c>
      <c r="AE214" s="1" t="s">
        <v>15</v>
      </c>
      <c r="AF214" s="1" t="b">
        <v>0</v>
      </c>
      <c r="AG214" s="1" t="b">
        <v>0</v>
      </c>
      <c r="AH214" s="1" t="b">
        <v>0</v>
      </c>
      <c r="AI214" s="1">
        <v>2</v>
      </c>
      <c r="AJ214" s="1">
        <v>253</v>
      </c>
    </row>
    <row r="215" spans="1:36" ht="15.75" customHeight="1" x14ac:dyDescent="0.15">
      <c r="A215" s="1">
        <v>1117</v>
      </c>
      <c r="B215" s="1">
        <v>237011</v>
      </c>
      <c r="C215" s="30" t="s">
        <v>2785</v>
      </c>
      <c r="D215" s="1" t="s">
        <v>2786</v>
      </c>
      <c r="E215" s="1" t="s">
        <v>2787</v>
      </c>
      <c r="F215" s="1" t="s">
        <v>2722</v>
      </c>
      <c r="G215" s="1" t="s">
        <v>2788</v>
      </c>
      <c r="H215" s="1" t="s">
        <v>93</v>
      </c>
      <c r="I215" s="1" t="s">
        <v>164</v>
      </c>
      <c r="J215" s="7" t="s">
        <v>2789</v>
      </c>
      <c r="K215" s="1">
        <v>-122.48487299999999</v>
      </c>
      <c r="L215" s="1">
        <v>48.737235999999903</v>
      </c>
      <c r="M215" s="1">
        <v>8183</v>
      </c>
      <c r="N215" s="1">
        <v>23555</v>
      </c>
      <c r="O215" s="1">
        <v>38067</v>
      </c>
      <c r="P215" s="1">
        <v>23555</v>
      </c>
      <c r="Q215" s="1">
        <v>38067</v>
      </c>
      <c r="R215" s="1">
        <v>12314</v>
      </c>
      <c r="S215" s="1">
        <v>26826</v>
      </c>
      <c r="T215" s="1" t="s">
        <v>3066</v>
      </c>
      <c r="U215" s="1" t="s">
        <v>3066</v>
      </c>
      <c r="V215" s="1" t="s">
        <v>3066</v>
      </c>
      <c r="W215" s="1" t="s">
        <v>3066</v>
      </c>
      <c r="X215" s="1">
        <v>2</v>
      </c>
      <c r="Y215" s="1">
        <v>2</v>
      </c>
      <c r="Z215" s="1">
        <v>8</v>
      </c>
      <c r="AA215" s="1">
        <v>1</v>
      </c>
      <c r="AB215" s="1">
        <v>1</v>
      </c>
      <c r="AC215" s="1">
        <v>83</v>
      </c>
      <c r="AD215" s="1">
        <v>14592</v>
      </c>
      <c r="AE215" s="1" t="s">
        <v>15</v>
      </c>
      <c r="AF215" s="1" t="b">
        <v>0</v>
      </c>
      <c r="AG215" s="1" t="b">
        <v>0</v>
      </c>
      <c r="AH215" s="1" t="b">
        <v>1</v>
      </c>
      <c r="AI215" s="1">
        <v>1</v>
      </c>
      <c r="AJ215" s="1">
        <v>210</v>
      </c>
    </row>
    <row r="216" spans="1:36" ht="15.75" customHeight="1" x14ac:dyDescent="0.15">
      <c r="A216" s="1">
        <v>1118</v>
      </c>
      <c r="B216" s="1">
        <v>168263</v>
      </c>
      <c r="C216" s="30" t="s">
        <v>1211</v>
      </c>
      <c r="D216" s="1" t="s">
        <v>1212</v>
      </c>
      <c r="E216" s="1" t="s">
        <v>1213</v>
      </c>
      <c r="F216" s="1" t="s">
        <v>1051</v>
      </c>
      <c r="G216" s="1" t="s">
        <v>1214</v>
      </c>
      <c r="H216" s="1" t="s">
        <v>448</v>
      </c>
      <c r="I216" s="1" t="s">
        <v>449</v>
      </c>
      <c r="J216" s="7" t="s">
        <v>1215</v>
      </c>
      <c r="K216" s="1">
        <v>-72.795672999999994</v>
      </c>
      <c r="L216" s="1">
        <v>42.131588999999998</v>
      </c>
      <c r="M216" s="1">
        <v>9715</v>
      </c>
      <c r="N216" s="1">
        <v>24076</v>
      </c>
      <c r="O216" s="1">
        <v>30156</v>
      </c>
      <c r="P216" s="1">
        <v>24076</v>
      </c>
      <c r="Q216" s="1">
        <v>30156</v>
      </c>
      <c r="R216" s="1">
        <v>13387</v>
      </c>
      <c r="S216" s="1">
        <v>19467</v>
      </c>
      <c r="T216" s="1" t="s">
        <v>3066</v>
      </c>
      <c r="U216" s="1" t="s">
        <v>3066</v>
      </c>
      <c r="V216" s="1" t="s">
        <v>3066</v>
      </c>
      <c r="W216" s="1" t="s">
        <v>3066</v>
      </c>
      <c r="X216" s="1">
        <v>2</v>
      </c>
      <c r="Y216" s="1">
        <v>2</v>
      </c>
      <c r="Z216" s="1">
        <v>1</v>
      </c>
      <c r="AA216" s="1">
        <v>1</v>
      </c>
      <c r="AB216" s="1">
        <v>1</v>
      </c>
      <c r="AC216" s="1">
        <v>78</v>
      </c>
      <c r="AD216" s="1">
        <v>5633</v>
      </c>
      <c r="AE216" s="1" t="s">
        <v>15</v>
      </c>
      <c r="AF216" s="1" t="b">
        <v>0</v>
      </c>
      <c r="AG216" s="1" t="b">
        <v>0</v>
      </c>
      <c r="AH216" s="1" t="b">
        <v>0</v>
      </c>
      <c r="AI216" s="1">
        <v>1</v>
      </c>
      <c r="AJ216" s="1">
        <v>295</v>
      </c>
    </row>
    <row r="217" spans="1:36" ht="15.75" customHeight="1" x14ac:dyDescent="0.15">
      <c r="A217" s="1">
        <v>1119</v>
      </c>
      <c r="B217" s="1">
        <v>125897</v>
      </c>
      <c r="C217" s="1" t="s">
        <v>397</v>
      </c>
      <c r="D217" s="1" t="s">
        <v>398</v>
      </c>
      <c r="E217" s="1" t="s">
        <v>399</v>
      </c>
      <c r="F217" s="1" t="s">
        <v>163</v>
      </c>
      <c r="G217" s="1" t="s">
        <v>400</v>
      </c>
      <c r="H217" s="1" t="s">
        <v>93</v>
      </c>
      <c r="I217" s="1" t="s">
        <v>164</v>
      </c>
      <c r="J217" s="7" t="s">
        <v>401</v>
      </c>
      <c r="K217" s="1">
        <v>-118.341146999999</v>
      </c>
      <c r="L217" s="1">
        <v>34.208010999999999</v>
      </c>
      <c r="M217" s="1">
        <v>38460</v>
      </c>
      <c r="N217" s="1">
        <v>54633</v>
      </c>
      <c r="O217" s="1">
        <v>54633</v>
      </c>
      <c r="P217" s="1">
        <v>57801</v>
      </c>
      <c r="Q217" s="1">
        <v>57801</v>
      </c>
      <c r="R217" s="1">
        <v>44643</v>
      </c>
      <c r="S217" s="1">
        <v>44643</v>
      </c>
      <c r="T217" s="34">
        <v>40140</v>
      </c>
      <c r="U217" s="34">
        <v>1530</v>
      </c>
      <c r="V217" s="34">
        <v>40140</v>
      </c>
      <c r="W217" s="34">
        <v>1530</v>
      </c>
      <c r="X217" s="1">
        <v>2</v>
      </c>
      <c r="Y217" s="1">
        <v>2</v>
      </c>
      <c r="Z217" s="1">
        <v>8</v>
      </c>
      <c r="AA217" s="1">
        <v>2</v>
      </c>
      <c r="AB217" s="1">
        <v>2</v>
      </c>
      <c r="AC217" s="1">
        <v>66</v>
      </c>
      <c r="AD217" s="1">
        <v>1104</v>
      </c>
      <c r="AE217" s="1" t="s">
        <v>54</v>
      </c>
      <c r="AF217" s="1" t="b">
        <v>0</v>
      </c>
      <c r="AG217" s="1" t="b">
        <v>1</v>
      </c>
      <c r="AH217" s="1" t="b">
        <v>1</v>
      </c>
      <c r="AI217" s="1">
        <v>6</v>
      </c>
      <c r="AJ217" s="1">
        <v>210</v>
      </c>
    </row>
    <row r="218" spans="1:36" ht="15.75" customHeight="1" x14ac:dyDescent="0.15">
      <c r="A218" s="1">
        <v>1125</v>
      </c>
      <c r="B218" s="1">
        <v>130794</v>
      </c>
      <c r="C218" s="1" t="s">
        <v>463</v>
      </c>
      <c r="D218" s="1" t="s">
        <v>464</v>
      </c>
      <c r="E218" s="1" t="s">
        <v>465</v>
      </c>
      <c r="F218" s="1" t="s">
        <v>447</v>
      </c>
      <c r="G218" s="1">
        <v>6520</v>
      </c>
      <c r="H218" s="1" t="s">
        <v>448</v>
      </c>
      <c r="I218" s="1" t="s">
        <v>449</v>
      </c>
      <c r="J218" s="7" t="s">
        <v>466</v>
      </c>
      <c r="K218" s="1">
        <v>-72.926687999999999</v>
      </c>
      <c r="L218" s="1">
        <v>41.311157999999999</v>
      </c>
      <c r="M218" s="1">
        <v>51400</v>
      </c>
      <c r="N218" s="1">
        <v>71290</v>
      </c>
      <c r="O218" s="1">
        <v>71290</v>
      </c>
      <c r="P218" s="27">
        <v>77050</v>
      </c>
      <c r="Q218" s="27">
        <v>77050</v>
      </c>
      <c r="R218" s="27" t="s">
        <v>1225</v>
      </c>
      <c r="S218" s="27" t="s">
        <v>1225</v>
      </c>
      <c r="T218" s="34">
        <v>44500</v>
      </c>
      <c r="U218" s="28">
        <v>0</v>
      </c>
      <c r="V218" s="34">
        <v>44500</v>
      </c>
      <c r="W218" s="28">
        <v>0</v>
      </c>
      <c r="X218" s="1">
        <v>2</v>
      </c>
      <c r="Y218" s="1">
        <v>2</v>
      </c>
      <c r="Z218" s="1">
        <v>1</v>
      </c>
      <c r="AA218" s="1">
        <v>2</v>
      </c>
      <c r="AB218" s="1">
        <v>2</v>
      </c>
      <c r="AC218" s="1">
        <v>6</v>
      </c>
      <c r="AD218" s="1">
        <v>5472</v>
      </c>
      <c r="AE218" s="1" t="s">
        <v>54</v>
      </c>
      <c r="AF218" s="1" t="b">
        <v>0</v>
      </c>
      <c r="AG218" s="1" t="b">
        <v>1</v>
      </c>
      <c r="AH218" s="1" t="b">
        <v>1</v>
      </c>
      <c r="AI218" s="1">
        <v>3</v>
      </c>
      <c r="AJ218" s="1">
        <v>295</v>
      </c>
    </row>
    <row r="219" spans="1:36" ht="15.75" customHeight="1" x14ac:dyDescent="0.15">
      <c r="A219"/>
      <c r="B219"/>
      <c r="C219"/>
      <c r="D219"/>
      <c r="E219"/>
      <c r="F219"/>
      <c r="G219"/>
      <c r="H219"/>
      <c r="I219"/>
      <c r="J219"/>
      <c r="K219"/>
      <c r="L219"/>
      <c r="M219"/>
      <c r="N219"/>
      <c r="O219"/>
      <c r="P219"/>
      <c r="Q219"/>
      <c r="R219"/>
      <c r="S219"/>
      <c r="T219"/>
      <c r="U219"/>
      <c r="V219"/>
      <c r="W219"/>
      <c r="X219"/>
      <c r="Y219"/>
      <c r="Z219"/>
      <c r="AA219"/>
      <c r="AB219"/>
      <c r="AC219"/>
      <c r="AD219"/>
      <c r="AE219"/>
      <c r="AF219"/>
    </row>
    <row r="220" spans="1:36" ht="15.75" customHeight="1" x14ac:dyDescent="0.15">
      <c r="A220"/>
      <c r="B220"/>
      <c r="C220"/>
      <c r="D220"/>
      <c r="E220"/>
      <c r="F220"/>
      <c r="G220"/>
      <c r="H220"/>
      <c r="I220"/>
      <c r="J220"/>
      <c r="K220"/>
      <c r="L220"/>
      <c r="M220"/>
      <c r="N220"/>
      <c r="O220"/>
      <c r="P220"/>
      <c r="Q220"/>
      <c r="R220"/>
      <c r="S220"/>
      <c r="T220"/>
      <c r="U220"/>
      <c r="V220"/>
      <c r="W220"/>
      <c r="X220"/>
      <c r="Y220"/>
      <c r="Z220"/>
      <c r="AA220"/>
      <c r="AB220"/>
      <c r="AC220"/>
      <c r="AD220"/>
      <c r="AE220"/>
      <c r="AF220"/>
    </row>
    <row r="221" spans="1:36" ht="15.75" customHeight="1" x14ac:dyDescent="0.15">
      <c r="A221"/>
      <c r="B221"/>
      <c r="C221"/>
      <c r="D221"/>
      <c r="E221"/>
      <c r="F221"/>
      <c r="G221"/>
      <c r="H221"/>
      <c r="I221"/>
      <c r="J221"/>
      <c r="K221"/>
      <c r="L221"/>
      <c r="M221"/>
      <c r="N221"/>
      <c r="O221"/>
      <c r="P221"/>
      <c r="Q221"/>
      <c r="R221"/>
      <c r="S221"/>
      <c r="T221"/>
      <c r="U221"/>
      <c r="V221"/>
      <c r="W221"/>
      <c r="X221"/>
      <c r="Y221"/>
      <c r="Z221"/>
      <c r="AA221"/>
      <c r="AB221"/>
      <c r="AC221"/>
      <c r="AD221"/>
      <c r="AE221"/>
      <c r="AF221"/>
    </row>
    <row r="222" spans="1:36" ht="15.75" customHeight="1" x14ac:dyDescent="0.15">
      <c r="A222"/>
      <c r="B222"/>
      <c r="C222"/>
      <c r="D222"/>
      <c r="E222"/>
      <c r="F222"/>
      <c r="G222"/>
      <c r="H222"/>
      <c r="I222"/>
      <c r="J222"/>
      <c r="K222"/>
      <c r="L222"/>
      <c r="M222"/>
      <c r="N222"/>
      <c r="O222"/>
      <c r="P222"/>
      <c r="Q222"/>
      <c r="R222"/>
      <c r="S222"/>
      <c r="T222"/>
      <c r="U222"/>
      <c r="V222"/>
      <c r="W222"/>
      <c r="X222"/>
      <c r="Y222"/>
      <c r="Z222"/>
      <c r="AA222"/>
      <c r="AB222"/>
      <c r="AC222"/>
      <c r="AD222"/>
      <c r="AE222"/>
      <c r="AF222"/>
    </row>
    <row r="223" spans="1:36" ht="15.75" customHeight="1" x14ac:dyDescent="0.15">
      <c r="A223"/>
      <c r="B223"/>
      <c r="C223"/>
      <c r="D223"/>
      <c r="E223"/>
      <c r="F223"/>
      <c r="G223"/>
      <c r="H223"/>
      <c r="I223"/>
      <c r="J223"/>
      <c r="K223"/>
      <c r="L223"/>
      <c r="M223"/>
      <c r="N223"/>
      <c r="O223"/>
      <c r="P223"/>
      <c r="Q223"/>
      <c r="R223"/>
      <c r="S223"/>
      <c r="T223"/>
      <c r="U223"/>
      <c r="V223"/>
      <c r="W223"/>
      <c r="X223"/>
      <c r="Y223"/>
      <c r="Z223"/>
      <c r="AA223"/>
      <c r="AB223"/>
      <c r="AC223"/>
      <c r="AD223"/>
      <c r="AE223"/>
      <c r="AF223"/>
    </row>
    <row r="224" spans="1:36" ht="15.75" customHeight="1" x14ac:dyDescent="0.15">
      <c r="A224"/>
      <c r="B224"/>
      <c r="C224"/>
      <c r="D224"/>
      <c r="E224"/>
      <c r="F224"/>
      <c r="G224"/>
      <c r="H224"/>
      <c r="I224"/>
      <c r="J224"/>
      <c r="K224"/>
      <c r="L224"/>
      <c r="M224"/>
      <c r="N224"/>
      <c r="O224"/>
      <c r="P224"/>
      <c r="Q224"/>
      <c r="R224"/>
      <c r="S224"/>
      <c r="T224"/>
      <c r="U224"/>
      <c r="V224"/>
      <c r="W224"/>
      <c r="X224"/>
      <c r="Y224"/>
      <c r="Z224"/>
      <c r="AA224"/>
      <c r="AB224"/>
      <c r="AC224"/>
      <c r="AD224"/>
      <c r="AE224"/>
      <c r="AF224"/>
    </row>
    <row r="225" spans="1:32" ht="15.75" customHeight="1" x14ac:dyDescent="0.15">
      <c r="A225"/>
      <c r="B225"/>
      <c r="C225"/>
      <c r="D225"/>
      <c r="E225"/>
      <c r="F225"/>
      <c r="G225"/>
      <c r="H225"/>
      <c r="I225"/>
      <c r="J225"/>
      <c r="K225"/>
      <c r="L225"/>
      <c r="M225"/>
      <c r="N225"/>
      <c r="O225"/>
      <c r="P225"/>
      <c r="Q225"/>
      <c r="R225"/>
      <c r="S225"/>
      <c r="T225"/>
      <c r="U225"/>
      <c r="V225"/>
      <c r="W225"/>
      <c r="X225"/>
      <c r="Y225"/>
      <c r="Z225"/>
      <c r="AA225"/>
      <c r="AB225"/>
      <c r="AC225"/>
      <c r="AD225"/>
      <c r="AE225"/>
      <c r="AF225"/>
    </row>
    <row r="226" spans="1:32" ht="15.75" customHeight="1" x14ac:dyDescent="0.15">
      <c r="A226"/>
      <c r="B226"/>
      <c r="C226"/>
      <c r="D226"/>
      <c r="E226"/>
      <c r="F226"/>
      <c r="G226"/>
      <c r="H226"/>
      <c r="I226"/>
      <c r="J226"/>
      <c r="K226"/>
      <c r="L226"/>
      <c r="M226"/>
      <c r="N226"/>
      <c r="O226"/>
      <c r="P226"/>
      <c r="Q226"/>
      <c r="R226"/>
      <c r="S226"/>
      <c r="T226"/>
      <c r="U226"/>
      <c r="V226"/>
      <c r="W226"/>
      <c r="X226"/>
      <c r="Y226"/>
      <c r="Z226"/>
      <c r="AA226"/>
      <c r="AB226"/>
      <c r="AC226"/>
      <c r="AD226"/>
      <c r="AE226"/>
      <c r="AF226"/>
    </row>
    <row r="227" spans="1:32" ht="15.75" customHeight="1" x14ac:dyDescent="0.15">
      <c r="A227"/>
      <c r="B227"/>
      <c r="C227"/>
      <c r="D227"/>
      <c r="E227"/>
      <c r="F227"/>
      <c r="G227"/>
      <c r="H227"/>
      <c r="I227"/>
      <c r="J227"/>
      <c r="K227"/>
      <c r="L227"/>
      <c r="M227"/>
      <c r="N227"/>
      <c r="O227"/>
      <c r="P227"/>
      <c r="Q227"/>
      <c r="R227"/>
      <c r="S227"/>
      <c r="T227"/>
      <c r="U227"/>
      <c r="V227"/>
      <c r="W227"/>
      <c r="X227"/>
      <c r="Y227"/>
      <c r="Z227"/>
      <c r="AA227"/>
      <c r="AB227"/>
      <c r="AC227"/>
      <c r="AD227"/>
      <c r="AE227"/>
      <c r="AF227"/>
    </row>
    <row r="228" spans="1:32" ht="15.75" customHeight="1" x14ac:dyDescent="0.15">
      <c r="A228"/>
      <c r="B228"/>
      <c r="C228"/>
      <c r="D228"/>
      <c r="E228"/>
      <c r="F228"/>
      <c r="G228"/>
      <c r="H228"/>
      <c r="I228"/>
      <c r="J228"/>
      <c r="K228"/>
      <c r="L228"/>
      <c r="M228"/>
      <c r="N228"/>
      <c r="O228"/>
      <c r="P228"/>
      <c r="Q228"/>
      <c r="R228"/>
      <c r="S228"/>
      <c r="T228"/>
      <c r="U228"/>
      <c r="V228"/>
      <c r="W228"/>
      <c r="X228"/>
      <c r="Y228"/>
      <c r="Z228"/>
      <c r="AA228"/>
      <c r="AB228"/>
      <c r="AC228"/>
      <c r="AD228"/>
      <c r="AE228"/>
      <c r="AF228"/>
    </row>
    <row r="229" spans="1:32" ht="15.75" customHeight="1" x14ac:dyDescent="0.15">
      <c r="A229"/>
      <c r="B229"/>
      <c r="C229"/>
      <c r="D229"/>
      <c r="E229"/>
      <c r="F229"/>
      <c r="G229"/>
      <c r="H229"/>
      <c r="I229"/>
      <c r="J229"/>
      <c r="K229"/>
      <c r="L229"/>
      <c r="M229"/>
      <c r="N229"/>
      <c r="O229"/>
      <c r="P229"/>
      <c r="Q229"/>
      <c r="R229"/>
      <c r="S229"/>
      <c r="T229"/>
      <c r="U229"/>
      <c r="V229"/>
      <c r="W229"/>
      <c r="X229"/>
      <c r="Y229"/>
      <c r="Z229"/>
      <c r="AA229"/>
      <c r="AB229"/>
      <c r="AC229"/>
      <c r="AD229"/>
      <c r="AE229"/>
      <c r="AF229"/>
    </row>
    <row r="230" spans="1:32" ht="15.75" customHeight="1" x14ac:dyDescent="0.15">
      <c r="A230"/>
      <c r="B230"/>
      <c r="C230"/>
      <c r="D230"/>
      <c r="E230"/>
      <c r="F230"/>
      <c r="G230"/>
      <c r="H230"/>
      <c r="I230"/>
      <c r="J230"/>
      <c r="K230"/>
      <c r="L230"/>
      <c r="M230"/>
      <c r="N230"/>
      <c r="O230"/>
      <c r="P230"/>
      <c r="Q230"/>
      <c r="R230"/>
      <c r="S230"/>
      <c r="T230"/>
      <c r="U230"/>
      <c r="V230"/>
      <c r="W230"/>
      <c r="X230"/>
      <c r="Y230"/>
      <c r="Z230"/>
      <c r="AA230"/>
      <c r="AB230"/>
      <c r="AC230"/>
      <c r="AD230"/>
      <c r="AE230"/>
      <c r="AF230"/>
    </row>
    <row r="231" spans="1:32" ht="15.75" customHeight="1" x14ac:dyDescent="0.15">
      <c r="A231"/>
      <c r="B231"/>
      <c r="C231"/>
      <c r="D231"/>
      <c r="E231"/>
      <c r="F231"/>
      <c r="G231"/>
      <c r="H231"/>
      <c r="I231"/>
      <c r="J231"/>
      <c r="K231"/>
      <c r="L231"/>
      <c r="M231"/>
      <c r="N231"/>
      <c r="O231"/>
      <c r="P231"/>
      <c r="Q231"/>
      <c r="R231"/>
      <c r="S231"/>
      <c r="T231"/>
      <c r="U231"/>
      <c r="V231"/>
      <c r="W231"/>
      <c r="X231"/>
      <c r="Y231"/>
      <c r="Z231"/>
      <c r="AA231"/>
      <c r="AB231"/>
      <c r="AC231"/>
      <c r="AD231"/>
      <c r="AE231"/>
      <c r="AF231"/>
    </row>
    <row r="232" spans="1:32" ht="15.75" customHeight="1" x14ac:dyDescent="0.15">
      <c r="A232"/>
      <c r="B232"/>
      <c r="C232"/>
      <c r="D232"/>
      <c r="E232"/>
      <c r="F232"/>
      <c r="G232"/>
      <c r="H232"/>
      <c r="I232"/>
      <c r="J232"/>
      <c r="K232"/>
      <c r="L232"/>
      <c r="M232"/>
      <c r="N232"/>
      <c r="O232"/>
      <c r="P232"/>
      <c r="Q232"/>
      <c r="R232"/>
      <c r="S232"/>
      <c r="T232"/>
      <c r="U232"/>
      <c r="V232"/>
      <c r="W232"/>
      <c r="X232"/>
      <c r="Y232"/>
      <c r="Z232"/>
      <c r="AA232"/>
      <c r="AB232"/>
      <c r="AC232"/>
      <c r="AD232"/>
      <c r="AE232"/>
      <c r="AF232"/>
    </row>
    <row r="233" spans="1:32" ht="15.75" customHeight="1" x14ac:dyDescent="0.15">
      <c r="A233"/>
      <c r="B233"/>
      <c r="C233"/>
      <c r="D233"/>
      <c r="E233"/>
      <c r="F233"/>
      <c r="G233"/>
      <c r="H233"/>
      <c r="I233"/>
      <c r="J233"/>
      <c r="K233"/>
      <c r="L233"/>
      <c r="M233"/>
      <c r="N233"/>
      <c r="O233"/>
      <c r="P233"/>
      <c r="Q233"/>
      <c r="R233"/>
      <c r="S233"/>
      <c r="T233"/>
      <c r="U233"/>
      <c r="V233"/>
      <c r="W233"/>
      <c r="X233"/>
      <c r="Y233"/>
      <c r="Z233"/>
      <c r="AA233"/>
      <c r="AB233"/>
      <c r="AC233"/>
      <c r="AD233"/>
      <c r="AE233"/>
      <c r="AF233"/>
    </row>
    <row r="234" spans="1:32" ht="15.75" customHeight="1" x14ac:dyDescent="0.15">
      <c r="A234"/>
      <c r="B234"/>
      <c r="C234"/>
      <c r="D234"/>
      <c r="E234"/>
      <c r="F234"/>
      <c r="G234"/>
      <c r="H234"/>
      <c r="I234"/>
      <c r="J234"/>
      <c r="K234"/>
      <c r="L234"/>
      <c r="M234"/>
      <c r="N234"/>
      <c r="O234"/>
      <c r="P234"/>
      <c r="Q234"/>
      <c r="R234"/>
      <c r="S234"/>
      <c r="T234"/>
      <c r="U234"/>
      <c r="V234"/>
      <c r="W234"/>
      <c r="X234"/>
      <c r="Y234"/>
      <c r="Z234"/>
      <c r="AA234"/>
      <c r="AB234"/>
      <c r="AC234"/>
      <c r="AD234"/>
      <c r="AE234"/>
      <c r="AF234"/>
    </row>
    <row r="235" spans="1:32" ht="15.75" customHeight="1" x14ac:dyDescent="0.15">
      <c r="A235"/>
      <c r="B235"/>
      <c r="C235"/>
      <c r="D235"/>
      <c r="E235"/>
      <c r="F235"/>
      <c r="G235"/>
      <c r="H235"/>
      <c r="I235"/>
      <c r="J235"/>
      <c r="K235"/>
      <c r="L235"/>
      <c r="M235"/>
      <c r="N235"/>
      <c r="O235"/>
      <c r="P235"/>
      <c r="Q235"/>
      <c r="R235"/>
      <c r="S235"/>
      <c r="T235"/>
      <c r="U235"/>
      <c r="V235"/>
      <c r="W235"/>
      <c r="X235"/>
      <c r="Y235"/>
      <c r="Z235"/>
      <c r="AA235"/>
      <c r="AB235"/>
      <c r="AC235"/>
      <c r="AD235"/>
      <c r="AE235"/>
      <c r="AF235"/>
    </row>
    <row r="236" spans="1:32" ht="15.75" customHeight="1" x14ac:dyDescent="0.15">
      <c r="A236"/>
      <c r="B236"/>
      <c r="C236"/>
      <c r="D236"/>
      <c r="E236"/>
      <c r="F236"/>
      <c r="G236"/>
      <c r="H236"/>
      <c r="I236"/>
      <c r="J236"/>
      <c r="K236"/>
      <c r="L236"/>
      <c r="M236"/>
      <c r="N236"/>
      <c r="O236"/>
      <c r="P236"/>
      <c r="Q236"/>
      <c r="R236"/>
      <c r="S236"/>
      <c r="T236"/>
      <c r="U236"/>
      <c r="V236"/>
      <c r="W236"/>
      <c r="X236"/>
      <c r="Y236"/>
      <c r="Z236"/>
      <c r="AA236"/>
      <c r="AB236"/>
      <c r="AC236"/>
      <c r="AD236"/>
      <c r="AE236"/>
      <c r="AF236"/>
    </row>
    <row r="237" spans="1:32" ht="15.75" customHeight="1" x14ac:dyDescent="0.15">
      <c r="A237"/>
      <c r="B237"/>
      <c r="C237"/>
      <c r="D237"/>
      <c r="E237"/>
      <c r="F237"/>
      <c r="G237"/>
      <c r="H237"/>
      <c r="I237"/>
      <c r="J237"/>
      <c r="K237"/>
      <c r="L237"/>
      <c r="M237"/>
      <c r="N237"/>
      <c r="O237"/>
      <c r="P237"/>
      <c r="Q237"/>
      <c r="R237"/>
      <c r="S237"/>
      <c r="T237"/>
      <c r="U237"/>
      <c r="V237"/>
      <c r="W237"/>
      <c r="X237"/>
      <c r="Y237"/>
      <c r="Z237"/>
      <c r="AA237"/>
      <c r="AB237"/>
      <c r="AC237"/>
      <c r="AD237"/>
      <c r="AE237"/>
      <c r="AF237"/>
    </row>
    <row r="238" spans="1:32" ht="15.75" customHeight="1" x14ac:dyDescent="0.15">
      <c r="A238"/>
      <c r="B238"/>
      <c r="C238"/>
      <c r="D238"/>
      <c r="E238"/>
      <c r="F238"/>
      <c r="G238"/>
      <c r="H238"/>
      <c r="I238"/>
      <c r="J238"/>
      <c r="K238"/>
      <c r="L238"/>
      <c r="M238"/>
      <c r="N238"/>
      <c r="O238"/>
      <c r="P238"/>
      <c r="Q238"/>
      <c r="R238"/>
      <c r="S238"/>
      <c r="T238"/>
      <c r="U238"/>
      <c r="V238"/>
      <c r="W238"/>
      <c r="X238"/>
      <c r="Y238"/>
      <c r="Z238"/>
      <c r="AA238"/>
      <c r="AB238"/>
      <c r="AC238"/>
      <c r="AD238"/>
      <c r="AE238"/>
      <c r="AF238"/>
    </row>
    <row r="239" spans="1:32" ht="15.75" customHeight="1" x14ac:dyDescent="0.15">
      <c r="A239"/>
      <c r="B239"/>
      <c r="C239"/>
      <c r="D239"/>
      <c r="E239"/>
      <c r="F239"/>
      <c r="G239"/>
      <c r="H239"/>
      <c r="I239"/>
      <c r="J239"/>
      <c r="K239"/>
      <c r="L239"/>
      <c r="M239"/>
      <c r="N239"/>
      <c r="O239"/>
      <c r="P239"/>
      <c r="Q239"/>
      <c r="R239"/>
      <c r="S239"/>
      <c r="T239"/>
      <c r="U239"/>
      <c r="V239"/>
      <c r="W239"/>
      <c r="X239"/>
      <c r="Y239"/>
      <c r="Z239"/>
      <c r="AA239"/>
      <c r="AB239"/>
      <c r="AC239"/>
      <c r="AD239"/>
      <c r="AE239"/>
      <c r="AF239"/>
    </row>
    <row r="240" spans="1:32" ht="15.75" customHeight="1" x14ac:dyDescent="0.15">
      <c r="A240"/>
      <c r="B240"/>
      <c r="C240"/>
      <c r="D240"/>
      <c r="E240"/>
      <c r="F240"/>
      <c r="G240"/>
      <c r="H240"/>
      <c r="I240"/>
      <c r="J240"/>
      <c r="K240"/>
      <c r="L240"/>
      <c r="M240"/>
      <c r="N240"/>
      <c r="O240"/>
      <c r="P240"/>
      <c r="Q240"/>
      <c r="R240"/>
      <c r="S240"/>
      <c r="T240"/>
      <c r="U240"/>
      <c r="V240"/>
      <c r="W240"/>
      <c r="X240"/>
      <c r="Y240"/>
      <c r="Z240"/>
      <c r="AA240"/>
      <c r="AB240"/>
      <c r="AC240"/>
      <c r="AD240"/>
      <c r="AE240"/>
      <c r="AF240"/>
    </row>
    <row r="241" spans="1:32" ht="15.75" customHeight="1" x14ac:dyDescent="0.15">
      <c r="A241"/>
      <c r="B241"/>
      <c r="C241"/>
      <c r="D241"/>
      <c r="E241"/>
      <c r="F241"/>
      <c r="G241"/>
      <c r="H241"/>
      <c r="I241"/>
      <c r="J241"/>
      <c r="K241"/>
      <c r="L241"/>
      <c r="M241"/>
      <c r="N241"/>
      <c r="O241"/>
      <c r="P241"/>
      <c r="Q241"/>
      <c r="R241"/>
      <c r="S241"/>
      <c r="T241"/>
      <c r="U241"/>
      <c r="V241"/>
      <c r="W241"/>
      <c r="X241"/>
      <c r="Y241"/>
      <c r="Z241"/>
      <c r="AA241"/>
      <c r="AB241"/>
      <c r="AC241"/>
      <c r="AD241"/>
      <c r="AE241"/>
      <c r="AF241"/>
    </row>
    <row r="242" spans="1:32" ht="15.75" customHeight="1" x14ac:dyDescent="0.15">
      <c r="A242"/>
      <c r="B242"/>
      <c r="C242"/>
      <c r="D242"/>
      <c r="E242"/>
      <c r="F242"/>
      <c r="G242"/>
      <c r="H242"/>
      <c r="I242"/>
      <c r="J242"/>
      <c r="K242"/>
      <c r="L242"/>
      <c r="M242"/>
      <c r="N242"/>
      <c r="O242"/>
      <c r="P242"/>
      <c r="Q242"/>
      <c r="R242"/>
      <c r="S242"/>
      <c r="T242"/>
      <c r="U242"/>
      <c r="V242"/>
      <c r="W242"/>
      <c r="X242"/>
      <c r="Y242"/>
      <c r="Z242"/>
      <c r="AA242"/>
      <c r="AB242"/>
      <c r="AC242"/>
      <c r="AD242"/>
      <c r="AE242"/>
      <c r="AF242"/>
    </row>
    <row r="243" spans="1:32" ht="15.75" customHeight="1" x14ac:dyDescent="0.15">
      <c r="A243"/>
      <c r="B243"/>
      <c r="C243"/>
      <c r="D243"/>
      <c r="E243"/>
      <c r="F243"/>
      <c r="G243"/>
      <c r="H243"/>
      <c r="I243"/>
      <c r="J243"/>
      <c r="K243"/>
      <c r="L243"/>
      <c r="M243"/>
      <c r="N243"/>
      <c r="O243"/>
      <c r="P243"/>
      <c r="Q243"/>
      <c r="R243"/>
      <c r="S243"/>
      <c r="T243"/>
      <c r="U243"/>
      <c r="V243"/>
      <c r="W243"/>
      <c r="X243"/>
      <c r="Y243"/>
      <c r="Z243"/>
      <c r="AA243"/>
      <c r="AB243"/>
      <c r="AC243"/>
      <c r="AD243"/>
      <c r="AE243"/>
      <c r="AF243"/>
    </row>
    <row r="244" spans="1:32" ht="15.75" customHeight="1" x14ac:dyDescent="0.15">
      <c r="A244"/>
      <c r="B244"/>
      <c r="C244"/>
      <c r="D244"/>
      <c r="E244"/>
      <c r="F244"/>
      <c r="G244"/>
      <c r="H244"/>
      <c r="I244"/>
      <c r="J244"/>
      <c r="K244"/>
      <c r="L244"/>
      <c r="M244"/>
      <c r="N244"/>
      <c r="O244"/>
      <c r="P244"/>
      <c r="Q244"/>
      <c r="R244"/>
      <c r="S244"/>
      <c r="T244"/>
      <c r="U244"/>
      <c r="V244"/>
      <c r="W244"/>
      <c r="X244"/>
      <c r="Y244"/>
      <c r="Z244"/>
      <c r="AA244"/>
      <c r="AB244"/>
      <c r="AC244"/>
      <c r="AD244"/>
      <c r="AE244"/>
      <c r="AF244"/>
    </row>
    <row r="245" spans="1:32" ht="15.75" customHeight="1" x14ac:dyDescent="0.15">
      <c r="A245"/>
      <c r="B245"/>
      <c r="C245"/>
      <c r="D245"/>
      <c r="E245"/>
      <c r="F245"/>
      <c r="G245"/>
      <c r="H245"/>
      <c r="I245"/>
      <c r="J245"/>
      <c r="K245"/>
      <c r="L245"/>
      <c r="M245"/>
      <c r="N245"/>
      <c r="O245"/>
      <c r="P245"/>
      <c r="Q245"/>
      <c r="R245"/>
      <c r="S245"/>
      <c r="T245"/>
      <c r="U245"/>
      <c r="V245"/>
      <c r="W245"/>
      <c r="X245"/>
      <c r="Y245"/>
      <c r="Z245"/>
      <c r="AA245"/>
      <c r="AB245"/>
      <c r="AC245"/>
      <c r="AD245"/>
      <c r="AE245"/>
      <c r="AF245"/>
    </row>
    <row r="246" spans="1:32" ht="15.75" customHeight="1" x14ac:dyDescent="0.15">
      <c r="A246"/>
      <c r="B246"/>
      <c r="C246"/>
      <c r="D246"/>
      <c r="E246"/>
      <c r="F246"/>
      <c r="G246"/>
      <c r="H246"/>
      <c r="I246"/>
      <c r="J246"/>
      <c r="K246"/>
      <c r="L246"/>
      <c r="M246"/>
      <c r="N246"/>
      <c r="O246"/>
      <c r="P246"/>
      <c r="Q246"/>
      <c r="R246"/>
      <c r="S246"/>
      <c r="T246"/>
      <c r="U246"/>
      <c r="V246"/>
      <c r="W246"/>
      <c r="X246"/>
      <c r="Y246"/>
      <c r="Z246"/>
      <c r="AA246"/>
      <c r="AB246"/>
      <c r="AC246"/>
      <c r="AD246"/>
      <c r="AE246"/>
      <c r="AF246"/>
    </row>
    <row r="247" spans="1:32" ht="15.75" customHeight="1" x14ac:dyDescent="0.15">
      <c r="A247"/>
      <c r="B247"/>
      <c r="C247"/>
      <c r="D247"/>
      <c r="E247"/>
      <c r="F247"/>
      <c r="G247"/>
      <c r="H247"/>
      <c r="I247"/>
      <c r="J247"/>
      <c r="K247"/>
      <c r="L247"/>
      <c r="M247"/>
      <c r="N247"/>
      <c r="O247"/>
      <c r="P247"/>
      <c r="Q247"/>
      <c r="R247"/>
      <c r="S247"/>
      <c r="T247"/>
      <c r="U247"/>
      <c r="V247"/>
      <c r="W247"/>
      <c r="X247"/>
      <c r="Y247"/>
      <c r="Z247"/>
      <c r="AA247"/>
      <c r="AB247"/>
      <c r="AC247"/>
      <c r="AD247"/>
      <c r="AE247"/>
      <c r="AF247"/>
    </row>
    <row r="248" spans="1:32" ht="15.75" customHeight="1" x14ac:dyDescent="0.15">
      <c r="A248"/>
      <c r="B248"/>
      <c r="C248"/>
      <c r="D248"/>
      <c r="E248"/>
      <c r="F248"/>
      <c r="G248"/>
      <c r="H248"/>
      <c r="I248"/>
      <c r="J248"/>
      <c r="K248"/>
      <c r="L248"/>
      <c r="M248"/>
      <c r="N248"/>
      <c r="O248"/>
      <c r="P248"/>
      <c r="Q248"/>
      <c r="R248"/>
      <c r="S248"/>
      <c r="T248"/>
      <c r="U248"/>
      <c r="V248"/>
      <c r="W248"/>
      <c r="X248"/>
      <c r="Y248"/>
      <c r="Z248"/>
      <c r="AA248"/>
      <c r="AB248"/>
      <c r="AC248"/>
      <c r="AD248"/>
      <c r="AE248"/>
      <c r="AF248"/>
    </row>
    <row r="249" spans="1:32" ht="15.75" customHeight="1" x14ac:dyDescent="0.15">
      <c r="A249"/>
      <c r="B249"/>
      <c r="C249"/>
      <c r="D249"/>
      <c r="E249"/>
      <c r="F249"/>
      <c r="G249"/>
      <c r="H249"/>
      <c r="I249"/>
      <c r="J249"/>
      <c r="K249"/>
      <c r="L249"/>
      <c r="M249"/>
      <c r="N249"/>
      <c r="O249"/>
      <c r="P249"/>
      <c r="Q249"/>
      <c r="R249"/>
      <c r="S249"/>
      <c r="T249"/>
      <c r="U249"/>
      <c r="V249"/>
      <c r="W249"/>
      <c r="X249"/>
      <c r="Y249"/>
      <c r="Z249"/>
      <c r="AA249"/>
      <c r="AB249"/>
      <c r="AC249"/>
      <c r="AD249"/>
      <c r="AE249"/>
      <c r="AF249"/>
    </row>
    <row r="250" spans="1:32" ht="15.75" customHeight="1" x14ac:dyDescent="0.15">
      <c r="A250"/>
      <c r="B250"/>
      <c r="C250"/>
      <c r="D250"/>
      <c r="E250"/>
      <c r="F250"/>
      <c r="G250"/>
      <c r="H250"/>
      <c r="I250"/>
      <c r="J250"/>
      <c r="K250"/>
      <c r="L250"/>
      <c r="M250"/>
      <c r="N250"/>
      <c r="O250"/>
      <c r="P250"/>
      <c r="Q250"/>
      <c r="R250"/>
      <c r="S250"/>
      <c r="T250"/>
      <c r="U250"/>
      <c r="V250"/>
      <c r="W250"/>
      <c r="X250"/>
      <c r="Y250"/>
      <c r="Z250"/>
      <c r="AA250"/>
      <c r="AB250"/>
      <c r="AC250"/>
      <c r="AD250"/>
      <c r="AE250"/>
      <c r="AF250"/>
    </row>
    <row r="251" spans="1:32" ht="15.75" customHeight="1" x14ac:dyDescent="0.15">
      <c r="A251"/>
      <c r="B251"/>
      <c r="C251"/>
      <c r="D251"/>
      <c r="E251"/>
      <c r="F251"/>
      <c r="G251"/>
      <c r="H251"/>
      <c r="I251"/>
      <c r="J251"/>
      <c r="K251"/>
      <c r="L251"/>
      <c r="M251"/>
      <c r="N251"/>
      <c r="O251"/>
      <c r="P251"/>
      <c r="Q251"/>
      <c r="R251"/>
      <c r="S251"/>
      <c r="T251"/>
      <c r="U251"/>
      <c r="V251"/>
      <c r="W251"/>
      <c r="X251"/>
      <c r="Y251"/>
      <c r="Z251"/>
      <c r="AA251"/>
      <c r="AB251"/>
      <c r="AC251"/>
      <c r="AD251"/>
      <c r="AE251"/>
      <c r="AF251"/>
    </row>
    <row r="252" spans="1:32" ht="15.75" customHeight="1" x14ac:dyDescent="0.15">
      <c r="A252"/>
      <c r="B252"/>
      <c r="C252"/>
      <c r="D252"/>
      <c r="E252"/>
      <c r="F252"/>
      <c r="G252"/>
      <c r="H252"/>
      <c r="I252"/>
      <c r="J252"/>
      <c r="K252"/>
      <c r="L252"/>
      <c r="M252"/>
      <c r="N252"/>
      <c r="O252"/>
      <c r="P252"/>
      <c r="Q252"/>
      <c r="R252"/>
      <c r="S252"/>
      <c r="T252"/>
      <c r="U252"/>
      <c r="V252"/>
      <c r="W252"/>
      <c r="X252"/>
      <c r="Y252"/>
      <c r="Z252"/>
      <c r="AA252"/>
      <c r="AB252"/>
      <c r="AC252"/>
      <c r="AD252"/>
      <c r="AE252"/>
      <c r="AF252"/>
    </row>
    <row r="253" spans="1:32" ht="15.75" customHeight="1" x14ac:dyDescent="0.15">
      <c r="A253"/>
      <c r="B253"/>
      <c r="C253"/>
      <c r="D253"/>
      <c r="E253"/>
      <c r="F253"/>
      <c r="G253"/>
      <c r="H253"/>
      <c r="I253"/>
      <c r="J253"/>
      <c r="K253"/>
      <c r="L253"/>
      <c r="M253"/>
      <c r="N253"/>
      <c r="O253"/>
      <c r="P253"/>
      <c r="Q253"/>
      <c r="R253"/>
      <c r="S253"/>
      <c r="T253"/>
      <c r="U253"/>
      <c r="V253"/>
      <c r="W253"/>
      <c r="X253"/>
      <c r="Y253"/>
      <c r="Z253"/>
      <c r="AA253"/>
      <c r="AB253"/>
      <c r="AC253"/>
      <c r="AD253"/>
      <c r="AE253"/>
      <c r="AF253"/>
    </row>
    <row r="254" spans="1:32" ht="15.75" customHeight="1" x14ac:dyDescent="0.15">
      <c r="A254"/>
      <c r="B254"/>
      <c r="C254"/>
      <c r="D254"/>
      <c r="E254"/>
      <c r="F254"/>
      <c r="G254"/>
      <c r="H254"/>
      <c r="I254"/>
      <c r="J254"/>
      <c r="K254"/>
      <c r="L254"/>
      <c r="M254"/>
      <c r="N254"/>
      <c r="O254"/>
      <c r="P254"/>
      <c r="Q254"/>
      <c r="R254"/>
      <c r="S254"/>
      <c r="T254"/>
      <c r="U254"/>
      <c r="V254"/>
      <c r="W254"/>
      <c r="X254"/>
      <c r="Y254"/>
      <c r="Z254"/>
      <c r="AA254"/>
      <c r="AB254"/>
      <c r="AC254"/>
      <c r="AD254"/>
      <c r="AE254"/>
      <c r="AF254"/>
    </row>
    <row r="255" spans="1:32" ht="15.75" customHeight="1" x14ac:dyDescent="0.15">
      <c r="A255"/>
      <c r="B255"/>
      <c r="C255"/>
      <c r="D255"/>
      <c r="E255"/>
      <c r="F255"/>
      <c r="G255"/>
      <c r="H255"/>
      <c r="I255"/>
      <c r="J255"/>
      <c r="K255"/>
      <c r="L255"/>
      <c r="M255"/>
      <c r="N255"/>
      <c r="O255"/>
      <c r="P255"/>
      <c r="Q255"/>
      <c r="R255"/>
      <c r="S255"/>
      <c r="T255"/>
      <c r="U255"/>
      <c r="V255"/>
      <c r="W255"/>
      <c r="X255"/>
      <c r="Y255"/>
      <c r="Z255"/>
      <c r="AA255"/>
      <c r="AB255"/>
      <c r="AC255"/>
      <c r="AD255"/>
      <c r="AE255"/>
      <c r="AF255"/>
    </row>
    <row r="256" spans="1:32" ht="15.75" customHeight="1" x14ac:dyDescent="0.15">
      <c r="A256"/>
      <c r="B256"/>
      <c r="C256"/>
      <c r="D256"/>
      <c r="E256"/>
      <c r="F256"/>
      <c r="G256"/>
      <c r="H256"/>
      <c r="I256"/>
      <c r="J256"/>
      <c r="K256"/>
      <c r="L256"/>
      <c r="M256"/>
      <c r="N256"/>
      <c r="O256"/>
      <c r="P256"/>
      <c r="Q256"/>
      <c r="R256"/>
      <c r="S256"/>
      <c r="T256"/>
      <c r="U256"/>
      <c r="V256"/>
      <c r="W256"/>
      <c r="X256"/>
      <c r="Y256"/>
      <c r="Z256"/>
      <c r="AA256"/>
      <c r="AB256"/>
      <c r="AC256"/>
      <c r="AD256"/>
      <c r="AE256"/>
      <c r="AF256"/>
    </row>
    <row r="257" spans="1:32" ht="15.75" customHeight="1" x14ac:dyDescent="0.15">
      <c r="A257"/>
      <c r="B257"/>
      <c r="C257"/>
      <c r="D257"/>
      <c r="E257"/>
      <c r="F257"/>
      <c r="G257"/>
      <c r="H257"/>
      <c r="I257"/>
      <c r="J257"/>
      <c r="K257"/>
      <c r="L257"/>
      <c r="M257"/>
      <c r="N257"/>
      <c r="O257"/>
      <c r="P257"/>
      <c r="Q257"/>
      <c r="R257"/>
      <c r="S257"/>
      <c r="T257"/>
      <c r="U257"/>
      <c r="V257"/>
      <c r="W257"/>
      <c r="X257"/>
      <c r="Y257"/>
      <c r="Z257"/>
      <c r="AA257"/>
      <c r="AB257"/>
      <c r="AC257"/>
      <c r="AD257"/>
      <c r="AE257"/>
      <c r="AF257"/>
    </row>
    <row r="258" spans="1:32" ht="15.75" customHeight="1" x14ac:dyDescent="0.15">
      <c r="A258"/>
      <c r="B258"/>
      <c r="C258"/>
      <c r="D258"/>
      <c r="E258"/>
      <c r="F258"/>
      <c r="G258"/>
      <c r="H258"/>
      <c r="I258"/>
      <c r="J258"/>
      <c r="K258"/>
      <c r="L258"/>
      <c r="M258"/>
      <c r="N258"/>
      <c r="O258"/>
      <c r="P258"/>
      <c r="Q258"/>
      <c r="R258"/>
      <c r="S258"/>
      <c r="T258"/>
      <c r="U258"/>
      <c r="V258"/>
      <c r="W258"/>
      <c r="X258"/>
      <c r="Y258"/>
      <c r="Z258"/>
      <c r="AA258"/>
      <c r="AB258"/>
      <c r="AC258"/>
      <c r="AD258"/>
      <c r="AE258"/>
      <c r="AF258"/>
    </row>
    <row r="259" spans="1:32" ht="15.75" customHeight="1" x14ac:dyDescent="0.15">
      <c r="A259"/>
      <c r="B259"/>
      <c r="C259"/>
      <c r="D259"/>
      <c r="E259"/>
      <c r="F259"/>
      <c r="G259"/>
      <c r="H259"/>
      <c r="I259"/>
      <c r="J259"/>
      <c r="K259"/>
      <c r="L259"/>
      <c r="M259"/>
      <c r="N259"/>
      <c r="O259"/>
      <c r="P259"/>
      <c r="Q259"/>
      <c r="R259"/>
      <c r="S259"/>
      <c r="T259"/>
      <c r="U259"/>
      <c r="V259"/>
      <c r="W259"/>
      <c r="X259"/>
      <c r="Y259"/>
      <c r="Z259"/>
      <c r="AA259"/>
      <c r="AB259"/>
      <c r="AC259"/>
      <c r="AD259"/>
      <c r="AE259"/>
      <c r="AF259"/>
    </row>
    <row r="260" spans="1:32" ht="15.75" customHeight="1" x14ac:dyDescent="0.15">
      <c r="A260"/>
      <c r="B260"/>
      <c r="C260"/>
      <c r="D260"/>
      <c r="E260"/>
      <c r="F260"/>
      <c r="G260"/>
      <c r="H260"/>
      <c r="I260"/>
      <c r="J260"/>
      <c r="K260"/>
      <c r="L260"/>
      <c r="M260"/>
      <c r="N260"/>
      <c r="O260"/>
      <c r="P260"/>
      <c r="Q260"/>
      <c r="R260"/>
      <c r="S260"/>
      <c r="T260"/>
      <c r="U260"/>
      <c r="V260"/>
      <c r="W260"/>
      <c r="X260"/>
      <c r="Y260"/>
      <c r="Z260"/>
      <c r="AA260"/>
      <c r="AB260"/>
      <c r="AC260"/>
      <c r="AD260"/>
      <c r="AE260"/>
      <c r="AF260"/>
    </row>
    <row r="261" spans="1:32" ht="15.75" customHeight="1" x14ac:dyDescent="0.15">
      <c r="A261"/>
      <c r="B261"/>
      <c r="C261"/>
      <c r="D261"/>
      <c r="E261"/>
      <c r="F261"/>
      <c r="G261"/>
      <c r="H261"/>
      <c r="I261"/>
      <c r="J261"/>
      <c r="K261"/>
      <c r="L261"/>
      <c r="M261"/>
      <c r="N261"/>
      <c r="O261"/>
      <c r="P261"/>
      <c r="Q261"/>
      <c r="R261"/>
      <c r="S261"/>
      <c r="T261"/>
      <c r="U261"/>
      <c r="V261"/>
      <c r="W261"/>
      <c r="X261"/>
      <c r="Y261"/>
      <c r="Z261"/>
      <c r="AA261"/>
      <c r="AB261"/>
      <c r="AC261"/>
      <c r="AD261"/>
      <c r="AE261"/>
      <c r="AF261"/>
    </row>
    <row r="262" spans="1:32" ht="15.75" customHeight="1" x14ac:dyDescent="0.15">
      <c r="A262"/>
      <c r="B262"/>
      <c r="C262"/>
      <c r="D262"/>
      <c r="E262"/>
      <c r="F262"/>
      <c r="G262"/>
      <c r="H262"/>
      <c r="I262"/>
      <c r="J262"/>
      <c r="K262"/>
      <c r="L262"/>
      <c r="M262"/>
      <c r="N262"/>
      <c r="O262"/>
      <c r="P262"/>
      <c r="Q262"/>
      <c r="R262"/>
      <c r="S262"/>
      <c r="T262"/>
      <c r="U262"/>
      <c r="V262"/>
      <c r="W262"/>
      <c r="X262"/>
      <c r="Y262"/>
      <c r="Z262"/>
      <c r="AA262"/>
      <c r="AB262"/>
      <c r="AC262"/>
      <c r="AD262"/>
      <c r="AE262"/>
      <c r="AF262"/>
    </row>
    <row r="263" spans="1:32" ht="15.75" customHeight="1" x14ac:dyDescent="0.15">
      <c r="A263"/>
      <c r="B263"/>
      <c r="C263"/>
      <c r="D263"/>
      <c r="E263"/>
      <c r="F263"/>
      <c r="G263"/>
      <c r="H263"/>
      <c r="I263"/>
      <c r="J263"/>
      <c r="K263"/>
      <c r="L263"/>
      <c r="M263"/>
      <c r="N263"/>
      <c r="O263"/>
      <c r="P263"/>
      <c r="Q263"/>
      <c r="R263"/>
      <c r="S263"/>
      <c r="T263"/>
      <c r="U263"/>
      <c r="V263"/>
      <c r="W263"/>
      <c r="X263"/>
      <c r="Y263"/>
      <c r="Z263"/>
      <c r="AA263"/>
      <c r="AB263"/>
      <c r="AC263"/>
      <c r="AD263"/>
      <c r="AE263"/>
      <c r="AF263"/>
    </row>
    <row r="264" spans="1:32" ht="15.75" customHeight="1" x14ac:dyDescent="0.15">
      <c r="A264"/>
      <c r="B264"/>
      <c r="C264"/>
      <c r="D264"/>
      <c r="E264"/>
      <c r="F264"/>
      <c r="G264"/>
      <c r="H264"/>
      <c r="I264"/>
      <c r="J264"/>
      <c r="K264"/>
      <c r="L264"/>
      <c r="M264"/>
      <c r="N264"/>
      <c r="O264"/>
      <c r="P264"/>
      <c r="Q264"/>
      <c r="R264"/>
      <c r="S264"/>
      <c r="T264"/>
      <c r="U264"/>
      <c r="V264"/>
      <c r="W264"/>
      <c r="X264"/>
      <c r="Y264"/>
      <c r="Z264"/>
      <c r="AA264"/>
      <c r="AB264"/>
      <c r="AC264"/>
      <c r="AD264"/>
      <c r="AE264"/>
      <c r="AF264"/>
    </row>
    <row r="265" spans="1:32" ht="15.75" customHeight="1" x14ac:dyDescent="0.15">
      <c r="A265"/>
      <c r="B265"/>
      <c r="C265"/>
      <c r="D265"/>
      <c r="E265"/>
      <c r="F265"/>
      <c r="G265"/>
      <c r="H265"/>
      <c r="I265"/>
      <c r="J265"/>
      <c r="K265"/>
      <c r="L265"/>
      <c r="M265"/>
      <c r="N265"/>
      <c r="O265"/>
      <c r="P265"/>
      <c r="Q265"/>
      <c r="R265"/>
      <c r="S265"/>
      <c r="T265"/>
      <c r="U265"/>
      <c r="V265"/>
      <c r="W265"/>
      <c r="X265"/>
      <c r="Y265"/>
      <c r="Z265"/>
      <c r="AA265"/>
      <c r="AB265"/>
      <c r="AC265"/>
      <c r="AD265"/>
      <c r="AE265"/>
      <c r="AF265"/>
    </row>
    <row r="266" spans="1:32" ht="15.75" customHeight="1" x14ac:dyDescent="0.15">
      <c r="A266"/>
      <c r="B266"/>
      <c r="C266"/>
      <c r="D266"/>
      <c r="E266"/>
      <c r="F266"/>
      <c r="G266"/>
      <c r="H266"/>
      <c r="I266"/>
      <c r="J266"/>
      <c r="K266"/>
      <c r="L266"/>
      <c r="M266"/>
      <c r="N266"/>
      <c r="O266"/>
      <c r="P266"/>
      <c r="Q266"/>
      <c r="R266"/>
      <c r="S266"/>
      <c r="T266"/>
      <c r="U266"/>
      <c r="V266"/>
      <c r="W266"/>
      <c r="X266"/>
      <c r="Y266"/>
      <c r="Z266"/>
      <c r="AA266"/>
      <c r="AB266"/>
      <c r="AC266"/>
      <c r="AD266"/>
      <c r="AE266"/>
      <c r="AF266"/>
    </row>
    <row r="267" spans="1:32" ht="15.75" customHeight="1" x14ac:dyDescent="0.15">
      <c r="A267"/>
      <c r="B267"/>
      <c r="C267"/>
      <c r="D267"/>
      <c r="E267"/>
      <c r="F267"/>
      <c r="G267"/>
      <c r="H267"/>
      <c r="I267"/>
      <c r="J267"/>
      <c r="K267"/>
      <c r="L267"/>
      <c r="M267"/>
      <c r="N267"/>
      <c r="O267"/>
      <c r="P267"/>
      <c r="Q267"/>
      <c r="R267"/>
      <c r="S267"/>
      <c r="T267"/>
      <c r="U267"/>
      <c r="V267"/>
      <c r="W267"/>
      <c r="X267"/>
      <c r="Y267"/>
      <c r="Z267"/>
      <c r="AA267"/>
      <c r="AB267"/>
      <c r="AC267"/>
      <c r="AD267"/>
      <c r="AE267"/>
      <c r="AF267"/>
    </row>
    <row r="268" spans="1:32" ht="15.75" customHeight="1" x14ac:dyDescent="0.15">
      <c r="A268"/>
      <c r="B268"/>
      <c r="C268"/>
      <c r="D268"/>
      <c r="E268"/>
      <c r="F268"/>
      <c r="G268"/>
      <c r="H268"/>
      <c r="I268"/>
      <c r="J268"/>
      <c r="K268"/>
      <c r="L268"/>
      <c r="M268"/>
      <c r="N268"/>
      <c r="O268"/>
      <c r="P268"/>
      <c r="Q268"/>
      <c r="R268"/>
      <c r="S268"/>
      <c r="T268"/>
      <c r="U268"/>
      <c r="V268"/>
      <c r="W268"/>
      <c r="X268"/>
      <c r="Y268"/>
      <c r="Z268"/>
      <c r="AA268"/>
      <c r="AB268"/>
      <c r="AC268"/>
      <c r="AD268"/>
      <c r="AE268"/>
      <c r="AF268"/>
    </row>
    <row r="269" spans="1:32" ht="15.75" customHeight="1" x14ac:dyDescent="0.15">
      <c r="A269"/>
      <c r="B269"/>
      <c r="C269"/>
      <c r="D269"/>
      <c r="E269"/>
      <c r="F269"/>
      <c r="G269"/>
      <c r="H269"/>
      <c r="I269"/>
      <c r="J269"/>
      <c r="K269"/>
      <c r="L269"/>
      <c r="M269"/>
      <c r="N269"/>
      <c r="O269"/>
      <c r="P269"/>
      <c r="Q269"/>
      <c r="R269"/>
      <c r="S269"/>
      <c r="T269"/>
      <c r="U269"/>
      <c r="V269"/>
      <c r="W269"/>
      <c r="X269"/>
      <c r="Y269"/>
      <c r="Z269"/>
      <c r="AA269"/>
      <c r="AB269"/>
      <c r="AC269"/>
      <c r="AD269"/>
      <c r="AE269"/>
      <c r="AF269"/>
    </row>
    <row r="270" spans="1:32" ht="15.75" customHeight="1" x14ac:dyDescent="0.15">
      <c r="A270"/>
      <c r="B270"/>
      <c r="C270"/>
      <c r="D270"/>
      <c r="E270"/>
      <c r="F270"/>
      <c r="G270"/>
      <c r="H270"/>
      <c r="I270"/>
      <c r="J270"/>
      <c r="K270"/>
      <c r="L270"/>
      <c r="M270"/>
      <c r="N270"/>
      <c r="O270"/>
      <c r="P270"/>
      <c r="Q270"/>
      <c r="R270"/>
      <c r="S270"/>
      <c r="T270"/>
      <c r="U270"/>
      <c r="V270"/>
      <c r="W270"/>
      <c r="X270"/>
      <c r="Y270"/>
      <c r="Z270"/>
      <c r="AA270"/>
      <c r="AB270"/>
      <c r="AC270"/>
      <c r="AD270"/>
      <c r="AE270"/>
      <c r="AF270"/>
    </row>
    <row r="271" spans="1:32" ht="15.75" customHeight="1" x14ac:dyDescent="0.15">
      <c r="A271"/>
      <c r="B271"/>
      <c r="C271"/>
      <c r="D271"/>
      <c r="E271"/>
      <c r="F271"/>
      <c r="G271"/>
      <c r="H271"/>
      <c r="I271"/>
      <c r="J271"/>
      <c r="K271"/>
      <c r="L271"/>
      <c r="M271"/>
      <c r="N271"/>
      <c r="O271"/>
      <c r="P271"/>
      <c r="Q271"/>
      <c r="R271"/>
      <c r="S271"/>
      <c r="T271"/>
      <c r="U271"/>
      <c r="V271"/>
      <c r="W271"/>
      <c r="X271"/>
      <c r="Y271"/>
      <c r="Z271"/>
      <c r="AA271"/>
      <c r="AB271"/>
      <c r="AC271"/>
      <c r="AD271"/>
      <c r="AE271"/>
      <c r="AF271"/>
    </row>
    <row r="272" spans="1:32" ht="15.75" customHeight="1" x14ac:dyDescent="0.15">
      <c r="A272"/>
      <c r="B272"/>
      <c r="C272"/>
      <c r="D272"/>
      <c r="E272"/>
      <c r="F272"/>
      <c r="G272"/>
      <c r="H272"/>
      <c r="I272"/>
      <c r="J272"/>
      <c r="K272"/>
      <c r="L272"/>
      <c r="M272"/>
      <c r="N272"/>
      <c r="O272"/>
      <c r="P272"/>
      <c r="Q272"/>
      <c r="R272"/>
      <c r="S272"/>
      <c r="T272"/>
      <c r="U272"/>
      <c r="V272"/>
      <c r="W272"/>
      <c r="X272"/>
      <c r="Y272"/>
      <c r="Z272"/>
      <c r="AA272"/>
      <c r="AB272"/>
      <c r="AC272"/>
      <c r="AD272"/>
      <c r="AE272"/>
      <c r="AF272"/>
    </row>
    <row r="273" spans="1:32" ht="15.75" customHeight="1" x14ac:dyDescent="0.15">
      <c r="A273"/>
      <c r="B273"/>
      <c r="C273"/>
      <c r="D273"/>
      <c r="E273"/>
      <c r="F273"/>
      <c r="G273"/>
      <c r="H273"/>
      <c r="I273"/>
      <c r="J273"/>
      <c r="K273"/>
      <c r="L273"/>
      <c r="M273"/>
      <c r="N273"/>
      <c r="O273"/>
      <c r="P273"/>
      <c r="Q273"/>
      <c r="R273"/>
      <c r="S273"/>
      <c r="T273"/>
      <c r="U273"/>
      <c r="V273"/>
      <c r="W273"/>
      <c r="X273"/>
      <c r="Y273"/>
      <c r="Z273"/>
      <c r="AA273"/>
      <c r="AB273"/>
      <c r="AC273"/>
      <c r="AD273"/>
      <c r="AE273"/>
      <c r="AF273"/>
    </row>
    <row r="274" spans="1:32" ht="15.75" customHeight="1" x14ac:dyDescent="0.15">
      <c r="A274"/>
      <c r="B274"/>
      <c r="C274"/>
      <c r="D274"/>
      <c r="E274"/>
      <c r="F274"/>
      <c r="G274"/>
      <c r="H274"/>
      <c r="I274"/>
      <c r="J274"/>
      <c r="K274"/>
      <c r="L274"/>
      <c r="M274"/>
      <c r="N274"/>
      <c r="O274"/>
      <c r="P274"/>
      <c r="Q274"/>
      <c r="R274"/>
      <c r="S274"/>
      <c r="T274"/>
      <c r="U274"/>
      <c r="V274"/>
      <c r="W274"/>
      <c r="X274"/>
      <c r="Y274"/>
      <c r="Z274"/>
      <c r="AA274"/>
      <c r="AB274"/>
      <c r="AC274"/>
      <c r="AD274"/>
      <c r="AE274"/>
      <c r="AF274"/>
    </row>
    <row r="275" spans="1:32" ht="15.75" customHeight="1" x14ac:dyDescent="0.15">
      <c r="A275"/>
      <c r="B275"/>
      <c r="C275"/>
      <c r="D275"/>
      <c r="E275"/>
      <c r="F275"/>
      <c r="G275"/>
      <c r="H275"/>
      <c r="I275"/>
      <c r="J275"/>
      <c r="K275"/>
      <c r="L275"/>
      <c r="M275"/>
      <c r="N275"/>
      <c r="O275"/>
      <c r="P275"/>
      <c r="Q275"/>
      <c r="R275"/>
      <c r="S275"/>
      <c r="T275"/>
      <c r="U275"/>
      <c r="V275"/>
      <c r="W275"/>
      <c r="X275"/>
      <c r="Y275"/>
      <c r="Z275"/>
      <c r="AA275"/>
      <c r="AB275"/>
      <c r="AC275"/>
      <c r="AD275"/>
      <c r="AE275"/>
      <c r="AF275"/>
    </row>
    <row r="276" spans="1:32" ht="15.75" customHeight="1" x14ac:dyDescent="0.15">
      <c r="A276"/>
      <c r="B276"/>
      <c r="C276"/>
      <c r="D276"/>
      <c r="E276"/>
      <c r="F276"/>
      <c r="G276"/>
      <c r="H276"/>
      <c r="I276"/>
      <c r="J276"/>
      <c r="K276"/>
      <c r="L276"/>
      <c r="M276"/>
      <c r="N276"/>
      <c r="O276"/>
      <c r="P276"/>
      <c r="Q276"/>
      <c r="R276"/>
      <c r="S276"/>
      <c r="T276"/>
      <c r="U276"/>
      <c r="V276"/>
      <c r="W276"/>
      <c r="X276"/>
      <c r="Y276"/>
      <c r="Z276"/>
      <c r="AA276"/>
      <c r="AB276"/>
      <c r="AC276"/>
      <c r="AD276"/>
      <c r="AE276"/>
      <c r="AF276"/>
    </row>
    <row r="277" spans="1:32" ht="15.75" customHeight="1" x14ac:dyDescent="0.15">
      <c r="A277"/>
      <c r="B277"/>
      <c r="C277"/>
      <c r="D277"/>
      <c r="E277"/>
      <c r="F277"/>
      <c r="G277"/>
      <c r="H277"/>
      <c r="I277"/>
      <c r="J277"/>
      <c r="K277"/>
      <c r="L277"/>
      <c r="M277"/>
      <c r="N277"/>
      <c r="O277"/>
      <c r="P277"/>
      <c r="Q277"/>
      <c r="R277"/>
      <c r="S277"/>
      <c r="T277"/>
      <c r="U277"/>
      <c r="V277"/>
      <c r="W277"/>
      <c r="X277"/>
      <c r="Y277"/>
      <c r="Z277"/>
      <c r="AA277"/>
      <c r="AB277"/>
      <c r="AC277"/>
      <c r="AD277"/>
      <c r="AE277"/>
      <c r="AF277"/>
    </row>
    <row r="278" spans="1:32" ht="15.75" customHeight="1" x14ac:dyDescent="0.15">
      <c r="A278"/>
      <c r="B278"/>
      <c r="C278"/>
      <c r="D278"/>
      <c r="E278"/>
      <c r="F278"/>
      <c r="G278"/>
      <c r="H278"/>
      <c r="I278"/>
      <c r="J278"/>
      <c r="K278"/>
      <c r="L278"/>
      <c r="M278"/>
      <c r="N278"/>
      <c r="O278"/>
      <c r="P278"/>
      <c r="Q278"/>
      <c r="R278"/>
      <c r="S278"/>
      <c r="T278"/>
      <c r="U278"/>
      <c r="V278"/>
      <c r="W278"/>
      <c r="X278"/>
      <c r="Y278"/>
      <c r="Z278"/>
      <c r="AA278"/>
      <c r="AB278"/>
      <c r="AC278"/>
      <c r="AD278"/>
      <c r="AE278"/>
      <c r="AF278"/>
    </row>
    <row r="279" spans="1:32" ht="15.75" customHeight="1" x14ac:dyDescent="0.15">
      <c r="A279"/>
      <c r="B279"/>
      <c r="C279"/>
      <c r="D279"/>
      <c r="E279"/>
      <c r="F279"/>
      <c r="G279"/>
      <c r="H279"/>
      <c r="I279"/>
      <c r="J279"/>
      <c r="K279"/>
      <c r="L279"/>
      <c r="M279"/>
      <c r="N279"/>
      <c r="O279"/>
      <c r="P279"/>
      <c r="Q279"/>
      <c r="R279"/>
      <c r="S279"/>
      <c r="T279"/>
      <c r="U279"/>
      <c r="V279"/>
      <c r="W279"/>
      <c r="X279"/>
      <c r="Y279"/>
      <c r="Z279"/>
      <c r="AA279"/>
      <c r="AB279"/>
      <c r="AC279"/>
      <c r="AD279"/>
      <c r="AE279"/>
      <c r="AF279"/>
    </row>
    <row r="280" spans="1:32" ht="15.75" customHeight="1" x14ac:dyDescent="0.15">
      <c r="A280"/>
      <c r="B280"/>
      <c r="C280"/>
      <c r="D280"/>
      <c r="E280"/>
      <c r="F280"/>
      <c r="G280"/>
      <c r="H280"/>
      <c r="I280"/>
      <c r="J280"/>
      <c r="K280"/>
      <c r="L280"/>
      <c r="M280"/>
      <c r="N280"/>
      <c r="O280"/>
      <c r="P280"/>
      <c r="Q280"/>
      <c r="R280"/>
      <c r="S280"/>
      <c r="T280"/>
      <c r="U280"/>
      <c r="V280"/>
      <c r="W280"/>
      <c r="X280"/>
      <c r="Y280"/>
      <c r="Z280"/>
      <c r="AA280"/>
      <c r="AB280"/>
      <c r="AC280"/>
      <c r="AD280"/>
      <c r="AE280"/>
      <c r="AF280"/>
    </row>
    <row r="281" spans="1:32" ht="15.75" customHeight="1" x14ac:dyDescent="0.15">
      <c r="A281"/>
      <c r="B281"/>
      <c r="C281"/>
      <c r="D281"/>
      <c r="E281"/>
      <c r="F281"/>
      <c r="G281"/>
      <c r="H281"/>
      <c r="I281"/>
      <c r="J281"/>
      <c r="K281"/>
      <c r="L281"/>
      <c r="M281"/>
      <c r="N281"/>
      <c r="O281"/>
      <c r="P281"/>
      <c r="Q281"/>
      <c r="R281"/>
      <c r="S281"/>
      <c r="T281"/>
      <c r="U281"/>
      <c r="V281"/>
      <c r="W281"/>
      <c r="X281"/>
      <c r="Y281"/>
      <c r="Z281"/>
      <c r="AA281"/>
      <c r="AB281"/>
      <c r="AC281"/>
      <c r="AD281"/>
      <c r="AE281"/>
      <c r="AF281"/>
    </row>
    <row r="282" spans="1:32" ht="15.75" customHeight="1" x14ac:dyDescent="0.15">
      <c r="A282"/>
      <c r="B282"/>
      <c r="C282"/>
      <c r="D282"/>
      <c r="E282"/>
      <c r="F282"/>
      <c r="G282"/>
      <c r="H282"/>
      <c r="I282"/>
      <c r="J282"/>
      <c r="K282"/>
      <c r="L282"/>
      <c r="M282"/>
      <c r="N282"/>
      <c r="O282"/>
      <c r="P282"/>
      <c r="Q282"/>
      <c r="R282"/>
      <c r="S282"/>
      <c r="T282"/>
      <c r="U282"/>
      <c r="V282"/>
      <c r="W282"/>
      <c r="X282"/>
      <c r="Y282"/>
      <c r="Z282"/>
      <c r="AA282"/>
      <c r="AB282"/>
      <c r="AC282"/>
      <c r="AD282"/>
      <c r="AE282"/>
      <c r="AF282"/>
    </row>
    <row r="283" spans="1:32" ht="15.75" customHeight="1" x14ac:dyDescent="0.15">
      <c r="A283"/>
      <c r="B283"/>
      <c r="C283"/>
      <c r="D283"/>
      <c r="E283"/>
      <c r="F283"/>
      <c r="G283"/>
      <c r="H283"/>
      <c r="I283"/>
      <c r="J283"/>
      <c r="K283"/>
      <c r="L283"/>
      <c r="M283"/>
      <c r="N283"/>
      <c r="O283"/>
      <c r="P283"/>
      <c r="Q283"/>
      <c r="R283"/>
      <c r="S283"/>
      <c r="T283"/>
      <c r="U283"/>
      <c r="V283"/>
      <c r="W283"/>
      <c r="X283"/>
      <c r="Y283"/>
      <c r="Z283"/>
      <c r="AA283"/>
      <c r="AB283"/>
      <c r="AC283"/>
      <c r="AD283"/>
      <c r="AE283"/>
      <c r="AF283"/>
    </row>
    <row r="284" spans="1:32" ht="15.75" customHeight="1" x14ac:dyDescent="0.15">
      <c r="A284"/>
      <c r="B284"/>
      <c r="C284"/>
      <c r="D284"/>
      <c r="E284"/>
      <c r="F284"/>
      <c r="G284"/>
      <c r="H284"/>
      <c r="I284"/>
      <c r="J284"/>
      <c r="K284"/>
      <c r="L284"/>
      <c r="M284"/>
      <c r="N284"/>
      <c r="O284"/>
      <c r="P284"/>
      <c r="Q284"/>
      <c r="R284"/>
      <c r="S284"/>
      <c r="T284"/>
      <c r="U284"/>
      <c r="V284"/>
      <c r="W284"/>
      <c r="X284"/>
      <c r="Y284"/>
      <c r="Z284"/>
      <c r="AA284"/>
      <c r="AB284"/>
      <c r="AC284"/>
      <c r="AD284"/>
      <c r="AE284"/>
      <c r="AF284"/>
    </row>
    <row r="285" spans="1:32" ht="15.75" customHeight="1" x14ac:dyDescent="0.15">
      <c r="A285"/>
      <c r="B285"/>
      <c r="C285"/>
      <c r="D285"/>
      <c r="E285"/>
      <c r="F285"/>
      <c r="G285"/>
      <c r="H285"/>
      <c r="I285"/>
      <c r="J285"/>
      <c r="K285"/>
      <c r="L285"/>
      <c r="M285"/>
      <c r="N285"/>
      <c r="O285"/>
      <c r="P285"/>
      <c r="Q285"/>
      <c r="R285"/>
      <c r="S285"/>
      <c r="T285"/>
      <c r="U285"/>
      <c r="V285"/>
      <c r="W285"/>
      <c r="X285"/>
      <c r="Y285"/>
      <c r="Z285"/>
      <c r="AA285"/>
      <c r="AB285"/>
      <c r="AC285"/>
      <c r="AD285"/>
      <c r="AE285"/>
      <c r="AF285"/>
    </row>
    <row r="286" spans="1:32" ht="15.75" customHeight="1" x14ac:dyDescent="0.15">
      <c r="A286"/>
      <c r="B286"/>
      <c r="C286"/>
      <c r="D286"/>
      <c r="E286"/>
      <c r="F286"/>
      <c r="G286"/>
      <c r="H286"/>
      <c r="I286"/>
      <c r="J286"/>
      <c r="K286"/>
      <c r="L286"/>
      <c r="M286"/>
      <c r="N286"/>
      <c r="O286"/>
      <c r="P286"/>
      <c r="Q286"/>
      <c r="R286"/>
      <c r="S286"/>
      <c r="T286"/>
      <c r="U286"/>
      <c r="V286"/>
      <c r="W286"/>
      <c r="X286"/>
      <c r="Y286"/>
      <c r="Z286"/>
      <c r="AA286"/>
      <c r="AB286"/>
      <c r="AC286"/>
      <c r="AD286"/>
      <c r="AE286"/>
      <c r="AF286"/>
    </row>
    <row r="287" spans="1:32" ht="15.75" customHeight="1" x14ac:dyDescent="0.15">
      <c r="A287"/>
      <c r="B287"/>
      <c r="C287"/>
      <c r="D287"/>
      <c r="E287"/>
      <c r="F287"/>
      <c r="G287"/>
      <c r="H287"/>
      <c r="I287"/>
      <c r="J287"/>
      <c r="K287"/>
      <c r="L287"/>
      <c r="M287"/>
      <c r="N287"/>
      <c r="O287"/>
      <c r="P287"/>
      <c r="Q287"/>
      <c r="R287"/>
      <c r="S287"/>
      <c r="T287"/>
      <c r="U287"/>
      <c r="V287"/>
      <c r="W287"/>
      <c r="X287"/>
      <c r="Y287"/>
      <c r="Z287"/>
      <c r="AA287"/>
      <c r="AB287"/>
      <c r="AC287"/>
      <c r="AD287"/>
      <c r="AE287"/>
      <c r="AF287"/>
    </row>
    <row r="288" spans="1:32" ht="15.75" customHeight="1" x14ac:dyDescent="0.15">
      <c r="A288"/>
      <c r="B288"/>
      <c r="C288"/>
      <c r="D288"/>
      <c r="E288"/>
      <c r="F288"/>
      <c r="G288"/>
      <c r="H288"/>
      <c r="I288"/>
      <c r="J288"/>
      <c r="K288"/>
      <c r="L288"/>
      <c r="M288"/>
      <c r="N288"/>
      <c r="O288"/>
      <c r="P288"/>
      <c r="Q288"/>
      <c r="R288"/>
      <c r="S288"/>
      <c r="T288"/>
      <c r="U288"/>
      <c r="V288"/>
      <c r="W288"/>
      <c r="X288"/>
      <c r="Y288"/>
      <c r="Z288"/>
      <c r="AA288"/>
      <c r="AB288"/>
      <c r="AC288"/>
      <c r="AD288"/>
      <c r="AE288"/>
      <c r="AF288"/>
    </row>
    <row r="289" spans="1:32" ht="15.75" customHeight="1" x14ac:dyDescent="0.15">
      <c r="A289"/>
      <c r="B289"/>
      <c r="C289"/>
      <c r="D289"/>
      <c r="E289"/>
      <c r="F289"/>
      <c r="G289"/>
      <c r="H289"/>
      <c r="I289"/>
      <c r="J289"/>
      <c r="K289"/>
      <c r="L289"/>
      <c r="M289"/>
      <c r="N289"/>
      <c r="O289"/>
      <c r="P289"/>
      <c r="Q289"/>
      <c r="R289"/>
      <c r="S289"/>
      <c r="T289"/>
      <c r="U289"/>
      <c r="V289"/>
      <c r="W289"/>
      <c r="X289"/>
      <c r="Y289"/>
      <c r="Z289"/>
      <c r="AA289"/>
      <c r="AB289"/>
      <c r="AC289"/>
      <c r="AD289"/>
      <c r="AE289"/>
      <c r="AF289"/>
    </row>
    <row r="290" spans="1:32" ht="15.75" customHeight="1" x14ac:dyDescent="0.15">
      <c r="A290"/>
      <c r="B290"/>
      <c r="C290"/>
      <c r="D290"/>
      <c r="E290"/>
      <c r="F290"/>
      <c r="G290"/>
      <c r="H290"/>
      <c r="I290"/>
      <c r="J290"/>
      <c r="K290"/>
      <c r="L290"/>
      <c r="M290"/>
      <c r="N290"/>
      <c r="O290"/>
      <c r="P290"/>
      <c r="Q290"/>
      <c r="R290"/>
      <c r="S290"/>
      <c r="T290"/>
      <c r="U290"/>
      <c r="V290"/>
      <c r="W290"/>
      <c r="X290"/>
      <c r="Y290"/>
      <c r="Z290"/>
      <c r="AA290"/>
      <c r="AB290"/>
      <c r="AC290"/>
      <c r="AD290"/>
      <c r="AE290"/>
      <c r="AF290"/>
    </row>
    <row r="291" spans="1:32" ht="15.75" customHeight="1" x14ac:dyDescent="0.15">
      <c r="A291"/>
      <c r="B291"/>
      <c r="C291"/>
      <c r="D291"/>
      <c r="E291"/>
      <c r="F291"/>
      <c r="G291"/>
      <c r="H291"/>
      <c r="I291"/>
      <c r="J291"/>
      <c r="K291"/>
      <c r="L291"/>
      <c r="M291"/>
      <c r="N291"/>
      <c r="O291"/>
      <c r="P291"/>
      <c r="Q291"/>
      <c r="R291"/>
      <c r="S291"/>
      <c r="T291"/>
      <c r="U291"/>
      <c r="V291"/>
      <c r="W291"/>
      <c r="X291"/>
      <c r="Y291"/>
      <c r="Z291"/>
      <c r="AA291"/>
      <c r="AB291"/>
      <c r="AC291"/>
      <c r="AD291"/>
      <c r="AE291"/>
      <c r="AF291"/>
    </row>
    <row r="292" spans="1:32" ht="15.75" customHeight="1" x14ac:dyDescent="0.15">
      <c r="A292"/>
      <c r="B292"/>
      <c r="C292"/>
      <c r="D292"/>
      <c r="E292"/>
      <c r="F292"/>
      <c r="G292"/>
      <c r="H292"/>
      <c r="I292"/>
      <c r="J292"/>
      <c r="K292"/>
      <c r="L292"/>
      <c r="M292"/>
      <c r="N292"/>
      <c r="O292"/>
      <c r="P292"/>
      <c r="Q292"/>
      <c r="R292"/>
      <c r="S292"/>
      <c r="T292"/>
      <c r="U292"/>
      <c r="V292"/>
      <c r="W292"/>
      <c r="X292"/>
      <c r="Y292"/>
      <c r="Z292"/>
      <c r="AA292"/>
      <c r="AB292"/>
      <c r="AC292"/>
      <c r="AD292"/>
      <c r="AE292"/>
      <c r="AF292"/>
    </row>
    <row r="293" spans="1:32" ht="15.75" customHeight="1" x14ac:dyDescent="0.15">
      <c r="A293"/>
      <c r="B293"/>
      <c r="C293"/>
      <c r="D293"/>
      <c r="E293"/>
      <c r="F293"/>
      <c r="G293"/>
      <c r="H293"/>
      <c r="I293"/>
      <c r="J293"/>
      <c r="K293"/>
      <c r="L293"/>
      <c r="M293"/>
      <c r="N293"/>
      <c r="O293"/>
      <c r="P293"/>
      <c r="Q293"/>
      <c r="R293"/>
      <c r="S293"/>
      <c r="T293"/>
      <c r="U293"/>
      <c r="V293"/>
      <c r="W293"/>
      <c r="X293"/>
      <c r="Y293"/>
      <c r="Z293"/>
      <c r="AA293"/>
      <c r="AB293"/>
      <c r="AC293"/>
      <c r="AD293"/>
      <c r="AE293"/>
      <c r="AF293"/>
    </row>
    <row r="294" spans="1:32" ht="15.75" customHeight="1" x14ac:dyDescent="0.15">
      <c r="A294"/>
      <c r="B294"/>
      <c r="C294"/>
      <c r="D294"/>
      <c r="E294"/>
      <c r="F294"/>
      <c r="G294"/>
      <c r="H294"/>
      <c r="I294"/>
      <c r="J294"/>
      <c r="K294"/>
      <c r="L294"/>
      <c r="M294"/>
      <c r="N294"/>
      <c r="O294"/>
      <c r="P294"/>
      <c r="Q294"/>
      <c r="R294"/>
      <c r="S294"/>
      <c r="T294"/>
      <c r="U294"/>
      <c r="V294"/>
      <c r="W294"/>
      <c r="X294"/>
      <c r="Y294"/>
      <c r="Z294"/>
      <c r="AA294"/>
      <c r="AB294"/>
      <c r="AC294"/>
      <c r="AD294"/>
      <c r="AE294"/>
      <c r="AF294"/>
    </row>
    <row r="295" spans="1:32" ht="15.75" customHeight="1" x14ac:dyDescent="0.15">
      <c r="A295"/>
      <c r="B295"/>
      <c r="C295"/>
      <c r="D295"/>
      <c r="E295"/>
      <c r="F295"/>
      <c r="G295"/>
      <c r="H295"/>
      <c r="I295"/>
      <c r="J295"/>
      <c r="K295"/>
      <c r="L295"/>
      <c r="M295"/>
      <c r="N295"/>
      <c r="O295"/>
      <c r="P295"/>
      <c r="Q295"/>
      <c r="R295"/>
      <c r="S295"/>
      <c r="T295"/>
      <c r="U295"/>
      <c r="V295"/>
      <c r="W295"/>
      <c r="X295"/>
      <c r="Y295"/>
      <c r="Z295"/>
      <c r="AA295"/>
      <c r="AB295"/>
      <c r="AC295"/>
      <c r="AD295"/>
      <c r="AE295"/>
      <c r="AF295"/>
    </row>
    <row r="296" spans="1:32" ht="15.75" customHeight="1" x14ac:dyDescent="0.15">
      <c r="A296"/>
      <c r="B296"/>
      <c r="C296"/>
      <c r="D296"/>
      <c r="E296"/>
      <c r="F296"/>
      <c r="G296"/>
      <c r="H296"/>
      <c r="I296"/>
      <c r="J296"/>
      <c r="K296"/>
      <c r="L296"/>
      <c r="M296"/>
      <c r="N296"/>
      <c r="O296"/>
      <c r="P296"/>
      <c r="Q296"/>
      <c r="R296"/>
      <c r="S296"/>
      <c r="T296"/>
      <c r="U296"/>
      <c r="V296"/>
      <c r="W296"/>
      <c r="X296"/>
      <c r="Y296"/>
      <c r="Z296"/>
      <c r="AA296"/>
      <c r="AB296"/>
      <c r="AC296"/>
      <c r="AD296"/>
      <c r="AE296"/>
      <c r="AF296"/>
    </row>
    <row r="297" spans="1:32" ht="15.75" customHeight="1" x14ac:dyDescent="0.15">
      <c r="A297"/>
      <c r="B297"/>
      <c r="C297"/>
      <c r="D297"/>
      <c r="E297"/>
      <c r="F297"/>
      <c r="G297"/>
      <c r="H297"/>
      <c r="I297"/>
      <c r="J297"/>
      <c r="K297"/>
      <c r="L297"/>
      <c r="M297"/>
      <c r="N297"/>
      <c r="O297"/>
      <c r="P297"/>
      <c r="Q297"/>
      <c r="R297"/>
      <c r="S297"/>
      <c r="T297"/>
      <c r="U297"/>
      <c r="V297"/>
      <c r="W297"/>
      <c r="X297"/>
      <c r="Y297"/>
      <c r="Z297"/>
      <c r="AA297"/>
      <c r="AB297"/>
      <c r="AC297"/>
      <c r="AD297"/>
      <c r="AE297"/>
      <c r="AF297"/>
    </row>
    <row r="298" spans="1:32" ht="15.75" customHeight="1" x14ac:dyDescent="0.15">
      <c r="A298"/>
      <c r="B298"/>
      <c r="C298"/>
      <c r="D298"/>
      <c r="E298"/>
      <c r="F298"/>
      <c r="G298"/>
      <c r="H298"/>
      <c r="I298"/>
      <c r="J298"/>
      <c r="K298"/>
      <c r="L298"/>
      <c r="M298"/>
      <c r="N298"/>
      <c r="O298"/>
      <c r="P298"/>
      <c r="Q298"/>
      <c r="R298"/>
      <c r="S298"/>
      <c r="T298"/>
      <c r="U298"/>
      <c r="V298"/>
      <c r="W298"/>
      <c r="X298"/>
      <c r="Y298"/>
      <c r="Z298"/>
      <c r="AA298"/>
      <c r="AB298"/>
      <c r="AC298"/>
      <c r="AD298"/>
      <c r="AE298"/>
      <c r="AF298"/>
    </row>
    <row r="299" spans="1:32" ht="15.75" customHeight="1" x14ac:dyDescent="0.15">
      <c r="A299"/>
      <c r="B299"/>
      <c r="C299"/>
      <c r="D299"/>
      <c r="E299"/>
      <c r="F299"/>
      <c r="G299"/>
      <c r="H299"/>
      <c r="I299"/>
      <c r="J299"/>
      <c r="K299"/>
      <c r="L299"/>
      <c r="M299"/>
      <c r="N299"/>
      <c r="O299"/>
      <c r="P299"/>
      <c r="Q299"/>
      <c r="R299"/>
      <c r="S299"/>
      <c r="T299"/>
      <c r="U299"/>
      <c r="V299"/>
      <c r="W299"/>
      <c r="X299"/>
      <c r="Y299"/>
      <c r="Z299"/>
      <c r="AA299"/>
      <c r="AB299"/>
      <c r="AC299"/>
      <c r="AD299"/>
      <c r="AE299"/>
      <c r="AF299"/>
    </row>
    <row r="300" spans="1:32" ht="15.75" customHeight="1" x14ac:dyDescent="0.15">
      <c r="A300"/>
      <c r="B300"/>
      <c r="C300"/>
      <c r="D300"/>
      <c r="E300"/>
      <c r="F300"/>
      <c r="G300"/>
      <c r="H300"/>
      <c r="I300"/>
      <c r="J300"/>
      <c r="K300"/>
      <c r="L300"/>
      <c r="M300"/>
      <c r="N300"/>
      <c r="O300"/>
      <c r="P300"/>
      <c r="Q300"/>
      <c r="R300"/>
      <c r="S300"/>
      <c r="T300"/>
      <c r="U300"/>
      <c r="V300"/>
      <c r="W300"/>
      <c r="X300"/>
      <c r="Y300"/>
      <c r="Z300"/>
      <c r="AA300"/>
      <c r="AB300"/>
      <c r="AC300"/>
      <c r="AD300"/>
      <c r="AE300"/>
      <c r="AF300"/>
    </row>
    <row r="301" spans="1:32" ht="15.75" customHeight="1" x14ac:dyDescent="0.15">
      <c r="A301"/>
      <c r="B301"/>
      <c r="C301"/>
      <c r="D301"/>
      <c r="E301"/>
      <c r="F301"/>
      <c r="G301"/>
      <c r="H301"/>
      <c r="I301"/>
      <c r="J301"/>
      <c r="K301"/>
      <c r="L301"/>
      <c r="M301"/>
      <c r="N301"/>
      <c r="O301"/>
      <c r="P301"/>
      <c r="Q301"/>
      <c r="R301"/>
      <c r="S301"/>
      <c r="T301"/>
      <c r="U301"/>
      <c r="V301"/>
      <c r="W301"/>
      <c r="X301"/>
      <c r="Y301"/>
      <c r="Z301"/>
      <c r="AA301"/>
      <c r="AB301"/>
      <c r="AC301"/>
      <c r="AD301"/>
      <c r="AE301"/>
      <c r="AF301"/>
    </row>
    <row r="302" spans="1:32" ht="15.75" customHeight="1" x14ac:dyDescent="0.15">
      <c r="A302"/>
      <c r="B302"/>
      <c r="C302"/>
      <c r="D302"/>
      <c r="E302"/>
      <c r="F302"/>
      <c r="G302"/>
      <c r="H302"/>
      <c r="I302"/>
      <c r="J302"/>
      <c r="K302"/>
      <c r="L302"/>
      <c r="M302"/>
      <c r="N302"/>
      <c r="O302"/>
      <c r="P302"/>
      <c r="Q302"/>
      <c r="R302"/>
      <c r="S302"/>
      <c r="T302"/>
      <c r="U302"/>
      <c r="V302"/>
      <c r="W302"/>
      <c r="X302"/>
      <c r="Y302"/>
      <c r="Z302"/>
      <c r="AA302"/>
      <c r="AB302"/>
      <c r="AC302"/>
      <c r="AD302"/>
      <c r="AE302"/>
      <c r="AF302"/>
    </row>
    <row r="303" spans="1:32" ht="15.75" customHeight="1" x14ac:dyDescent="0.15">
      <c r="A303"/>
      <c r="B303"/>
      <c r="C303"/>
      <c r="D303"/>
      <c r="E303"/>
      <c r="F303"/>
      <c r="G303"/>
      <c r="H303"/>
      <c r="I303"/>
      <c r="J303"/>
      <c r="K303"/>
      <c r="L303"/>
      <c r="M303"/>
      <c r="N303"/>
      <c r="O303"/>
      <c r="P303"/>
      <c r="Q303"/>
      <c r="R303"/>
      <c r="S303"/>
      <c r="T303"/>
      <c r="U303"/>
      <c r="V303"/>
      <c r="W303"/>
      <c r="X303"/>
      <c r="Y303"/>
      <c r="Z303"/>
      <c r="AA303"/>
      <c r="AB303"/>
      <c r="AC303"/>
      <c r="AD303"/>
      <c r="AE303"/>
      <c r="AF303"/>
    </row>
    <row r="304" spans="1:32" ht="15.75" customHeight="1" x14ac:dyDescent="0.15">
      <c r="A304"/>
      <c r="B304"/>
      <c r="C304"/>
      <c r="D304"/>
      <c r="E304"/>
      <c r="F304"/>
      <c r="G304"/>
      <c r="H304"/>
      <c r="I304"/>
      <c r="J304"/>
      <c r="K304"/>
      <c r="L304"/>
      <c r="M304"/>
      <c r="N304"/>
      <c r="O304"/>
      <c r="P304"/>
      <c r="Q304"/>
      <c r="R304"/>
      <c r="S304"/>
      <c r="T304"/>
      <c r="U304"/>
      <c r="V304"/>
      <c r="W304"/>
      <c r="X304"/>
      <c r="Y304"/>
      <c r="Z304"/>
      <c r="AA304"/>
      <c r="AB304"/>
      <c r="AC304"/>
      <c r="AD304"/>
      <c r="AE304"/>
      <c r="AF304"/>
    </row>
    <row r="305" spans="1:32" ht="15.75" customHeight="1" x14ac:dyDescent="0.15">
      <c r="A305"/>
      <c r="B305"/>
      <c r="C305"/>
      <c r="D305"/>
      <c r="E305"/>
      <c r="F305"/>
      <c r="G305"/>
      <c r="H305"/>
      <c r="I305"/>
      <c r="J305"/>
      <c r="K305"/>
      <c r="L305"/>
      <c r="M305"/>
      <c r="N305"/>
      <c r="O305"/>
      <c r="P305"/>
      <c r="Q305"/>
      <c r="R305"/>
      <c r="S305"/>
      <c r="T305"/>
      <c r="U305"/>
      <c r="V305"/>
      <c r="W305"/>
      <c r="X305"/>
      <c r="Y305"/>
      <c r="Z305"/>
      <c r="AA305"/>
      <c r="AB305"/>
      <c r="AC305"/>
      <c r="AD305"/>
      <c r="AE305"/>
      <c r="AF305"/>
    </row>
    <row r="306" spans="1:32" ht="15.75" customHeight="1" x14ac:dyDescent="0.15">
      <c r="A306"/>
      <c r="B306"/>
      <c r="C306"/>
      <c r="D306"/>
      <c r="E306"/>
      <c r="F306"/>
      <c r="G306"/>
      <c r="H306"/>
      <c r="I306"/>
      <c r="J306"/>
      <c r="K306"/>
      <c r="L306"/>
      <c r="M306"/>
      <c r="N306"/>
      <c r="O306"/>
      <c r="P306"/>
      <c r="Q306"/>
      <c r="R306"/>
      <c r="S306"/>
      <c r="T306"/>
      <c r="U306"/>
      <c r="V306"/>
      <c r="W306"/>
      <c r="X306"/>
      <c r="Y306"/>
      <c r="Z306"/>
      <c r="AA306"/>
      <c r="AB306"/>
      <c r="AC306"/>
      <c r="AD306"/>
      <c r="AE306"/>
      <c r="AF306"/>
    </row>
    <row r="307" spans="1:32" ht="15.75" customHeight="1" x14ac:dyDescent="0.15">
      <c r="A307"/>
      <c r="B307"/>
      <c r="C307"/>
      <c r="D307"/>
      <c r="E307"/>
      <c r="F307"/>
      <c r="G307"/>
      <c r="H307"/>
      <c r="I307"/>
      <c r="J307"/>
      <c r="K307"/>
      <c r="L307"/>
      <c r="M307"/>
      <c r="N307"/>
      <c r="O307"/>
      <c r="P307"/>
      <c r="Q307"/>
      <c r="R307"/>
      <c r="S307"/>
      <c r="T307"/>
      <c r="U307"/>
      <c r="V307"/>
      <c r="W307"/>
      <c r="X307"/>
      <c r="Y307"/>
      <c r="Z307"/>
      <c r="AA307"/>
      <c r="AB307"/>
      <c r="AC307"/>
      <c r="AD307"/>
      <c r="AE307"/>
      <c r="AF307"/>
    </row>
    <row r="308" spans="1:32" ht="15.75" customHeight="1" x14ac:dyDescent="0.15">
      <c r="A308"/>
      <c r="B308"/>
      <c r="C308"/>
      <c r="D308"/>
      <c r="E308"/>
      <c r="F308"/>
      <c r="G308"/>
      <c r="H308"/>
      <c r="I308"/>
      <c r="J308"/>
      <c r="K308"/>
      <c r="L308"/>
      <c r="M308"/>
      <c r="N308"/>
      <c r="O308"/>
      <c r="P308"/>
      <c r="Q308"/>
      <c r="R308"/>
      <c r="S308"/>
      <c r="T308"/>
      <c r="U308"/>
      <c r="V308"/>
      <c r="W308"/>
      <c r="X308"/>
      <c r="Y308"/>
      <c r="Z308"/>
      <c r="AA308"/>
      <c r="AB308"/>
      <c r="AC308"/>
      <c r="AD308"/>
      <c r="AE308"/>
      <c r="AF308"/>
    </row>
    <row r="309" spans="1:32" ht="15.75" customHeight="1" x14ac:dyDescent="0.15">
      <c r="A309"/>
      <c r="B309"/>
      <c r="C309"/>
      <c r="D309"/>
      <c r="E309"/>
      <c r="F309"/>
      <c r="G309"/>
      <c r="H309"/>
      <c r="I309"/>
      <c r="J309"/>
      <c r="K309"/>
      <c r="L309"/>
      <c r="M309"/>
      <c r="N309"/>
      <c r="O309"/>
      <c r="P309"/>
      <c r="Q309"/>
      <c r="R309"/>
      <c r="S309"/>
      <c r="T309"/>
      <c r="U309"/>
      <c r="V309"/>
      <c r="W309"/>
      <c r="X309"/>
      <c r="Y309"/>
      <c r="Z309"/>
      <c r="AA309"/>
      <c r="AB309"/>
      <c r="AC309"/>
      <c r="AD309"/>
      <c r="AE309"/>
      <c r="AF309"/>
    </row>
    <row r="310" spans="1:32" ht="15.75" customHeight="1" x14ac:dyDescent="0.15">
      <c r="A310"/>
      <c r="B310"/>
      <c r="C310"/>
      <c r="D310"/>
      <c r="E310"/>
      <c r="F310"/>
      <c r="G310"/>
      <c r="H310"/>
      <c r="I310"/>
      <c r="J310"/>
      <c r="K310"/>
      <c r="L310"/>
      <c r="M310"/>
      <c r="N310"/>
      <c r="O310"/>
      <c r="P310"/>
      <c r="Q310"/>
      <c r="R310"/>
      <c r="S310"/>
      <c r="T310"/>
      <c r="U310"/>
      <c r="V310"/>
      <c r="W310"/>
      <c r="X310"/>
      <c r="Y310"/>
      <c r="Z310"/>
      <c r="AA310"/>
      <c r="AB310"/>
      <c r="AC310"/>
      <c r="AD310"/>
      <c r="AE310"/>
      <c r="AF310"/>
    </row>
    <row r="311" spans="1:32" ht="15.75" customHeight="1" x14ac:dyDescent="0.15">
      <c r="A311"/>
      <c r="B311"/>
      <c r="C311"/>
      <c r="D311"/>
      <c r="E311"/>
      <c r="F311"/>
      <c r="G311"/>
      <c r="H311"/>
      <c r="I311"/>
      <c r="J311"/>
      <c r="K311"/>
      <c r="L311"/>
      <c r="M311"/>
      <c r="N311"/>
      <c r="O311"/>
      <c r="P311"/>
      <c r="Q311"/>
      <c r="R311"/>
      <c r="S311"/>
      <c r="T311"/>
      <c r="U311"/>
      <c r="V311"/>
      <c r="W311"/>
      <c r="X311"/>
      <c r="Y311"/>
      <c r="Z311"/>
      <c r="AA311"/>
      <c r="AB311"/>
      <c r="AC311"/>
      <c r="AD311"/>
      <c r="AE311"/>
      <c r="AF311"/>
    </row>
    <row r="312" spans="1:32" ht="15.75" customHeight="1" x14ac:dyDescent="0.15">
      <c r="A312"/>
      <c r="B312"/>
      <c r="C312"/>
      <c r="D312"/>
      <c r="E312"/>
      <c r="F312"/>
      <c r="G312"/>
      <c r="H312"/>
      <c r="I312"/>
      <c r="J312"/>
      <c r="K312"/>
      <c r="L312"/>
      <c r="M312"/>
      <c r="N312"/>
      <c r="O312"/>
      <c r="P312"/>
      <c r="Q312"/>
      <c r="R312"/>
      <c r="S312"/>
      <c r="T312"/>
      <c r="U312"/>
      <c r="V312"/>
      <c r="W312"/>
      <c r="X312"/>
      <c r="Y312"/>
      <c r="Z312"/>
      <c r="AA312"/>
      <c r="AB312"/>
      <c r="AC312"/>
      <c r="AD312"/>
      <c r="AE312"/>
      <c r="AF312"/>
    </row>
    <row r="313" spans="1:32" ht="15.75" customHeight="1" x14ac:dyDescent="0.15">
      <c r="A313"/>
      <c r="B313"/>
      <c r="C313"/>
      <c r="D313"/>
      <c r="E313"/>
      <c r="F313"/>
      <c r="G313"/>
      <c r="H313"/>
      <c r="I313"/>
      <c r="J313"/>
      <c r="K313"/>
      <c r="L313"/>
      <c r="M313"/>
      <c r="N313"/>
      <c r="O313"/>
      <c r="P313"/>
      <c r="Q313"/>
      <c r="R313"/>
      <c r="S313"/>
      <c r="T313"/>
      <c r="U313"/>
      <c r="V313"/>
      <c r="W313"/>
      <c r="X313"/>
      <c r="Y313"/>
      <c r="Z313"/>
      <c r="AA313"/>
      <c r="AB313"/>
      <c r="AC313"/>
      <c r="AD313"/>
      <c r="AE313"/>
      <c r="AF313"/>
    </row>
    <row r="314" spans="1:32" ht="15.75" customHeight="1" x14ac:dyDescent="0.15">
      <c r="A314"/>
      <c r="B314"/>
      <c r="C314"/>
      <c r="D314"/>
      <c r="E314"/>
      <c r="F314"/>
      <c r="G314"/>
      <c r="H314"/>
      <c r="I314"/>
      <c r="J314"/>
      <c r="K314"/>
      <c r="L314"/>
      <c r="M314"/>
      <c r="N314"/>
      <c r="O314"/>
      <c r="P314"/>
      <c r="Q314"/>
      <c r="R314"/>
      <c r="S314"/>
      <c r="T314"/>
      <c r="U314"/>
      <c r="V314"/>
      <c r="W314"/>
      <c r="X314"/>
      <c r="Y314"/>
      <c r="Z314"/>
      <c r="AA314"/>
      <c r="AB314"/>
      <c r="AC314"/>
      <c r="AD314"/>
      <c r="AE314"/>
      <c r="AF314"/>
    </row>
    <row r="315" spans="1:32" ht="15.75" customHeight="1" x14ac:dyDescent="0.15">
      <c r="A315"/>
      <c r="B315"/>
      <c r="C315"/>
      <c r="D315"/>
      <c r="E315"/>
      <c r="F315"/>
      <c r="G315"/>
      <c r="H315"/>
      <c r="I315"/>
      <c r="J315"/>
      <c r="K315"/>
      <c r="L315"/>
      <c r="M315"/>
      <c r="N315"/>
      <c r="O315"/>
      <c r="P315"/>
      <c r="Q315"/>
      <c r="R315"/>
      <c r="S315"/>
      <c r="T315"/>
      <c r="U315"/>
      <c r="V315"/>
      <c r="W315"/>
      <c r="X315"/>
      <c r="Y315"/>
      <c r="Z315"/>
      <c r="AA315"/>
      <c r="AB315"/>
      <c r="AC315"/>
      <c r="AD315"/>
      <c r="AE315"/>
      <c r="AF315"/>
    </row>
    <row r="316" spans="1:32" ht="15.75" customHeight="1" x14ac:dyDescent="0.15">
      <c r="A316"/>
      <c r="B316"/>
      <c r="C316"/>
      <c r="D316"/>
      <c r="E316"/>
      <c r="F316"/>
      <c r="G316"/>
      <c r="H316"/>
      <c r="I316"/>
      <c r="J316"/>
      <c r="K316"/>
      <c r="L316"/>
      <c r="M316"/>
      <c r="N316"/>
      <c r="O316"/>
      <c r="P316"/>
      <c r="Q316"/>
      <c r="R316"/>
      <c r="S316"/>
      <c r="T316"/>
      <c r="U316"/>
      <c r="V316"/>
      <c r="W316"/>
      <c r="X316"/>
      <c r="Y316"/>
      <c r="Z316"/>
      <c r="AA316"/>
      <c r="AB316"/>
      <c r="AC316"/>
      <c r="AD316"/>
      <c r="AE316"/>
      <c r="AF316"/>
    </row>
    <row r="317" spans="1:32" ht="15.75" customHeight="1" x14ac:dyDescent="0.15">
      <c r="A317"/>
      <c r="B317"/>
      <c r="C317"/>
      <c r="D317"/>
      <c r="E317"/>
      <c r="F317"/>
      <c r="G317"/>
      <c r="H317"/>
      <c r="I317"/>
      <c r="J317"/>
      <c r="K317"/>
      <c r="L317"/>
      <c r="M317"/>
      <c r="N317"/>
      <c r="O317"/>
      <c r="P317"/>
      <c r="Q317"/>
      <c r="R317"/>
      <c r="S317"/>
      <c r="T317"/>
      <c r="U317"/>
      <c r="V317"/>
      <c r="W317"/>
      <c r="X317"/>
      <c r="Y317"/>
      <c r="Z317"/>
      <c r="AA317"/>
      <c r="AB317"/>
      <c r="AC317"/>
      <c r="AD317"/>
      <c r="AE317"/>
      <c r="AF317"/>
    </row>
    <row r="318" spans="1:32" ht="15.75" customHeight="1" x14ac:dyDescent="0.15">
      <c r="A318"/>
      <c r="B318"/>
      <c r="C318"/>
      <c r="D318"/>
      <c r="E318"/>
      <c r="F318"/>
      <c r="G318"/>
      <c r="H318"/>
      <c r="I318"/>
      <c r="J318"/>
      <c r="K318"/>
      <c r="L318"/>
      <c r="M318"/>
      <c r="N318"/>
      <c r="O318"/>
      <c r="P318"/>
      <c r="Q318"/>
      <c r="R318"/>
      <c r="S318"/>
      <c r="T318"/>
      <c r="U318"/>
      <c r="V318"/>
      <c r="W318"/>
      <c r="X318"/>
      <c r="Y318"/>
      <c r="Z318"/>
      <c r="AA318"/>
      <c r="AB318"/>
      <c r="AC318"/>
      <c r="AD318"/>
      <c r="AE318"/>
      <c r="AF318"/>
    </row>
    <row r="319" spans="1:32" ht="15.75" customHeight="1" x14ac:dyDescent="0.15">
      <c r="A319"/>
      <c r="B319"/>
      <c r="C319"/>
      <c r="D319"/>
      <c r="E319"/>
      <c r="F319"/>
      <c r="G319"/>
      <c r="H319"/>
      <c r="I319"/>
      <c r="J319"/>
      <c r="K319"/>
      <c r="L319"/>
      <c r="M319"/>
      <c r="N319"/>
      <c r="O319"/>
      <c r="P319"/>
      <c r="Q319"/>
      <c r="R319"/>
      <c r="S319"/>
      <c r="T319"/>
      <c r="U319"/>
      <c r="V319"/>
      <c r="W319"/>
      <c r="X319"/>
      <c r="Y319"/>
      <c r="Z319"/>
      <c r="AA319"/>
      <c r="AB319"/>
      <c r="AC319"/>
      <c r="AD319"/>
      <c r="AE319"/>
      <c r="AF319"/>
    </row>
    <row r="320" spans="1:32" ht="15.75" customHeight="1" x14ac:dyDescent="0.15">
      <c r="A320"/>
      <c r="B320"/>
      <c r="C320"/>
      <c r="D320"/>
      <c r="E320"/>
      <c r="F320"/>
      <c r="G320"/>
      <c r="H320"/>
      <c r="I320"/>
      <c r="J320"/>
      <c r="K320"/>
      <c r="L320"/>
      <c r="M320"/>
      <c r="N320"/>
      <c r="O320"/>
      <c r="P320"/>
      <c r="Q320"/>
      <c r="R320"/>
      <c r="S320"/>
      <c r="T320"/>
      <c r="U320"/>
      <c r="V320"/>
      <c r="W320"/>
      <c r="X320"/>
      <c r="Y320"/>
      <c r="Z320"/>
      <c r="AA320"/>
      <c r="AB320"/>
      <c r="AC320"/>
      <c r="AD320"/>
      <c r="AE320"/>
      <c r="AF320"/>
    </row>
    <row r="321" spans="1:32" ht="15.75" customHeight="1" x14ac:dyDescent="0.15">
      <c r="A321"/>
      <c r="B321"/>
      <c r="C321"/>
      <c r="D321"/>
      <c r="E321"/>
      <c r="F321"/>
      <c r="G321"/>
      <c r="H321"/>
      <c r="I321"/>
      <c r="J321"/>
      <c r="K321"/>
      <c r="L321"/>
      <c r="M321"/>
      <c r="N321"/>
      <c r="O321"/>
      <c r="P321"/>
      <c r="Q321"/>
      <c r="R321"/>
      <c r="S321"/>
      <c r="T321"/>
      <c r="U321"/>
      <c r="V321"/>
      <c r="W321"/>
      <c r="X321"/>
      <c r="Y321"/>
      <c r="Z321"/>
      <c r="AA321"/>
      <c r="AB321"/>
      <c r="AC321"/>
      <c r="AD321"/>
      <c r="AE321"/>
      <c r="AF321"/>
    </row>
    <row r="322" spans="1:32" ht="15.75" customHeight="1" x14ac:dyDescent="0.15">
      <c r="A322"/>
      <c r="B322"/>
      <c r="C322"/>
      <c r="D322"/>
      <c r="E322"/>
      <c r="F322"/>
      <c r="G322"/>
      <c r="H322"/>
      <c r="I322"/>
      <c r="J322"/>
      <c r="K322"/>
      <c r="L322"/>
      <c r="M322"/>
      <c r="N322"/>
      <c r="O322"/>
      <c r="P322"/>
      <c r="Q322"/>
      <c r="R322"/>
      <c r="S322"/>
      <c r="T322"/>
      <c r="U322"/>
      <c r="V322"/>
      <c r="W322"/>
      <c r="X322"/>
      <c r="Y322"/>
      <c r="Z322"/>
      <c r="AA322"/>
      <c r="AB322"/>
      <c r="AC322"/>
      <c r="AD322"/>
      <c r="AE322"/>
      <c r="AF322"/>
    </row>
    <row r="323" spans="1:32" ht="15.75" customHeight="1" x14ac:dyDescent="0.15">
      <c r="A323"/>
      <c r="B323"/>
      <c r="C323"/>
      <c r="D323"/>
      <c r="E323"/>
      <c r="F323"/>
      <c r="G323"/>
      <c r="H323"/>
      <c r="I323"/>
      <c r="J323"/>
      <c r="K323"/>
      <c r="L323"/>
      <c r="M323"/>
      <c r="N323"/>
      <c r="O323"/>
      <c r="P323"/>
      <c r="Q323"/>
      <c r="R323"/>
      <c r="S323"/>
      <c r="T323"/>
      <c r="U323"/>
      <c r="V323"/>
      <c r="W323"/>
      <c r="X323"/>
      <c r="Y323"/>
      <c r="Z323"/>
      <c r="AA323"/>
      <c r="AB323"/>
      <c r="AC323"/>
      <c r="AD323"/>
      <c r="AE323"/>
      <c r="AF323"/>
    </row>
    <row r="324" spans="1:32" ht="15.75" customHeight="1" x14ac:dyDescent="0.15">
      <c r="A324"/>
      <c r="B324"/>
      <c r="C324"/>
      <c r="D324"/>
      <c r="E324"/>
      <c r="F324"/>
      <c r="G324"/>
      <c r="H324"/>
      <c r="I324"/>
      <c r="J324"/>
      <c r="K324"/>
      <c r="L324"/>
      <c r="M324"/>
      <c r="N324"/>
      <c r="O324"/>
      <c r="P324"/>
      <c r="Q324"/>
      <c r="R324"/>
      <c r="S324"/>
      <c r="T324"/>
      <c r="U324"/>
      <c r="V324"/>
      <c r="W324"/>
      <c r="X324"/>
      <c r="Y324"/>
      <c r="Z324"/>
      <c r="AA324"/>
      <c r="AB324"/>
      <c r="AC324"/>
      <c r="AD324"/>
      <c r="AE324"/>
      <c r="AF324"/>
    </row>
    <row r="325" spans="1:32" ht="15.75" customHeight="1" x14ac:dyDescent="0.15">
      <c r="A325"/>
      <c r="B325"/>
      <c r="C325"/>
      <c r="D325"/>
      <c r="E325"/>
      <c r="F325"/>
      <c r="G325"/>
      <c r="H325"/>
      <c r="I325"/>
      <c r="J325"/>
      <c r="K325"/>
      <c r="L325"/>
      <c r="M325"/>
      <c r="N325"/>
      <c r="O325"/>
      <c r="P325"/>
      <c r="Q325"/>
      <c r="R325"/>
      <c r="S325"/>
      <c r="T325"/>
      <c r="U325"/>
      <c r="V325"/>
      <c r="W325"/>
      <c r="X325"/>
      <c r="Y325"/>
      <c r="Z325"/>
      <c r="AA325"/>
      <c r="AB325"/>
      <c r="AC325"/>
      <c r="AD325"/>
      <c r="AE325"/>
      <c r="AF325"/>
    </row>
    <row r="326" spans="1:32" ht="15.75" customHeight="1" x14ac:dyDescent="0.15">
      <c r="A326"/>
      <c r="B326"/>
      <c r="C326"/>
      <c r="D326"/>
      <c r="E326"/>
      <c r="F326"/>
      <c r="G326"/>
      <c r="H326"/>
      <c r="I326"/>
      <c r="J326"/>
      <c r="K326"/>
      <c r="L326"/>
      <c r="M326"/>
      <c r="N326"/>
      <c r="O326"/>
      <c r="P326"/>
      <c r="Q326"/>
      <c r="R326"/>
      <c r="S326"/>
      <c r="T326"/>
      <c r="U326"/>
      <c r="V326"/>
      <c r="W326"/>
      <c r="X326"/>
      <c r="Y326"/>
      <c r="Z326"/>
      <c r="AA326"/>
      <c r="AB326"/>
      <c r="AC326"/>
      <c r="AD326"/>
      <c r="AE326"/>
      <c r="AF326"/>
    </row>
    <row r="327" spans="1:32" ht="15.75" customHeight="1" x14ac:dyDescent="0.15">
      <c r="A327"/>
      <c r="B327"/>
      <c r="C327"/>
      <c r="D327"/>
      <c r="E327"/>
      <c r="F327"/>
      <c r="G327"/>
      <c r="H327"/>
      <c r="I327"/>
      <c r="J327"/>
      <c r="K327"/>
      <c r="L327"/>
      <c r="M327"/>
      <c r="N327"/>
      <c r="O327"/>
      <c r="P327"/>
      <c r="Q327"/>
      <c r="R327"/>
      <c r="S327"/>
      <c r="T327"/>
      <c r="U327"/>
      <c r="V327"/>
      <c r="W327"/>
      <c r="X327"/>
      <c r="Y327"/>
      <c r="Z327"/>
      <c r="AA327"/>
      <c r="AB327"/>
      <c r="AC327"/>
      <c r="AD327"/>
      <c r="AE327"/>
      <c r="AF327"/>
    </row>
    <row r="328" spans="1:32" ht="15.75" customHeight="1" x14ac:dyDescent="0.15">
      <c r="A328"/>
      <c r="B328"/>
      <c r="C328"/>
      <c r="D328"/>
      <c r="E328"/>
      <c r="F328"/>
      <c r="G328"/>
      <c r="H328"/>
      <c r="I328"/>
      <c r="J328"/>
      <c r="K328"/>
      <c r="L328"/>
      <c r="M328"/>
      <c r="N328"/>
      <c r="O328"/>
      <c r="P328"/>
      <c r="Q328"/>
      <c r="R328"/>
      <c r="S328"/>
      <c r="T328"/>
      <c r="U328"/>
      <c r="V328"/>
      <c r="W328"/>
      <c r="X328"/>
      <c r="Y328"/>
      <c r="Z328"/>
      <c r="AA328"/>
      <c r="AB328"/>
      <c r="AC328"/>
      <c r="AD328"/>
      <c r="AE328"/>
      <c r="AF328"/>
    </row>
    <row r="329" spans="1:32" ht="15.75" customHeight="1" x14ac:dyDescent="0.15">
      <c r="A329"/>
      <c r="B329"/>
      <c r="C329"/>
      <c r="D329"/>
      <c r="E329"/>
      <c r="F329"/>
      <c r="G329"/>
      <c r="H329"/>
      <c r="I329"/>
      <c r="J329"/>
      <c r="K329"/>
      <c r="L329"/>
      <c r="M329"/>
      <c r="N329"/>
      <c r="O329"/>
      <c r="P329"/>
      <c r="Q329"/>
      <c r="R329"/>
      <c r="S329"/>
      <c r="T329"/>
      <c r="U329"/>
      <c r="V329"/>
      <c r="W329"/>
      <c r="X329"/>
      <c r="Y329"/>
      <c r="Z329"/>
      <c r="AA329"/>
      <c r="AB329"/>
      <c r="AC329"/>
      <c r="AD329"/>
      <c r="AE329"/>
      <c r="AF329"/>
    </row>
    <row r="330" spans="1:32" ht="15.75" customHeight="1" x14ac:dyDescent="0.15">
      <c r="A330"/>
      <c r="B330"/>
      <c r="C330"/>
      <c r="D330"/>
      <c r="E330"/>
      <c r="F330"/>
      <c r="G330"/>
      <c r="H330"/>
      <c r="I330"/>
      <c r="J330"/>
      <c r="K330"/>
      <c r="L330"/>
      <c r="M330"/>
      <c r="N330"/>
      <c r="O330"/>
      <c r="P330"/>
      <c r="Q330"/>
      <c r="R330"/>
      <c r="S330"/>
      <c r="T330"/>
      <c r="U330"/>
      <c r="V330"/>
      <c r="W330"/>
      <c r="X330"/>
      <c r="Y330"/>
      <c r="Z330"/>
      <c r="AA330"/>
      <c r="AB330"/>
      <c r="AC330"/>
      <c r="AD330"/>
      <c r="AE330"/>
      <c r="AF330"/>
    </row>
    <row r="331" spans="1:32" ht="15.75" customHeight="1" x14ac:dyDescent="0.15">
      <c r="A331"/>
      <c r="B331"/>
      <c r="C331"/>
      <c r="D331"/>
      <c r="E331"/>
      <c r="F331"/>
      <c r="G331"/>
      <c r="H331"/>
      <c r="I331"/>
      <c r="J331"/>
      <c r="K331"/>
      <c r="L331"/>
      <c r="M331"/>
      <c r="N331"/>
      <c r="O331"/>
      <c r="P331"/>
      <c r="Q331"/>
      <c r="R331"/>
      <c r="S331"/>
      <c r="T331"/>
      <c r="U331"/>
      <c r="V331"/>
      <c r="W331"/>
      <c r="X331"/>
      <c r="Y331"/>
      <c r="Z331"/>
      <c r="AA331"/>
      <c r="AB331"/>
      <c r="AC331"/>
      <c r="AD331"/>
      <c r="AE331"/>
      <c r="AF331"/>
    </row>
    <row r="332" spans="1:32" ht="15.75" customHeight="1" x14ac:dyDescent="0.15">
      <c r="A332"/>
      <c r="B332"/>
      <c r="C332"/>
      <c r="D332"/>
      <c r="E332"/>
      <c r="F332"/>
      <c r="G332"/>
      <c r="H332"/>
      <c r="I332"/>
      <c r="J332"/>
      <c r="K332"/>
      <c r="L332"/>
      <c r="M332"/>
      <c r="N332"/>
      <c r="O332"/>
      <c r="P332"/>
      <c r="Q332"/>
      <c r="R332"/>
      <c r="S332"/>
      <c r="T332"/>
      <c r="U332"/>
      <c r="V332"/>
      <c r="W332"/>
      <c r="X332"/>
      <c r="Y332"/>
      <c r="Z332"/>
      <c r="AA332"/>
      <c r="AB332"/>
      <c r="AC332"/>
      <c r="AD332"/>
      <c r="AE332"/>
      <c r="AF332"/>
    </row>
    <row r="333" spans="1:32" ht="15.75" customHeight="1" x14ac:dyDescent="0.15">
      <c r="A333"/>
      <c r="B333"/>
      <c r="C333"/>
      <c r="D333"/>
      <c r="E333"/>
      <c r="F333"/>
      <c r="G333"/>
      <c r="H333"/>
      <c r="I333"/>
      <c r="J333"/>
      <c r="K333"/>
      <c r="L333"/>
      <c r="M333"/>
      <c r="N333"/>
      <c r="O333"/>
      <c r="P333"/>
      <c r="Q333"/>
      <c r="R333"/>
      <c r="S333"/>
      <c r="T333"/>
      <c r="U333"/>
      <c r="V333"/>
      <c r="W333"/>
      <c r="X333"/>
      <c r="Y333"/>
      <c r="Z333"/>
      <c r="AA333"/>
      <c r="AB333"/>
      <c r="AC333"/>
      <c r="AD333"/>
      <c r="AE333"/>
      <c r="AF333"/>
    </row>
    <row r="334" spans="1:32" ht="15.75" customHeight="1" x14ac:dyDescent="0.15">
      <c r="A334"/>
      <c r="B334"/>
      <c r="C334"/>
      <c r="D334"/>
      <c r="E334"/>
      <c r="F334"/>
      <c r="G334"/>
      <c r="H334"/>
      <c r="I334"/>
      <c r="J334"/>
      <c r="K334"/>
      <c r="L334"/>
      <c r="M334"/>
      <c r="N334"/>
      <c r="O334"/>
      <c r="P334"/>
      <c r="Q334"/>
      <c r="R334"/>
      <c r="S334"/>
      <c r="T334"/>
      <c r="U334"/>
      <c r="V334"/>
      <c r="W334"/>
      <c r="X334"/>
      <c r="Y334"/>
      <c r="Z334"/>
      <c r="AA334"/>
      <c r="AB334"/>
      <c r="AC334"/>
      <c r="AD334"/>
      <c r="AE334"/>
      <c r="AF334"/>
    </row>
    <row r="335" spans="1:32" ht="15.75" customHeight="1" x14ac:dyDescent="0.15">
      <c r="A335"/>
      <c r="B335"/>
      <c r="C335"/>
      <c r="D335"/>
      <c r="E335"/>
      <c r="F335"/>
      <c r="G335"/>
      <c r="H335"/>
      <c r="I335"/>
      <c r="J335"/>
      <c r="K335"/>
      <c r="L335"/>
      <c r="M335"/>
      <c r="N335"/>
      <c r="O335"/>
      <c r="P335"/>
      <c r="Q335"/>
      <c r="R335"/>
      <c r="S335"/>
      <c r="T335"/>
      <c r="U335"/>
      <c r="V335"/>
      <c r="W335"/>
      <c r="X335"/>
      <c r="Y335"/>
      <c r="Z335"/>
      <c r="AA335"/>
      <c r="AB335"/>
      <c r="AC335"/>
      <c r="AD335"/>
      <c r="AE335"/>
      <c r="AF335"/>
    </row>
    <row r="336" spans="1:32" ht="15.75" customHeight="1" x14ac:dyDescent="0.15">
      <c r="A336"/>
      <c r="B336"/>
      <c r="C336"/>
      <c r="D336"/>
      <c r="E336"/>
      <c r="F336"/>
      <c r="G336"/>
      <c r="H336"/>
      <c r="I336"/>
      <c r="J336"/>
      <c r="K336"/>
      <c r="L336"/>
      <c r="M336"/>
      <c r="N336"/>
      <c r="O336"/>
      <c r="P336"/>
      <c r="Q336"/>
      <c r="R336"/>
      <c r="S336"/>
      <c r="T336"/>
      <c r="U336"/>
      <c r="V336"/>
      <c r="W336"/>
      <c r="X336"/>
      <c r="Y336"/>
      <c r="Z336"/>
      <c r="AA336"/>
      <c r="AB336"/>
      <c r="AC336"/>
      <c r="AD336"/>
      <c r="AE336"/>
      <c r="AF336"/>
    </row>
    <row r="337" spans="1:32" ht="15.75" customHeight="1" x14ac:dyDescent="0.15">
      <c r="A337"/>
      <c r="B337"/>
      <c r="C337"/>
      <c r="D337"/>
      <c r="E337"/>
      <c r="F337"/>
      <c r="G337"/>
      <c r="H337"/>
      <c r="I337"/>
      <c r="J337"/>
      <c r="K337"/>
      <c r="L337"/>
      <c r="M337"/>
      <c r="N337"/>
      <c r="O337"/>
      <c r="P337"/>
      <c r="Q337"/>
      <c r="R337"/>
      <c r="S337"/>
      <c r="T337"/>
      <c r="U337"/>
      <c r="V337"/>
      <c r="W337"/>
      <c r="X337"/>
      <c r="Y337"/>
      <c r="Z337"/>
      <c r="AA337"/>
      <c r="AB337"/>
      <c r="AC337"/>
      <c r="AD337"/>
      <c r="AE337"/>
      <c r="AF337"/>
    </row>
    <row r="338" spans="1:32" ht="15.75" customHeight="1" x14ac:dyDescent="0.15">
      <c r="A338"/>
      <c r="B338"/>
      <c r="C338"/>
      <c r="D338"/>
      <c r="E338"/>
      <c r="F338"/>
      <c r="G338"/>
      <c r="H338"/>
      <c r="I338"/>
      <c r="J338"/>
      <c r="K338"/>
      <c r="L338"/>
      <c r="M338"/>
      <c r="N338"/>
      <c r="O338"/>
      <c r="P338"/>
      <c r="Q338"/>
      <c r="R338"/>
      <c r="S338"/>
      <c r="T338"/>
      <c r="U338"/>
      <c r="V338"/>
      <c r="W338"/>
      <c r="X338"/>
      <c r="Y338"/>
      <c r="Z338"/>
      <c r="AA338"/>
      <c r="AB338"/>
      <c r="AC338"/>
      <c r="AD338"/>
      <c r="AE338"/>
      <c r="AF338"/>
    </row>
    <row r="339" spans="1:32" ht="15.75" customHeight="1" x14ac:dyDescent="0.15">
      <c r="A339"/>
      <c r="B339"/>
      <c r="C339"/>
      <c r="D339"/>
      <c r="E339"/>
      <c r="F339"/>
      <c r="G339"/>
      <c r="H339"/>
      <c r="I339"/>
      <c r="J339"/>
      <c r="K339"/>
      <c r="L339"/>
      <c r="M339"/>
      <c r="N339"/>
      <c r="O339"/>
      <c r="P339"/>
      <c r="Q339"/>
      <c r="R339"/>
      <c r="S339"/>
      <c r="T339"/>
      <c r="U339"/>
      <c r="V339"/>
      <c r="W339"/>
      <c r="X339"/>
      <c r="Y339"/>
      <c r="Z339"/>
      <c r="AA339"/>
      <c r="AB339"/>
      <c r="AC339"/>
      <c r="AD339"/>
      <c r="AE339"/>
      <c r="AF339"/>
    </row>
    <row r="340" spans="1:32" ht="15.75" customHeight="1" x14ac:dyDescent="0.15">
      <c r="A340"/>
      <c r="B340"/>
      <c r="C340"/>
      <c r="D340"/>
      <c r="E340"/>
      <c r="F340"/>
      <c r="G340"/>
      <c r="H340"/>
      <c r="I340"/>
      <c r="J340"/>
      <c r="K340"/>
      <c r="L340"/>
      <c r="M340"/>
      <c r="N340"/>
      <c r="O340"/>
      <c r="P340"/>
      <c r="Q340"/>
      <c r="R340"/>
      <c r="S340"/>
      <c r="T340"/>
      <c r="U340"/>
      <c r="V340"/>
      <c r="W340"/>
      <c r="X340"/>
      <c r="Y340"/>
      <c r="Z340"/>
      <c r="AA340"/>
      <c r="AB340"/>
      <c r="AC340"/>
      <c r="AD340"/>
      <c r="AE340"/>
      <c r="AF340"/>
    </row>
    <row r="341" spans="1:32" ht="15.75" customHeight="1" x14ac:dyDescent="0.15">
      <c r="A341"/>
      <c r="B341"/>
      <c r="C341"/>
      <c r="D341"/>
      <c r="E341"/>
      <c r="F341"/>
      <c r="G341"/>
      <c r="H341"/>
      <c r="I341"/>
      <c r="J341"/>
      <c r="K341"/>
      <c r="L341"/>
      <c r="M341"/>
      <c r="N341"/>
      <c r="O341"/>
      <c r="P341"/>
      <c r="Q341"/>
      <c r="R341"/>
      <c r="S341"/>
      <c r="T341"/>
      <c r="U341"/>
      <c r="V341"/>
      <c r="W341"/>
      <c r="X341"/>
      <c r="Y341"/>
      <c r="Z341"/>
      <c r="AA341"/>
      <c r="AB341"/>
      <c r="AC341"/>
      <c r="AD341"/>
      <c r="AE341"/>
      <c r="AF341"/>
    </row>
    <row r="342" spans="1:32" ht="15.75" customHeight="1" x14ac:dyDescent="0.15">
      <c r="A342"/>
      <c r="B342"/>
      <c r="C342"/>
      <c r="D342"/>
      <c r="E342"/>
      <c r="F342"/>
      <c r="G342"/>
      <c r="H342"/>
      <c r="I342"/>
      <c r="J342"/>
      <c r="K342"/>
      <c r="L342"/>
      <c r="M342"/>
      <c r="N342"/>
      <c r="O342"/>
      <c r="P342"/>
      <c r="Q342"/>
      <c r="R342"/>
      <c r="S342"/>
      <c r="T342"/>
      <c r="U342"/>
      <c r="V342"/>
      <c r="W342"/>
      <c r="X342"/>
      <c r="Y342"/>
      <c r="Z342"/>
      <c r="AA342"/>
      <c r="AB342"/>
      <c r="AC342"/>
      <c r="AD342"/>
      <c r="AE342"/>
      <c r="AF342"/>
    </row>
    <row r="343" spans="1:32" ht="15.75" customHeight="1" x14ac:dyDescent="0.15">
      <c r="A343"/>
      <c r="B343"/>
      <c r="C343"/>
      <c r="D343"/>
      <c r="E343"/>
      <c r="F343"/>
      <c r="G343"/>
      <c r="H343"/>
      <c r="I343"/>
      <c r="J343"/>
      <c r="K343"/>
      <c r="L343"/>
      <c r="M343"/>
      <c r="N343"/>
      <c r="O343"/>
      <c r="P343"/>
      <c r="Q343"/>
      <c r="R343"/>
      <c r="S343"/>
      <c r="T343"/>
      <c r="U343"/>
      <c r="V343"/>
      <c r="W343"/>
      <c r="X343"/>
      <c r="Y343"/>
      <c r="Z343"/>
      <c r="AA343"/>
      <c r="AB343"/>
      <c r="AC343"/>
      <c r="AD343"/>
      <c r="AE343"/>
      <c r="AF343"/>
    </row>
    <row r="344" spans="1:32" ht="15.75" customHeight="1" x14ac:dyDescent="0.15">
      <c r="A344"/>
      <c r="B344"/>
      <c r="C344"/>
      <c r="D344"/>
      <c r="E344"/>
      <c r="F344"/>
      <c r="G344"/>
      <c r="H344"/>
      <c r="I344"/>
      <c r="J344"/>
      <c r="K344"/>
      <c r="L344"/>
      <c r="M344"/>
      <c r="N344"/>
      <c r="O344"/>
      <c r="P344"/>
      <c r="Q344"/>
      <c r="R344"/>
      <c r="S344"/>
      <c r="T344"/>
      <c r="U344"/>
      <c r="V344"/>
      <c r="W344"/>
      <c r="X344"/>
      <c r="Y344"/>
      <c r="Z344"/>
      <c r="AA344"/>
      <c r="AB344"/>
      <c r="AC344"/>
      <c r="AD344"/>
      <c r="AE344"/>
      <c r="AF344"/>
    </row>
    <row r="345" spans="1:32" ht="15.75" customHeight="1" x14ac:dyDescent="0.15">
      <c r="A345"/>
      <c r="B345"/>
      <c r="C345"/>
      <c r="D345"/>
      <c r="E345"/>
      <c r="F345"/>
      <c r="G345"/>
      <c r="H345"/>
      <c r="I345"/>
      <c r="J345"/>
      <c r="K345"/>
      <c r="L345"/>
      <c r="M345"/>
      <c r="N345"/>
      <c r="O345"/>
      <c r="P345"/>
      <c r="Q345"/>
      <c r="R345"/>
      <c r="S345"/>
      <c r="T345"/>
      <c r="U345"/>
      <c r="V345"/>
      <c r="W345"/>
      <c r="X345"/>
      <c r="Y345"/>
      <c r="Z345"/>
      <c r="AA345"/>
      <c r="AB345"/>
      <c r="AC345"/>
      <c r="AD345"/>
      <c r="AE345"/>
      <c r="AF345"/>
    </row>
    <row r="346" spans="1:32" ht="15.75" customHeight="1" x14ac:dyDescent="0.15">
      <c r="A346"/>
      <c r="B346"/>
      <c r="C346"/>
      <c r="D346"/>
      <c r="E346"/>
      <c r="F346"/>
      <c r="G346"/>
      <c r="H346"/>
      <c r="I346"/>
      <c r="J346"/>
      <c r="K346"/>
      <c r="L346"/>
      <c r="M346"/>
      <c r="N346"/>
      <c r="O346"/>
      <c r="P346"/>
      <c r="Q346"/>
      <c r="R346"/>
      <c r="S346"/>
      <c r="T346"/>
      <c r="U346"/>
      <c r="V346"/>
      <c r="W346"/>
      <c r="X346"/>
      <c r="Y346"/>
      <c r="Z346"/>
      <c r="AA346"/>
      <c r="AB346"/>
      <c r="AC346"/>
      <c r="AD346"/>
      <c r="AE346"/>
      <c r="AF346"/>
    </row>
    <row r="347" spans="1:32" ht="15.75" customHeight="1" x14ac:dyDescent="0.15">
      <c r="A347"/>
      <c r="B347"/>
      <c r="C347"/>
      <c r="D347"/>
      <c r="E347"/>
      <c r="F347"/>
      <c r="G347"/>
      <c r="H347"/>
      <c r="I347"/>
      <c r="J347"/>
      <c r="K347"/>
      <c r="L347"/>
      <c r="M347"/>
      <c r="N347"/>
      <c r="O347"/>
      <c r="P347"/>
      <c r="Q347"/>
      <c r="R347"/>
      <c r="S347"/>
      <c r="T347"/>
      <c r="U347"/>
      <c r="V347"/>
      <c r="W347"/>
      <c r="X347"/>
      <c r="Y347"/>
      <c r="Z347"/>
      <c r="AA347"/>
      <c r="AB347"/>
      <c r="AC347"/>
      <c r="AD347"/>
      <c r="AE347"/>
      <c r="AF347"/>
    </row>
    <row r="348" spans="1:32" ht="15.75" customHeight="1" x14ac:dyDescent="0.15">
      <c r="A348"/>
      <c r="B348"/>
      <c r="C348"/>
      <c r="D348"/>
      <c r="E348"/>
      <c r="F348"/>
      <c r="G348"/>
      <c r="H348"/>
      <c r="I348"/>
      <c r="J348"/>
      <c r="K348"/>
      <c r="L348"/>
      <c r="M348"/>
      <c r="N348"/>
      <c r="O348"/>
      <c r="P348"/>
      <c r="Q348"/>
      <c r="R348"/>
      <c r="S348"/>
      <c r="T348"/>
      <c r="U348"/>
      <c r="V348"/>
      <c r="W348"/>
      <c r="X348"/>
      <c r="Y348"/>
      <c r="Z348"/>
      <c r="AA348"/>
      <c r="AB348"/>
      <c r="AC348"/>
      <c r="AD348"/>
      <c r="AE348"/>
      <c r="AF348"/>
    </row>
    <row r="349" spans="1:32" ht="15.75" customHeight="1" x14ac:dyDescent="0.15">
      <c r="A349"/>
      <c r="B349"/>
      <c r="C349"/>
      <c r="D349"/>
      <c r="E349"/>
      <c r="F349"/>
      <c r="G349"/>
      <c r="H349"/>
      <c r="I349"/>
      <c r="J349"/>
      <c r="K349"/>
      <c r="L349"/>
      <c r="M349"/>
      <c r="N349"/>
      <c r="O349"/>
      <c r="P349"/>
      <c r="Q349"/>
      <c r="R349"/>
      <c r="S349"/>
      <c r="T349"/>
      <c r="U349"/>
      <c r="V349"/>
      <c r="W349"/>
      <c r="X349"/>
      <c r="Y349"/>
      <c r="Z349"/>
      <c r="AA349"/>
      <c r="AB349"/>
      <c r="AC349"/>
      <c r="AD349"/>
      <c r="AE349"/>
      <c r="AF349"/>
    </row>
    <row r="350" spans="1:32" ht="15.75" customHeight="1" x14ac:dyDescent="0.15">
      <c r="A350"/>
      <c r="B350"/>
      <c r="C350"/>
      <c r="D350"/>
      <c r="E350"/>
      <c r="F350"/>
      <c r="G350"/>
      <c r="H350"/>
      <c r="I350"/>
      <c r="J350"/>
      <c r="K350"/>
      <c r="L350"/>
      <c r="M350"/>
      <c r="N350"/>
      <c r="O350"/>
      <c r="P350"/>
      <c r="Q350"/>
      <c r="R350"/>
      <c r="S350"/>
      <c r="T350"/>
      <c r="U350"/>
      <c r="V350"/>
      <c r="W350"/>
      <c r="X350"/>
      <c r="Y350"/>
      <c r="Z350"/>
      <c r="AA350"/>
      <c r="AB350"/>
      <c r="AC350"/>
      <c r="AD350"/>
      <c r="AE350"/>
      <c r="AF350"/>
    </row>
    <row r="351" spans="1:32" ht="15.75" customHeight="1" x14ac:dyDescent="0.15">
      <c r="A351"/>
      <c r="B351"/>
      <c r="C351"/>
      <c r="D351"/>
      <c r="E351"/>
      <c r="F351"/>
      <c r="G351"/>
      <c r="H351"/>
      <c r="I351"/>
      <c r="J351"/>
      <c r="K351"/>
      <c r="L351"/>
      <c r="M351"/>
      <c r="N351"/>
      <c r="O351"/>
      <c r="P351"/>
      <c r="Q351"/>
      <c r="R351"/>
      <c r="S351"/>
      <c r="T351"/>
      <c r="U351"/>
      <c r="V351"/>
      <c r="W351"/>
      <c r="X351"/>
      <c r="Y351"/>
      <c r="Z351"/>
      <c r="AA351"/>
      <c r="AB351"/>
      <c r="AC351"/>
      <c r="AD351"/>
      <c r="AE351"/>
      <c r="AF351"/>
    </row>
    <row r="352" spans="1:32" ht="15.75" customHeight="1" x14ac:dyDescent="0.15">
      <c r="A352"/>
      <c r="B352"/>
      <c r="C352"/>
      <c r="D352"/>
      <c r="E352"/>
      <c r="F352"/>
      <c r="G352"/>
      <c r="H352"/>
      <c r="I352"/>
      <c r="J352"/>
      <c r="K352"/>
      <c r="L352"/>
      <c r="M352"/>
      <c r="N352"/>
      <c r="O352"/>
      <c r="P352"/>
      <c r="Q352"/>
      <c r="R352"/>
      <c r="S352"/>
      <c r="T352"/>
      <c r="U352"/>
      <c r="V352"/>
      <c r="W352"/>
      <c r="X352"/>
      <c r="Y352"/>
      <c r="Z352"/>
      <c r="AA352"/>
      <c r="AB352"/>
      <c r="AC352"/>
      <c r="AD352"/>
      <c r="AE352"/>
      <c r="AF352"/>
    </row>
    <row r="353" spans="1:32" ht="15.75" customHeight="1" x14ac:dyDescent="0.15">
      <c r="A353"/>
      <c r="B353"/>
      <c r="C353"/>
      <c r="D353"/>
      <c r="E353"/>
      <c r="F353"/>
      <c r="G353"/>
      <c r="H353"/>
      <c r="I353"/>
      <c r="J353"/>
      <c r="K353"/>
      <c r="L353"/>
      <c r="M353"/>
      <c r="N353"/>
      <c r="O353"/>
      <c r="P353"/>
      <c r="Q353"/>
      <c r="R353"/>
      <c r="S353"/>
      <c r="T353"/>
      <c r="U353"/>
      <c r="V353"/>
      <c r="W353"/>
      <c r="X353"/>
      <c r="Y353"/>
      <c r="Z353"/>
      <c r="AA353"/>
      <c r="AB353"/>
      <c r="AC353"/>
      <c r="AD353"/>
      <c r="AE353"/>
      <c r="AF353"/>
    </row>
    <row r="354" spans="1:32" ht="15.75" customHeight="1" x14ac:dyDescent="0.15">
      <c r="A354"/>
      <c r="B354"/>
      <c r="C354"/>
      <c r="D354"/>
      <c r="E354"/>
      <c r="F354"/>
      <c r="G354"/>
      <c r="H354"/>
      <c r="I354"/>
      <c r="J354"/>
      <c r="K354"/>
      <c r="L354"/>
      <c r="M354"/>
      <c r="N354"/>
      <c r="O354"/>
      <c r="P354"/>
      <c r="Q354"/>
      <c r="R354"/>
      <c r="S354"/>
      <c r="T354"/>
      <c r="U354"/>
      <c r="V354"/>
      <c r="W354"/>
      <c r="X354"/>
      <c r="Y354"/>
      <c r="Z354"/>
      <c r="AA354"/>
      <c r="AB354"/>
      <c r="AC354"/>
      <c r="AD354"/>
      <c r="AE354"/>
      <c r="AF354"/>
    </row>
    <row r="355" spans="1:32" ht="15.75" customHeight="1" x14ac:dyDescent="0.15">
      <c r="A355"/>
      <c r="B355"/>
      <c r="C355"/>
      <c r="D355"/>
      <c r="E355"/>
      <c r="F355"/>
      <c r="G355"/>
      <c r="H355"/>
      <c r="I355"/>
      <c r="J355"/>
      <c r="K355"/>
      <c r="L355"/>
      <c r="M355"/>
      <c r="N355"/>
      <c r="O355"/>
      <c r="P355"/>
      <c r="Q355"/>
      <c r="R355"/>
      <c r="S355"/>
      <c r="T355"/>
      <c r="U355"/>
      <c r="V355"/>
      <c r="W355"/>
      <c r="X355"/>
      <c r="Y355"/>
      <c r="Z355"/>
      <c r="AA355"/>
      <c r="AB355"/>
      <c r="AC355"/>
      <c r="AD355"/>
      <c r="AE355"/>
      <c r="AF355"/>
    </row>
    <row r="356" spans="1:32" ht="15.75" customHeight="1" x14ac:dyDescent="0.15">
      <c r="A356"/>
      <c r="B356"/>
      <c r="C356"/>
      <c r="D356"/>
      <c r="E356"/>
      <c r="F356"/>
      <c r="G356"/>
      <c r="H356"/>
      <c r="I356"/>
      <c r="J356"/>
      <c r="K356"/>
      <c r="L356"/>
      <c r="M356"/>
      <c r="N356"/>
      <c r="O356"/>
      <c r="P356"/>
      <c r="Q356"/>
      <c r="R356"/>
      <c r="S356"/>
      <c r="T356"/>
      <c r="U356"/>
      <c r="V356"/>
      <c r="W356"/>
      <c r="X356"/>
      <c r="Y356"/>
      <c r="Z356"/>
      <c r="AA356"/>
      <c r="AB356"/>
      <c r="AC356"/>
      <c r="AD356"/>
      <c r="AE356"/>
      <c r="AF356"/>
    </row>
    <row r="357" spans="1:32" ht="15.75" customHeight="1" x14ac:dyDescent="0.15">
      <c r="A357"/>
      <c r="B357"/>
      <c r="C357"/>
      <c r="D357"/>
      <c r="E357"/>
      <c r="F357"/>
      <c r="G357"/>
      <c r="H357"/>
      <c r="I357"/>
      <c r="J357"/>
      <c r="K357"/>
      <c r="L357"/>
      <c r="M357"/>
      <c r="N357"/>
      <c r="O357"/>
      <c r="P357"/>
      <c r="Q357"/>
      <c r="R357"/>
      <c r="S357"/>
      <c r="T357"/>
      <c r="U357"/>
      <c r="V357"/>
      <c r="W357"/>
      <c r="X357"/>
      <c r="Y357"/>
      <c r="Z357"/>
      <c r="AA357"/>
      <c r="AB357"/>
      <c r="AC357"/>
      <c r="AD357"/>
      <c r="AE357"/>
      <c r="AF357"/>
    </row>
    <row r="358" spans="1:32" ht="15.75" customHeight="1" x14ac:dyDescent="0.15">
      <c r="A358"/>
      <c r="B358"/>
      <c r="C358"/>
      <c r="D358"/>
      <c r="E358"/>
      <c r="F358"/>
      <c r="G358"/>
      <c r="H358"/>
      <c r="I358"/>
      <c r="J358"/>
      <c r="K358"/>
      <c r="L358"/>
      <c r="M358"/>
      <c r="N358"/>
      <c r="O358"/>
      <c r="P358"/>
      <c r="Q358"/>
      <c r="R358"/>
      <c r="S358"/>
      <c r="T358"/>
      <c r="U358"/>
      <c r="V358"/>
      <c r="W358"/>
      <c r="X358"/>
      <c r="Y358"/>
      <c r="Z358"/>
      <c r="AA358"/>
      <c r="AB358"/>
      <c r="AC358"/>
      <c r="AD358"/>
      <c r="AE358"/>
      <c r="AF358"/>
    </row>
    <row r="359" spans="1:32" ht="15.75" customHeight="1" x14ac:dyDescent="0.15">
      <c r="A359"/>
      <c r="B359"/>
      <c r="C359"/>
      <c r="D359"/>
      <c r="E359"/>
      <c r="F359"/>
      <c r="G359"/>
      <c r="H359"/>
      <c r="I359"/>
      <c r="J359"/>
      <c r="K359"/>
      <c r="L359"/>
      <c r="M359"/>
      <c r="N359"/>
      <c r="O359"/>
      <c r="P359"/>
      <c r="Q359"/>
      <c r="R359"/>
      <c r="S359"/>
      <c r="T359"/>
      <c r="U359"/>
      <c r="V359"/>
      <c r="W359"/>
      <c r="X359"/>
      <c r="Y359"/>
      <c r="Z359"/>
      <c r="AA359"/>
      <c r="AB359"/>
      <c r="AC359"/>
      <c r="AD359"/>
      <c r="AE359"/>
      <c r="AF359"/>
    </row>
    <row r="360" spans="1:32" ht="15.75" customHeight="1" x14ac:dyDescent="0.15">
      <c r="A360"/>
      <c r="B360"/>
      <c r="C360"/>
      <c r="D360"/>
      <c r="E360"/>
      <c r="F360"/>
      <c r="G360"/>
      <c r="H360"/>
      <c r="I360"/>
      <c r="J360"/>
      <c r="K360"/>
      <c r="L360"/>
      <c r="M360"/>
      <c r="N360"/>
      <c r="O360"/>
      <c r="P360"/>
      <c r="Q360"/>
      <c r="R360"/>
      <c r="S360"/>
      <c r="T360"/>
      <c r="U360"/>
      <c r="V360"/>
      <c r="W360"/>
      <c r="X360"/>
      <c r="Y360"/>
      <c r="Z360"/>
      <c r="AA360"/>
      <c r="AB360"/>
      <c r="AC360"/>
      <c r="AD360"/>
      <c r="AE360"/>
      <c r="AF360"/>
    </row>
    <row r="361" spans="1:32" ht="15.75" customHeight="1" x14ac:dyDescent="0.15">
      <c r="A361"/>
      <c r="B361"/>
      <c r="C361"/>
      <c r="D361"/>
      <c r="E361"/>
      <c r="F361"/>
      <c r="G361"/>
      <c r="H361"/>
      <c r="I361"/>
      <c r="J361"/>
      <c r="K361"/>
      <c r="L361"/>
      <c r="M361"/>
      <c r="N361"/>
      <c r="O361"/>
      <c r="P361"/>
      <c r="Q361"/>
      <c r="R361"/>
      <c r="S361"/>
      <c r="T361"/>
      <c r="U361"/>
      <c r="V361"/>
      <c r="W361"/>
      <c r="X361"/>
      <c r="Y361"/>
      <c r="Z361"/>
      <c r="AA361"/>
      <c r="AB361"/>
      <c r="AC361"/>
      <c r="AD361"/>
      <c r="AE361"/>
      <c r="AF361"/>
    </row>
    <row r="362" spans="1:32" ht="15.75" customHeight="1" x14ac:dyDescent="0.15">
      <c r="A362"/>
      <c r="B362"/>
      <c r="C362"/>
      <c r="D362"/>
      <c r="E362"/>
      <c r="F362"/>
      <c r="G362"/>
      <c r="H362"/>
      <c r="I362"/>
      <c r="J362"/>
      <c r="K362"/>
      <c r="L362"/>
      <c r="M362"/>
      <c r="N362"/>
      <c r="O362"/>
      <c r="P362"/>
      <c r="Q362"/>
      <c r="R362"/>
      <c r="S362"/>
      <c r="T362"/>
      <c r="U362"/>
      <c r="V362"/>
      <c r="W362"/>
      <c r="X362"/>
      <c r="Y362"/>
      <c r="Z362"/>
      <c r="AA362"/>
      <c r="AB362"/>
      <c r="AC362"/>
      <c r="AD362"/>
      <c r="AE362"/>
      <c r="AF362"/>
    </row>
    <row r="363" spans="1:32" ht="15.75" customHeight="1" x14ac:dyDescent="0.15">
      <c r="A363"/>
      <c r="B363"/>
      <c r="C363"/>
      <c r="D363"/>
      <c r="E363"/>
      <c r="F363"/>
      <c r="G363"/>
      <c r="H363"/>
      <c r="I363"/>
      <c r="J363"/>
      <c r="K363"/>
      <c r="L363"/>
      <c r="M363"/>
      <c r="N363"/>
      <c r="O363"/>
      <c r="P363"/>
      <c r="Q363"/>
      <c r="R363"/>
      <c r="S363"/>
      <c r="T363"/>
      <c r="U363"/>
      <c r="V363"/>
      <c r="W363"/>
      <c r="X363"/>
      <c r="Y363"/>
      <c r="Z363"/>
      <c r="AA363"/>
      <c r="AB363"/>
      <c r="AC363"/>
      <c r="AD363"/>
      <c r="AE363"/>
      <c r="AF363"/>
    </row>
    <row r="364" spans="1:32" ht="15.75" customHeight="1" x14ac:dyDescent="0.15">
      <c r="A364"/>
      <c r="B364"/>
      <c r="C364"/>
      <c r="D364"/>
      <c r="E364"/>
      <c r="F364"/>
      <c r="G364"/>
      <c r="H364"/>
      <c r="I364"/>
      <c r="J364"/>
      <c r="K364"/>
      <c r="L364"/>
      <c r="M364"/>
      <c r="N364"/>
      <c r="O364"/>
      <c r="P364"/>
      <c r="Q364"/>
      <c r="R364"/>
      <c r="S364"/>
      <c r="T364"/>
      <c r="U364"/>
      <c r="V364"/>
      <c r="W364"/>
      <c r="X364"/>
      <c r="Y364"/>
      <c r="Z364"/>
      <c r="AA364"/>
      <c r="AB364"/>
      <c r="AC364"/>
      <c r="AD364"/>
      <c r="AE364"/>
      <c r="AF364"/>
    </row>
    <row r="365" spans="1:32" ht="15.75" customHeight="1" x14ac:dyDescent="0.15">
      <c r="A365"/>
      <c r="B365"/>
      <c r="C365"/>
      <c r="D365"/>
      <c r="E365"/>
      <c r="F365"/>
      <c r="G365"/>
      <c r="H365"/>
      <c r="I365"/>
      <c r="J365"/>
      <c r="K365"/>
      <c r="L365"/>
      <c r="M365"/>
      <c r="N365"/>
      <c r="O365"/>
      <c r="P365"/>
      <c r="Q365"/>
      <c r="R365"/>
      <c r="S365"/>
      <c r="T365"/>
      <c r="U365"/>
      <c r="V365"/>
      <c r="W365"/>
      <c r="X365"/>
      <c r="Y365"/>
      <c r="Z365"/>
      <c r="AA365"/>
      <c r="AB365"/>
      <c r="AC365"/>
      <c r="AD365"/>
      <c r="AE365"/>
      <c r="AF365"/>
    </row>
    <row r="366" spans="1:32" ht="15.75" customHeight="1" x14ac:dyDescent="0.15">
      <c r="A366"/>
      <c r="B366"/>
      <c r="C366"/>
      <c r="D366"/>
      <c r="E366"/>
      <c r="F366"/>
      <c r="G366"/>
      <c r="H366"/>
      <c r="I366"/>
      <c r="J366"/>
      <c r="K366"/>
      <c r="L366"/>
      <c r="M366"/>
      <c r="N366"/>
      <c r="O366"/>
      <c r="P366"/>
      <c r="Q366"/>
      <c r="R366"/>
      <c r="S366"/>
      <c r="T366"/>
      <c r="U366"/>
      <c r="V366"/>
      <c r="W366"/>
      <c r="X366"/>
      <c r="Y366"/>
      <c r="Z366"/>
      <c r="AA366"/>
      <c r="AB366"/>
      <c r="AC366"/>
      <c r="AD366"/>
      <c r="AE366"/>
      <c r="AF366"/>
    </row>
    <row r="367" spans="1:32" ht="15.75" customHeight="1" x14ac:dyDescent="0.15">
      <c r="A367"/>
      <c r="B367"/>
      <c r="C367"/>
      <c r="D367"/>
      <c r="E367"/>
      <c r="F367"/>
      <c r="G367"/>
      <c r="H367"/>
      <c r="I367"/>
      <c r="J367"/>
      <c r="K367"/>
      <c r="L367"/>
      <c r="M367"/>
      <c r="N367"/>
      <c r="O367"/>
      <c r="P367"/>
      <c r="Q367"/>
      <c r="R367"/>
      <c r="S367"/>
      <c r="T367"/>
      <c r="U367"/>
      <c r="V367"/>
      <c r="W367"/>
      <c r="X367"/>
      <c r="Y367"/>
      <c r="Z367"/>
      <c r="AA367"/>
      <c r="AB367"/>
      <c r="AC367"/>
      <c r="AD367"/>
      <c r="AE367"/>
      <c r="AF367"/>
    </row>
    <row r="368" spans="1:32" ht="15.75" customHeight="1" x14ac:dyDescent="0.15">
      <c r="A368"/>
      <c r="B368"/>
      <c r="C368"/>
      <c r="D368"/>
      <c r="E368"/>
      <c r="F368"/>
      <c r="G368"/>
      <c r="H368"/>
      <c r="I368"/>
      <c r="J368"/>
      <c r="K368"/>
      <c r="L368"/>
      <c r="M368"/>
      <c r="N368"/>
      <c r="O368"/>
      <c r="P368"/>
      <c r="Q368"/>
      <c r="R368"/>
      <c r="S368"/>
      <c r="T368"/>
      <c r="U368"/>
      <c r="V368"/>
      <c r="W368"/>
      <c r="X368"/>
      <c r="Y368"/>
      <c r="Z368"/>
      <c r="AA368"/>
      <c r="AB368"/>
      <c r="AC368"/>
      <c r="AD368"/>
      <c r="AE368"/>
      <c r="AF368"/>
    </row>
    <row r="369" spans="1:32" ht="15.75" customHeight="1" x14ac:dyDescent="0.15">
      <c r="A369"/>
      <c r="B369"/>
      <c r="C369"/>
      <c r="D369"/>
      <c r="E369"/>
      <c r="F369"/>
      <c r="G369"/>
      <c r="H369"/>
      <c r="I369"/>
      <c r="J369"/>
      <c r="K369"/>
      <c r="L369"/>
      <c r="M369"/>
      <c r="N369"/>
      <c r="O369"/>
      <c r="P369"/>
      <c r="Q369"/>
      <c r="R369"/>
      <c r="S369"/>
      <c r="T369"/>
      <c r="U369"/>
      <c r="V369"/>
      <c r="W369"/>
      <c r="X369"/>
      <c r="Y369"/>
      <c r="Z369"/>
      <c r="AA369"/>
      <c r="AB369"/>
      <c r="AC369"/>
      <c r="AD369"/>
      <c r="AE369"/>
      <c r="AF369"/>
    </row>
    <row r="370" spans="1:32" ht="15.75" customHeight="1" x14ac:dyDescent="0.15">
      <c r="A370"/>
      <c r="B370"/>
      <c r="C370"/>
      <c r="D370"/>
      <c r="E370"/>
      <c r="F370"/>
      <c r="G370"/>
      <c r="H370"/>
      <c r="I370"/>
      <c r="J370"/>
      <c r="K370"/>
      <c r="L370"/>
      <c r="M370"/>
      <c r="N370"/>
      <c r="O370"/>
      <c r="P370"/>
      <c r="Q370"/>
      <c r="R370"/>
      <c r="S370"/>
      <c r="T370"/>
      <c r="U370"/>
      <c r="V370"/>
      <c r="W370"/>
      <c r="X370"/>
      <c r="Y370"/>
      <c r="Z370"/>
      <c r="AA370"/>
      <c r="AB370"/>
      <c r="AC370"/>
      <c r="AD370"/>
      <c r="AE370"/>
      <c r="AF370"/>
    </row>
    <row r="371" spans="1:32" ht="15.75" customHeight="1" x14ac:dyDescent="0.15">
      <c r="A371"/>
      <c r="B371"/>
      <c r="C371"/>
      <c r="D371"/>
      <c r="E371"/>
      <c r="F371"/>
      <c r="G371"/>
      <c r="H371"/>
      <c r="I371"/>
      <c r="J371"/>
      <c r="K371"/>
      <c r="L371"/>
      <c r="M371"/>
      <c r="N371"/>
      <c r="O371"/>
      <c r="P371"/>
      <c r="Q371"/>
      <c r="R371"/>
      <c r="S371"/>
      <c r="T371"/>
      <c r="U371"/>
      <c r="V371"/>
      <c r="W371"/>
      <c r="X371"/>
      <c r="Y371"/>
      <c r="Z371"/>
      <c r="AA371"/>
      <c r="AB371"/>
      <c r="AC371"/>
      <c r="AD371"/>
      <c r="AE371"/>
      <c r="AF371"/>
    </row>
    <row r="372" spans="1:32" ht="15.75" customHeight="1" x14ac:dyDescent="0.15">
      <c r="A372"/>
      <c r="B372"/>
      <c r="C372"/>
      <c r="D372"/>
      <c r="E372"/>
      <c r="F372"/>
      <c r="G372"/>
      <c r="H372"/>
      <c r="I372"/>
      <c r="J372"/>
      <c r="K372"/>
      <c r="L372"/>
      <c r="M372"/>
      <c r="N372"/>
      <c r="O372"/>
      <c r="P372"/>
      <c r="Q372"/>
      <c r="R372"/>
      <c r="S372"/>
      <c r="T372"/>
      <c r="U372"/>
      <c r="V372"/>
      <c r="W372"/>
      <c r="X372"/>
      <c r="Y372"/>
      <c r="Z372"/>
      <c r="AA372"/>
      <c r="AB372"/>
      <c r="AC372"/>
      <c r="AD372"/>
      <c r="AE372"/>
      <c r="AF372"/>
    </row>
    <row r="373" spans="1:32" ht="15.75" customHeight="1" x14ac:dyDescent="0.15">
      <c r="A373"/>
      <c r="B373"/>
      <c r="C373"/>
      <c r="D373"/>
      <c r="E373"/>
      <c r="F373"/>
      <c r="G373"/>
      <c r="H373"/>
      <c r="I373"/>
      <c r="J373"/>
      <c r="K373"/>
      <c r="L373"/>
      <c r="M373"/>
      <c r="N373"/>
      <c r="O373"/>
      <c r="P373"/>
      <c r="Q373"/>
      <c r="R373"/>
      <c r="S373"/>
      <c r="T373"/>
      <c r="U373"/>
      <c r="V373"/>
      <c r="W373"/>
      <c r="X373"/>
      <c r="Y373"/>
      <c r="Z373"/>
      <c r="AA373"/>
      <c r="AB373"/>
      <c r="AC373"/>
      <c r="AD373"/>
      <c r="AE373"/>
      <c r="AF373"/>
    </row>
    <row r="374" spans="1:32" ht="15.75" customHeight="1" x14ac:dyDescent="0.15">
      <c r="A374"/>
      <c r="B374"/>
      <c r="C374"/>
      <c r="D374"/>
      <c r="E374"/>
      <c r="F374"/>
      <c r="G374"/>
      <c r="H374"/>
      <c r="I374"/>
      <c r="J374"/>
      <c r="K374"/>
      <c r="L374"/>
      <c r="M374"/>
      <c r="N374"/>
      <c r="O374"/>
      <c r="P374"/>
      <c r="Q374"/>
      <c r="R374"/>
      <c r="S374"/>
      <c r="T374"/>
      <c r="U374"/>
      <c r="V374"/>
      <c r="W374"/>
      <c r="X374"/>
      <c r="Y374"/>
      <c r="Z374"/>
      <c r="AA374"/>
      <c r="AB374"/>
      <c r="AC374"/>
      <c r="AD374"/>
      <c r="AE374"/>
      <c r="AF374"/>
    </row>
    <row r="375" spans="1:32" ht="15.75" customHeight="1" x14ac:dyDescent="0.15">
      <c r="A375"/>
      <c r="B375"/>
      <c r="C375"/>
      <c r="D375"/>
      <c r="E375"/>
      <c r="F375"/>
      <c r="G375"/>
      <c r="H375"/>
      <c r="I375"/>
      <c r="J375"/>
      <c r="K375"/>
      <c r="L375"/>
      <c r="M375"/>
      <c r="N375"/>
      <c r="O375"/>
      <c r="P375"/>
      <c r="Q375"/>
      <c r="R375"/>
      <c r="S375"/>
      <c r="T375"/>
      <c r="U375"/>
      <c r="V375"/>
      <c r="W375"/>
      <c r="X375"/>
      <c r="Y375"/>
      <c r="Z375"/>
      <c r="AA375"/>
      <c r="AB375"/>
      <c r="AC375"/>
      <c r="AD375"/>
      <c r="AE375"/>
      <c r="AF375"/>
    </row>
    <row r="376" spans="1:32" ht="15.75" customHeight="1" x14ac:dyDescent="0.15">
      <c r="A376"/>
      <c r="B376"/>
      <c r="C376"/>
      <c r="D376"/>
      <c r="E376"/>
      <c r="F376"/>
      <c r="G376"/>
      <c r="H376"/>
      <c r="I376"/>
      <c r="J376"/>
      <c r="K376"/>
      <c r="L376"/>
      <c r="M376"/>
      <c r="N376"/>
      <c r="O376"/>
      <c r="P376"/>
      <c r="Q376"/>
      <c r="R376"/>
      <c r="S376"/>
      <c r="T376"/>
      <c r="U376"/>
      <c r="V376"/>
      <c r="W376"/>
      <c r="X376"/>
      <c r="Y376"/>
      <c r="Z376"/>
      <c r="AA376"/>
      <c r="AB376"/>
      <c r="AC376"/>
      <c r="AD376"/>
      <c r="AE376"/>
      <c r="AF376"/>
    </row>
    <row r="377" spans="1:32" ht="15.75" customHeight="1" x14ac:dyDescent="0.15">
      <c r="A377"/>
      <c r="B377"/>
      <c r="C377"/>
      <c r="D377"/>
      <c r="E377"/>
      <c r="F377"/>
      <c r="G377"/>
      <c r="H377"/>
      <c r="I377"/>
      <c r="J377"/>
      <c r="K377"/>
      <c r="L377"/>
      <c r="M377"/>
      <c r="N377"/>
      <c r="O377"/>
      <c r="P377"/>
      <c r="Q377"/>
      <c r="R377"/>
      <c r="S377"/>
      <c r="T377"/>
      <c r="U377"/>
      <c r="V377"/>
      <c r="W377"/>
      <c r="X377"/>
      <c r="Y377"/>
      <c r="Z377"/>
      <c r="AA377"/>
      <c r="AB377"/>
      <c r="AC377"/>
      <c r="AD377"/>
      <c r="AE377"/>
      <c r="AF377"/>
    </row>
    <row r="378" spans="1:32" ht="15.75" customHeight="1" x14ac:dyDescent="0.15">
      <c r="A378"/>
      <c r="B378"/>
      <c r="C378"/>
      <c r="D378"/>
      <c r="E378"/>
      <c r="F378"/>
      <c r="G378"/>
      <c r="H378"/>
      <c r="I378"/>
      <c r="J378"/>
      <c r="K378"/>
      <c r="L378"/>
      <c r="M378"/>
      <c r="N378"/>
      <c r="O378"/>
      <c r="P378"/>
      <c r="Q378"/>
      <c r="R378"/>
      <c r="S378"/>
      <c r="T378"/>
      <c r="U378"/>
      <c r="V378"/>
      <c r="W378"/>
      <c r="X378"/>
      <c r="Y378"/>
      <c r="Z378"/>
      <c r="AA378"/>
      <c r="AB378"/>
      <c r="AC378"/>
      <c r="AD378"/>
      <c r="AE378"/>
      <c r="AF378"/>
    </row>
    <row r="379" spans="1:32" ht="15.75" customHeight="1" x14ac:dyDescent="0.15">
      <c r="A379"/>
      <c r="B379"/>
      <c r="C379"/>
      <c r="D379"/>
      <c r="E379"/>
      <c r="F379"/>
      <c r="G379"/>
      <c r="H379"/>
      <c r="I379"/>
      <c r="J379"/>
      <c r="K379"/>
      <c r="L379"/>
      <c r="M379"/>
      <c r="N379"/>
      <c r="O379"/>
      <c r="P379"/>
      <c r="Q379"/>
      <c r="R379"/>
      <c r="S379"/>
      <c r="T379"/>
      <c r="U379"/>
      <c r="V379"/>
      <c r="W379"/>
      <c r="X379"/>
      <c r="Y379"/>
      <c r="Z379"/>
      <c r="AA379"/>
      <c r="AB379"/>
      <c r="AC379"/>
      <c r="AD379"/>
      <c r="AE379"/>
      <c r="AF379"/>
    </row>
    <row r="380" spans="1:32" ht="15.75" customHeight="1" x14ac:dyDescent="0.15">
      <c r="A380"/>
      <c r="B380"/>
      <c r="C380"/>
      <c r="D380"/>
      <c r="E380"/>
      <c r="F380"/>
      <c r="G380"/>
      <c r="H380"/>
      <c r="I380"/>
      <c r="J380"/>
      <c r="K380"/>
      <c r="L380"/>
      <c r="M380"/>
      <c r="N380"/>
      <c r="O380"/>
      <c r="P380"/>
      <c r="Q380"/>
      <c r="R380"/>
      <c r="S380"/>
      <c r="T380"/>
      <c r="U380"/>
      <c r="V380"/>
      <c r="W380"/>
      <c r="X380"/>
      <c r="Y380"/>
      <c r="Z380"/>
      <c r="AA380"/>
      <c r="AB380"/>
      <c r="AC380"/>
      <c r="AD380"/>
      <c r="AE380"/>
      <c r="AF380"/>
    </row>
    <row r="381" spans="1:32" ht="15.75" customHeight="1" x14ac:dyDescent="0.15">
      <c r="A381"/>
      <c r="B381"/>
      <c r="C381"/>
      <c r="D381"/>
      <c r="E381"/>
      <c r="F381"/>
      <c r="G381"/>
      <c r="H381"/>
      <c r="I381"/>
      <c r="J381"/>
      <c r="K381"/>
      <c r="L381"/>
      <c r="M381"/>
      <c r="N381"/>
      <c r="O381"/>
      <c r="P381"/>
      <c r="Q381"/>
      <c r="R381"/>
      <c r="S381"/>
      <c r="T381"/>
      <c r="U381"/>
      <c r="V381"/>
      <c r="W381"/>
      <c r="X381"/>
      <c r="Y381"/>
      <c r="Z381"/>
      <c r="AA381"/>
      <c r="AB381"/>
      <c r="AC381"/>
      <c r="AD381"/>
      <c r="AE381"/>
      <c r="AF381"/>
    </row>
    <row r="382" spans="1:32" ht="15.75" customHeight="1" x14ac:dyDescent="0.15">
      <c r="A382"/>
      <c r="B382"/>
      <c r="C382"/>
      <c r="D382"/>
      <c r="E382"/>
      <c r="F382"/>
      <c r="G382"/>
      <c r="H382"/>
      <c r="I382"/>
      <c r="J382"/>
      <c r="K382"/>
      <c r="L382"/>
      <c r="M382"/>
      <c r="N382"/>
      <c r="O382"/>
      <c r="P382"/>
      <c r="Q382"/>
      <c r="R382"/>
      <c r="S382"/>
      <c r="T382"/>
      <c r="U382"/>
      <c r="V382"/>
      <c r="W382"/>
      <c r="X382"/>
      <c r="Y382"/>
      <c r="Z382"/>
      <c r="AA382"/>
      <c r="AB382"/>
      <c r="AC382"/>
      <c r="AD382"/>
      <c r="AE382"/>
      <c r="AF382"/>
    </row>
    <row r="383" spans="1:32" ht="15.75" customHeight="1" x14ac:dyDescent="0.15">
      <c r="A383"/>
      <c r="B383"/>
      <c r="C383"/>
      <c r="D383"/>
      <c r="E383"/>
      <c r="F383"/>
      <c r="G383"/>
      <c r="H383"/>
      <c r="I383"/>
      <c r="J383"/>
      <c r="K383"/>
      <c r="L383"/>
      <c r="M383"/>
      <c r="N383"/>
      <c r="O383"/>
      <c r="P383"/>
      <c r="Q383"/>
      <c r="R383"/>
      <c r="S383"/>
      <c r="T383"/>
      <c r="U383"/>
      <c r="V383"/>
      <c r="W383"/>
      <c r="X383"/>
      <c r="Y383"/>
      <c r="Z383"/>
      <c r="AA383"/>
      <c r="AB383"/>
      <c r="AC383"/>
      <c r="AD383"/>
      <c r="AE383"/>
      <c r="AF383"/>
    </row>
    <row r="384" spans="1:32" ht="15.75" customHeight="1" x14ac:dyDescent="0.15">
      <c r="A384"/>
      <c r="B384"/>
      <c r="C384"/>
      <c r="D384"/>
      <c r="E384"/>
      <c r="F384"/>
      <c r="G384"/>
      <c r="H384"/>
      <c r="I384"/>
      <c r="J384"/>
      <c r="K384"/>
      <c r="L384"/>
      <c r="M384"/>
      <c r="N384"/>
      <c r="O384"/>
      <c r="P384"/>
      <c r="Q384"/>
      <c r="R384"/>
      <c r="S384"/>
      <c r="T384"/>
      <c r="U384"/>
      <c r="V384"/>
      <c r="W384"/>
      <c r="X384"/>
      <c r="Y384"/>
      <c r="Z384"/>
      <c r="AA384"/>
      <c r="AB384"/>
      <c r="AC384"/>
      <c r="AD384"/>
      <c r="AE384"/>
      <c r="AF384"/>
    </row>
    <row r="385" spans="1:32" ht="15.75" customHeight="1" x14ac:dyDescent="0.15">
      <c r="A385"/>
      <c r="B385"/>
      <c r="C385"/>
      <c r="D385"/>
      <c r="E385"/>
      <c r="F385"/>
      <c r="G385"/>
      <c r="H385"/>
      <c r="I385"/>
      <c r="J385"/>
      <c r="K385"/>
      <c r="L385"/>
      <c r="M385"/>
      <c r="N385"/>
      <c r="O385"/>
      <c r="P385"/>
      <c r="Q385"/>
      <c r="R385"/>
      <c r="S385"/>
      <c r="T385"/>
      <c r="U385"/>
      <c r="V385"/>
      <c r="W385"/>
      <c r="X385"/>
      <c r="Y385"/>
      <c r="Z385"/>
      <c r="AA385"/>
      <c r="AB385"/>
      <c r="AC385"/>
      <c r="AD385"/>
      <c r="AE385"/>
      <c r="AF385"/>
    </row>
    <row r="386" spans="1:32" ht="15.75" customHeight="1" x14ac:dyDescent="0.15">
      <c r="A386"/>
      <c r="B386"/>
      <c r="C386"/>
      <c r="D386"/>
      <c r="E386"/>
      <c r="F386"/>
      <c r="G386"/>
      <c r="H386"/>
      <c r="I386"/>
      <c r="J386"/>
      <c r="K386"/>
      <c r="L386"/>
      <c r="M386"/>
      <c r="N386"/>
      <c r="O386"/>
      <c r="P386"/>
      <c r="Q386"/>
      <c r="R386"/>
      <c r="S386"/>
      <c r="T386"/>
      <c r="U386"/>
      <c r="V386"/>
      <c r="W386"/>
      <c r="X386"/>
      <c r="Y386"/>
      <c r="Z386"/>
      <c r="AA386"/>
      <c r="AB386"/>
      <c r="AC386"/>
      <c r="AD386"/>
      <c r="AE386"/>
      <c r="AF386"/>
    </row>
    <row r="387" spans="1:32" ht="15.75" customHeight="1" x14ac:dyDescent="0.15">
      <c r="A387"/>
      <c r="B387"/>
      <c r="C387"/>
      <c r="D387"/>
      <c r="E387"/>
      <c r="F387"/>
      <c r="G387"/>
      <c r="H387"/>
      <c r="I387"/>
      <c r="J387"/>
      <c r="K387"/>
      <c r="L387"/>
      <c r="M387"/>
      <c r="N387"/>
      <c r="O387"/>
      <c r="P387"/>
      <c r="Q387"/>
      <c r="R387"/>
      <c r="S387"/>
      <c r="T387"/>
      <c r="U387"/>
      <c r="V387"/>
      <c r="W387"/>
      <c r="X387"/>
      <c r="Y387"/>
      <c r="Z387"/>
      <c r="AA387"/>
      <c r="AB387"/>
      <c r="AC387"/>
      <c r="AD387"/>
      <c r="AE387"/>
      <c r="AF387"/>
    </row>
    <row r="388" spans="1:32" ht="15.75" customHeight="1" x14ac:dyDescent="0.15">
      <c r="A388"/>
      <c r="B388"/>
      <c r="C388"/>
      <c r="D388"/>
      <c r="E388"/>
      <c r="F388"/>
      <c r="G388"/>
      <c r="H388"/>
      <c r="I388"/>
      <c r="J388"/>
      <c r="K388"/>
      <c r="L388"/>
      <c r="M388"/>
      <c r="N388"/>
      <c r="O388"/>
      <c r="P388"/>
      <c r="Q388"/>
      <c r="R388"/>
      <c r="S388"/>
      <c r="T388"/>
      <c r="U388"/>
      <c r="V388"/>
      <c r="W388"/>
      <c r="X388"/>
      <c r="Y388"/>
      <c r="Z388"/>
      <c r="AA388"/>
      <c r="AB388"/>
      <c r="AC388"/>
      <c r="AD388"/>
      <c r="AE388"/>
      <c r="AF388"/>
    </row>
    <row r="389" spans="1:32" ht="15.75" customHeight="1" x14ac:dyDescent="0.15">
      <c r="A389"/>
      <c r="B389"/>
      <c r="C389"/>
      <c r="D389"/>
      <c r="E389"/>
      <c r="F389"/>
      <c r="G389"/>
      <c r="H389"/>
      <c r="I389"/>
      <c r="J389"/>
      <c r="K389"/>
      <c r="L389"/>
      <c r="M389"/>
      <c r="N389"/>
      <c r="O389"/>
      <c r="P389"/>
      <c r="Q389"/>
      <c r="R389"/>
      <c r="S389"/>
      <c r="T389"/>
      <c r="U389"/>
      <c r="V389"/>
      <c r="W389"/>
      <c r="X389"/>
      <c r="Y389"/>
      <c r="Z389"/>
      <c r="AA389"/>
      <c r="AB389"/>
      <c r="AC389"/>
      <c r="AD389"/>
      <c r="AE389"/>
      <c r="AF389"/>
    </row>
    <row r="390" spans="1:32" ht="15.75" customHeight="1" x14ac:dyDescent="0.15">
      <c r="A390"/>
      <c r="B390"/>
      <c r="C390"/>
      <c r="D390"/>
      <c r="E390"/>
      <c r="F390"/>
      <c r="G390"/>
      <c r="H390"/>
      <c r="I390"/>
      <c r="J390"/>
      <c r="K390"/>
      <c r="L390"/>
      <c r="M390"/>
      <c r="N390"/>
      <c r="O390"/>
      <c r="P390"/>
      <c r="Q390"/>
      <c r="R390"/>
      <c r="S390"/>
      <c r="T390"/>
      <c r="U390"/>
      <c r="V390"/>
      <c r="W390"/>
      <c r="X390"/>
      <c r="Y390"/>
      <c r="Z390"/>
      <c r="AA390"/>
      <c r="AB390"/>
      <c r="AC390"/>
      <c r="AD390"/>
      <c r="AE390"/>
      <c r="AF390"/>
    </row>
    <row r="391" spans="1:32" ht="15.75" customHeight="1" x14ac:dyDescent="0.15">
      <c r="A391"/>
      <c r="B391"/>
      <c r="C391"/>
      <c r="D391"/>
      <c r="E391"/>
      <c r="F391"/>
      <c r="G391"/>
      <c r="H391"/>
      <c r="I391"/>
      <c r="J391"/>
      <c r="K391"/>
      <c r="L391"/>
      <c r="M391"/>
      <c r="N391"/>
      <c r="O391"/>
      <c r="P391"/>
      <c r="Q391"/>
      <c r="R391"/>
      <c r="S391"/>
      <c r="T391"/>
      <c r="U391"/>
      <c r="V391"/>
      <c r="W391"/>
      <c r="X391"/>
      <c r="Y391"/>
      <c r="Z391"/>
      <c r="AA391"/>
      <c r="AB391"/>
      <c r="AC391"/>
      <c r="AD391"/>
      <c r="AE391"/>
      <c r="AF391"/>
    </row>
    <row r="392" spans="1:32" ht="15.75" customHeight="1" x14ac:dyDescent="0.15">
      <c r="A392"/>
      <c r="B392"/>
      <c r="C392"/>
      <c r="D392"/>
      <c r="E392"/>
      <c r="F392"/>
      <c r="G392"/>
      <c r="H392"/>
      <c r="I392"/>
      <c r="J392"/>
      <c r="K392"/>
      <c r="L392"/>
      <c r="M392"/>
      <c r="N392"/>
      <c r="O392"/>
      <c r="P392"/>
      <c r="Q392"/>
      <c r="R392"/>
      <c r="S392"/>
      <c r="T392"/>
      <c r="U392"/>
      <c r="V392"/>
      <c r="W392"/>
      <c r="X392"/>
      <c r="Y392"/>
      <c r="Z392"/>
      <c r="AA392"/>
      <c r="AB392"/>
      <c r="AC392"/>
      <c r="AD392"/>
      <c r="AE392"/>
      <c r="AF392"/>
    </row>
    <row r="393" spans="1:32" ht="15.75" customHeight="1" x14ac:dyDescent="0.15">
      <c r="A393"/>
      <c r="B393"/>
      <c r="C393"/>
      <c r="D393"/>
      <c r="E393"/>
      <c r="F393"/>
      <c r="G393"/>
      <c r="H393"/>
      <c r="I393"/>
      <c r="J393"/>
      <c r="K393"/>
      <c r="L393"/>
      <c r="M393"/>
      <c r="N393"/>
      <c r="O393"/>
      <c r="P393"/>
      <c r="Q393"/>
      <c r="R393"/>
      <c r="S393"/>
      <c r="T393"/>
      <c r="U393"/>
      <c r="V393"/>
      <c r="W393"/>
      <c r="X393"/>
      <c r="Y393"/>
      <c r="Z393"/>
      <c r="AA393"/>
      <c r="AB393"/>
      <c r="AC393"/>
      <c r="AD393"/>
      <c r="AE393"/>
      <c r="AF393"/>
    </row>
    <row r="394" spans="1:32" ht="15.75" customHeight="1" x14ac:dyDescent="0.15">
      <c r="A394"/>
      <c r="B394"/>
      <c r="C394"/>
      <c r="D394"/>
      <c r="E394"/>
      <c r="F394"/>
      <c r="G394"/>
      <c r="H394"/>
      <c r="I394"/>
      <c r="J394"/>
      <c r="K394"/>
      <c r="L394"/>
      <c r="M394"/>
      <c r="N394"/>
      <c r="O394"/>
      <c r="P394"/>
      <c r="Q394"/>
      <c r="R394"/>
      <c r="S394"/>
      <c r="T394"/>
      <c r="U394"/>
      <c r="V394"/>
      <c r="W394"/>
      <c r="X394"/>
      <c r="Y394"/>
      <c r="Z394"/>
      <c r="AA394"/>
      <c r="AB394"/>
      <c r="AC394"/>
      <c r="AD394"/>
      <c r="AE394"/>
      <c r="AF394"/>
    </row>
    <row r="395" spans="1:32" ht="15.75" customHeight="1" x14ac:dyDescent="0.15">
      <c r="A395"/>
      <c r="B395"/>
      <c r="C395"/>
      <c r="D395"/>
      <c r="E395"/>
      <c r="F395"/>
      <c r="G395"/>
      <c r="H395"/>
      <c r="I395"/>
      <c r="J395"/>
      <c r="K395"/>
      <c r="L395"/>
      <c r="M395"/>
      <c r="N395"/>
      <c r="O395"/>
      <c r="P395"/>
      <c r="Q395"/>
      <c r="R395"/>
      <c r="S395"/>
      <c r="T395"/>
      <c r="U395"/>
      <c r="V395"/>
      <c r="W395"/>
      <c r="X395"/>
      <c r="Y395"/>
      <c r="Z395"/>
      <c r="AA395"/>
      <c r="AB395"/>
      <c r="AC395"/>
      <c r="AD395"/>
      <c r="AE395"/>
      <c r="AF395"/>
    </row>
    <row r="396" spans="1:32" ht="15.75" customHeight="1" x14ac:dyDescent="0.15">
      <c r="A396"/>
      <c r="B396"/>
      <c r="C396"/>
      <c r="D396"/>
      <c r="E396"/>
      <c r="F396"/>
      <c r="G396"/>
      <c r="H396"/>
      <c r="I396"/>
      <c r="J396"/>
      <c r="K396"/>
      <c r="L396"/>
      <c r="M396"/>
      <c r="N396"/>
      <c r="O396"/>
      <c r="P396"/>
      <c r="Q396"/>
      <c r="R396"/>
      <c r="S396"/>
      <c r="T396"/>
      <c r="U396"/>
      <c r="V396"/>
      <c r="W396"/>
      <c r="X396"/>
      <c r="Y396"/>
      <c r="Z396"/>
      <c r="AA396"/>
      <c r="AB396"/>
      <c r="AC396"/>
      <c r="AD396"/>
      <c r="AE396"/>
      <c r="AF396"/>
    </row>
    <row r="397" spans="1:32" ht="15.75" customHeight="1" x14ac:dyDescent="0.15">
      <c r="A397"/>
      <c r="B397"/>
      <c r="C397"/>
      <c r="D397"/>
      <c r="E397"/>
      <c r="F397"/>
      <c r="G397"/>
      <c r="H397"/>
      <c r="I397"/>
      <c r="J397"/>
      <c r="K397"/>
      <c r="L397"/>
      <c r="M397"/>
      <c r="N397"/>
      <c r="O397"/>
      <c r="P397"/>
      <c r="Q397"/>
      <c r="R397"/>
      <c r="S397"/>
      <c r="T397"/>
      <c r="U397"/>
      <c r="V397"/>
      <c r="W397"/>
      <c r="X397"/>
      <c r="Y397"/>
      <c r="Z397"/>
      <c r="AA397"/>
      <c r="AB397"/>
      <c r="AC397"/>
      <c r="AD397"/>
      <c r="AE397"/>
      <c r="AF397"/>
    </row>
    <row r="398" spans="1:32" ht="15.75" customHeight="1" x14ac:dyDescent="0.15">
      <c r="A398"/>
      <c r="B398"/>
      <c r="C398"/>
      <c r="D398"/>
      <c r="E398"/>
      <c r="F398"/>
      <c r="G398"/>
      <c r="H398"/>
      <c r="I398"/>
      <c r="J398"/>
      <c r="K398"/>
      <c r="L398"/>
      <c r="M398"/>
      <c r="N398"/>
      <c r="O398"/>
      <c r="P398"/>
      <c r="Q398"/>
      <c r="R398"/>
      <c r="S398"/>
      <c r="T398"/>
      <c r="U398"/>
      <c r="V398"/>
      <c r="W398"/>
      <c r="X398"/>
      <c r="Y398"/>
      <c r="Z398"/>
      <c r="AA398"/>
      <c r="AB398"/>
      <c r="AC398"/>
      <c r="AD398"/>
      <c r="AE398"/>
      <c r="AF398"/>
    </row>
    <row r="399" spans="1:32" ht="15.75" customHeight="1" x14ac:dyDescent="0.15">
      <c r="A399"/>
      <c r="B399"/>
      <c r="C399"/>
      <c r="D399"/>
      <c r="E399"/>
      <c r="F399"/>
      <c r="G399"/>
      <c r="H399"/>
      <c r="I399"/>
      <c r="J399"/>
      <c r="K399"/>
      <c r="L399"/>
      <c r="M399"/>
      <c r="N399"/>
      <c r="O399"/>
      <c r="P399"/>
      <c r="Q399"/>
      <c r="R399"/>
      <c r="S399"/>
      <c r="T399"/>
      <c r="U399"/>
      <c r="V399"/>
      <c r="W399"/>
      <c r="X399"/>
      <c r="Y399"/>
      <c r="Z399"/>
      <c r="AA399"/>
      <c r="AB399"/>
      <c r="AC399"/>
      <c r="AD399"/>
      <c r="AE399"/>
      <c r="AF399"/>
    </row>
    <row r="400" spans="1:32" ht="15.75" customHeight="1" x14ac:dyDescent="0.15">
      <c r="A400"/>
      <c r="B400"/>
      <c r="C400"/>
      <c r="D400"/>
      <c r="E400"/>
      <c r="F400"/>
      <c r="G400"/>
      <c r="H400"/>
      <c r="I400"/>
      <c r="J400"/>
      <c r="K400"/>
      <c r="L400"/>
      <c r="M400"/>
      <c r="N400"/>
      <c r="O400"/>
      <c r="P400"/>
      <c r="Q400"/>
      <c r="R400"/>
      <c r="S400"/>
      <c r="T400"/>
      <c r="U400"/>
      <c r="V400"/>
      <c r="W400"/>
      <c r="X400"/>
      <c r="Y400"/>
      <c r="Z400"/>
      <c r="AA400"/>
      <c r="AB400"/>
      <c r="AC400"/>
      <c r="AD400"/>
      <c r="AE400"/>
      <c r="AF400"/>
    </row>
    <row r="401" spans="1:32" ht="15.75" customHeight="1" x14ac:dyDescent="0.15">
      <c r="A401"/>
      <c r="B401"/>
      <c r="C401"/>
      <c r="D401"/>
      <c r="E401"/>
      <c r="F401"/>
      <c r="G401"/>
      <c r="H401"/>
      <c r="I401"/>
      <c r="J401"/>
      <c r="K401"/>
      <c r="L401"/>
      <c r="M401"/>
      <c r="N401"/>
      <c r="O401"/>
      <c r="P401"/>
      <c r="Q401"/>
      <c r="R401"/>
      <c r="S401"/>
      <c r="T401"/>
      <c r="U401"/>
      <c r="V401"/>
      <c r="W401"/>
      <c r="X401"/>
      <c r="Y401"/>
      <c r="Z401"/>
      <c r="AA401"/>
      <c r="AB401"/>
      <c r="AC401"/>
      <c r="AD401"/>
      <c r="AE401"/>
      <c r="AF401"/>
    </row>
    <row r="402" spans="1:32" ht="15.75" customHeight="1" x14ac:dyDescent="0.15">
      <c r="A402"/>
      <c r="B402"/>
      <c r="C402"/>
      <c r="D402"/>
      <c r="E402"/>
      <c r="F402"/>
      <c r="G402"/>
      <c r="H402"/>
      <c r="I402"/>
      <c r="J402"/>
      <c r="K402"/>
      <c r="L402"/>
      <c r="M402"/>
      <c r="N402"/>
      <c r="O402"/>
      <c r="P402"/>
      <c r="Q402"/>
      <c r="R402"/>
      <c r="S402"/>
      <c r="T402"/>
      <c r="U402"/>
      <c r="V402"/>
      <c r="W402"/>
      <c r="X402"/>
      <c r="Y402"/>
      <c r="Z402"/>
      <c r="AA402"/>
      <c r="AB402"/>
      <c r="AC402"/>
      <c r="AD402"/>
      <c r="AE402"/>
      <c r="AF402"/>
    </row>
    <row r="403" spans="1:32" ht="15.75" customHeight="1" x14ac:dyDescent="0.15">
      <c r="A403"/>
      <c r="B403"/>
      <c r="C403"/>
      <c r="D403"/>
      <c r="E403"/>
      <c r="F403"/>
      <c r="G403"/>
      <c r="H403"/>
      <c r="I403"/>
      <c r="J403"/>
      <c r="K403"/>
      <c r="L403"/>
      <c r="M403"/>
      <c r="N403"/>
      <c r="O403"/>
      <c r="P403"/>
      <c r="Q403"/>
      <c r="R403"/>
      <c r="S403"/>
      <c r="T403"/>
      <c r="U403"/>
      <c r="V403"/>
      <c r="W403"/>
      <c r="X403"/>
      <c r="Y403"/>
      <c r="Z403"/>
      <c r="AA403"/>
      <c r="AB403"/>
      <c r="AC403"/>
      <c r="AD403"/>
      <c r="AE403"/>
      <c r="AF403"/>
    </row>
    <row r="404" spans="1:32" ht="15.75" customHeight="1" x14ac:dyDescent="0.15">
      <c r="A404"/>
      <c r="B404"/>
      <c r="C404"/>
      <c r="D404"/>
      <c r="E404"/>
      <c r="F404"/>
      <c r="G404"/>
      <c r="H404"/>
      <c r="I404"/>
      <c r="J404"/>
      <c r="K404"/>
      <c r="L404"/>
      <c r="M404"/>
      <c r="N404"/>
      <c r="O404"/>
      <c r="P404"/>
      <c r="Q404"/>
      <c r="R404"/>
      <c r="S404"/>
      <c r="T404"/>
      <c r="U404"/>
      <c r="V404"/>
      <c r="W404"/>
      <c r="X404"/>
      <c r="Y404"/>
      <c r="Z404"/>
      <c r="AA404"/>
      <c r="AB404"/>
      <c r="AC404"/>
      <c r="AD404"/>
      <c r="AE404"/>
      <c r="AF404"/>
    </row>
    <row r="405" spans="1:32" ht="15.75" customHeight="1" x14ac:dyDescent="0.15">
      <c r="A405"/>
      <c r="B405"/>
      <c r="C405"/>
      <c r="D405"/>
      <c r="E405"/>
      <c r="F405"/>
      <c r="G405"/>
      <c r="H405"/>
      <c r="I405"/>
      <c r="J405"/>
      <c r="K405"/>
      <c r="L405"/>
      <c r="M405"/>
      <c r="N405"/>
      <c r="O405"/>
      <c r="P405"/>
      <c r="Q405"/>
      <c r="R405"/>
      <c r="S405"/>
      <c r="T405"/>
      <c r="U405"/>
      <c r="V405"/>
      <c r="W405"/>
      <c r="X405"/>
      <c r="Y405"/>
      <c r="Z405"/>
      <c r="AA405"/>
      <c r="AB405"/>
      <c r="AC405"/>
      <c r="AD405"/>
      <c r="AE405"/>
      <c r="AF405"/>
    </row>
    <row r="406" spans="1:32" ht="15.75" customHeight="1" x14ac:dyDescent="0.15">
      <c r="A406"/>
      <c r="B406"/>
      <c r="C406"/>
      <c r="D406"/>
      <c r="E406"/>
      <c r="F406"/>
      <c r="G406"/>
      <c r="H406"/>
      <c r="I406"/>
      <c r="J406"/>
      <c r="K406"/>
      <c r="L406"/>
      <c r="M406"/>
      <c r="N406"/>
      <c r="O406"/>
      <c r="P406"/>
      <c r="Q406"/>
      <c r="R406"/>
      <c r="S406"/>
      <c r="T406"/>
      <c r="U406"/>
      <c r="V406"/>
      <c r="W406"/>
      <c r="X406"/>
      <c r="Y406"/>
      <c r="Z406"/>
      <c r="AA406"/>
      <c r="AB406"/>
      <c r="AC406"/>
      <c r="AD406"/>
      <c r="AE406"/>
      <c r="AF406"/>
    </row>
    <row r="407" spans="1:32" ht="15.75" customHeight="1" x14ac:dyDescent="0.15">
      <c r="A407"/>
      <c r="B407"/>
      <c r="C407"/>
      <c r="D407"/>
      <c r="E407"/>
      <c r="F407"/>
      <c r="G407"/>
      <c r="H407"/>
      <c r="I407"/>
      <c r="J407"/>
      <c r="K407"/>
      <c r="L407"/>
      <c r="M407"/>
      <c r="N407"/>
      <c r="O407"/>
      <c r="P407"/>
      <c r="Q407"/>
      <c r="R407"/>
      <c r="S407"/>
      <c r="T407"/>
      <c r="U407"/>
      <c r="V407"/>
      <c r="W407"/>
      <c r="X407"/>
      <c r="Y407"/>
      <c r="Z407"/>
      <c r="AA407"/>
      <c r="AB407"/>
      <c r="AC407"/>
      <c r="AD407"/>
      <c r="AE407"/>
      <c r="AF407"/>
    </row>
    <row r="408" spans="1:32" ht="15.75" customHeight="1" x14ac:dyDescent="0.15">
      <c r="A408"/>
      <c r="B408"/>
      <c r="C408"/>
      <c r="D408"/>
      <c r="E408"/>
      <c r="F408"/>
      <c r="G408"/>
      <c r="H408"/>
      <c r="I408"/>
      <c r="J408"/>
      <c r="K408"/>
      <c r="L408"/>
      <c r="M408"/>
      <c r="N408"/>
      <c r="O408"/>
      <c r="P408"/>
      <c r="Q408"/>
      <c r="R408"/>
      <c r="S408"/>
      <c r="T408"/>
      <c r="U408"/>
      <c r="V408"/>
      <c r="W408"/>
      <c r="X408"/>
      <c r="Y408"/>
      <c r="Z408"/>
      <c r="AA408"/>
      <c r="AB408"/>
      <c r="AC408"/>
      <c r="AD408"/>
      <c r="AE408"/>
      <c r="AF408"/>
    </row>
    <row r="409" spans="1:32" ht="15.75" customHeight="1" x14ac:dyDescent="0.15">
      <c r="A409"/>
      <c r="B409"/>
      <c r="C409"/>
      <c r="D409"/>
      <c r="E409"/>
      <c r="F409"/>
      <c r="G409"/>
      <c r="H409"/>
      <c r="I409"/>
      <c r="J409"/>
      <c r="K409"/>
      <c r="L409"/>
      <c r="M409"/>
      <c r="N409"/>
      <c r="O409"/>
      <c r="P409"/>
      <c r="Q409"/>
      <c r="R409"/>
      <c r="S409"/>
      <c r="T409"/>
      <c r="U409"/>
      <c r="V409"/>
      <c r="W409"/>
      <c r="X409"/>
      <c r="Y409"/>
      <c r="Z409"/>
      <c r="AA409"/>
      <c r="AB409"/>
      <c r="AC409"/>
      <c r="AD409"/>
      <c r="AE409"/>
      <c r="AF409"/>
    </row>
    <row r="410" spans="1:32" ht="15.75" customHeight="1" x14ac:dyDescent="0.15">
      <c r="A410"/>
      <c r="B410"/>
      <c r="C410"/>
      <c r="D410"/>
      <c r="E410"/>
      <c r="F410"/>
      <c r="G410"/>
      <c r="H410"/>
      <c r="I410"/>
      <c r="J410"/>
      <c r="K410"/>
      <c r="L410"/>
      <c r="M410"/>
      <c r="N410"/>
      <c r="O410"/>
      <c r="P410"/>
      <c r="Q410"/>
      <c r="R410"/>
      <c r="S410"/>
      <c r="T410"/>
      <c r="U410"/>
      <c r="V410"/>
      <c r="W410"/>
      <c r="X410"/>
      <c r="Y410"/>
      <c r="Z410"/>
      <c r="AA410"/>
      <c r="AB410"/>
      <c r="AC410"/>
      <c r="AD410"/>
      <c r="AE410"/>
      <c r="AF410"/>
    </row>
    <row r="411" spans="1:32" ht="15.75" customHeight="1" x14ac:dyDescent="0.15">
      <c r="A411"/>
      <c r="B411"/>
      <c r="C411"/>
      <c r="D411"/>
      <c r="E411"/>
      <c r="F411"/>
      <c r="G411"/>
      <c r="H411"/>
      <c r="I411"/>
      <c r="J411"/>
      <c r="K411"/>
      <c r="L411"/>
      <c r="M411"/>
      <c r="N411"/>
      <c r="O411"/>
      <c r="P411"/>
      <c r="Q411"/>
      <c r="R411"/>
      <c r="S411"/>
      <c r="T411"/>
      <c r="U411"/>
      <c r="V411"/>
      <c r="W411"/>
      <c r="X411"/>
      <c r="Y411"/>
      <c r="Z411"/>
      <c r="AA411"/>
      <c r="AB411"/>
      <c r="AC411"/>
      <c r="AD411"/>
      <c r="AE411"/>
      <c r="AF411"/>
    </row>
    <row r="412" spans="1:32" ht="15.75" customHeight="1" x14ac:dyDescent="0.15">
      <c r="A412"/>
      <c r="B412"/>
      <c r="C412"/>
      <c r="D412"/>
      <c r="E412"/>
      <c r="F412"/>
      <c r="G412"/>
      <c r="H412"/>
      <c r="I412"/>
      <c r="J412"/>
      <c r="K412"/>
      <c r="L412"/>
      <c r="M412"/>
      <c r="N412"/>
      <c r="O412"/>
      <c r="P412"/>
      <c r="Q412"/>
      <c r="R412"/>
      <c r="S412"/>
      <c r="T412"/>
      <c r="U412"/>
      <c r="V412"/>
      <c r="W412"/>
      <c r="X412"/>
      <c r="Y412"/>
      <c r="Z412"/>
      <c r="AA412"/>
      <c r="AB412"/>
      <c r="AC412"/>
      <c r="AD412"/>
      <c r="AE412"/>
      <c r="AF412"/>
    </row>
    <row r="413" spans="1:32" ht="15.75" customHeight="1" x14ac:dyDescent="0.15">
      <c r="A413"/>
      <c r="B413"/>
      <c r="C413"/>
      <c r="D413"/>
      <c r="E413"/>
      <c r="F413"/>
      <c r="G413"/>
      <c r="H413"/>
      <c r="I413"/>
      <c r="J413"/>
      <c r="K413"/>
      <c r="L413"/>
      <c r="M413"/>
      <c r="N413"/>
      <c r="O413"/>
      <c r="P413"/>
      <c r="Q413"/>
      <c r="R413"/>
      <c r="S413"/>
      <c r="T413"/>
      <c r="U413"/>
      <c r="V413"/>
      <c r="W413"/>
      <c r="X413"/>
      <c r="Y413"/>
      <c r="Z413"/>
      <c r="AA413"/>
      <c r="AB413"/>
      <c r="AC413"/>
      <c r="AD413"/>
      <c r="AE413"/>
      <c r="AF413"/>
    </row>
    <row r="414" spans="1:32" ht="15.75" customHeight="1" x14ac:dyDescent="0.15">
      <c r="A414"/>
      <c r="B414"/>
      <c r="C414"/>
      <c r="D414"/>
      <c r="E414"/>
      <c r="F414"/>
      <c r="G414"/>
      <c r="H414"/>
      <c r="I414"/>
      <c r="J414"/>
      <c r="K414"/>
      <c r="L414"/>
      <c r="M414"/>
      <c r="N414"/>
      <c r="O414"/>
      <c r="P414"/>
      <c r="Q414"/>
      <c r="R414"/>
      <c r="S414"/>
      <c r="T414"/>
      <c r="U414"/>
      <c r="V414"/>
      <c r="W414"/>
      <c r="X414"/>
      <c r="Y414"/>
      <c r="Z414"/>
      <c r="AA414"/>
      <c r="AB414"/>
      <c r="AC414"/>
      <c r="AD414"/>
      <c r="AE414"/>
      <c r="AF414"/>
    </row>
    <row r="415" spans="1:32" ht="15.75" customHeight="1" x14ac:dyDescent="0.15">
      <c r="A415"/>
      <c r="B415"/>
      <c r="C415"/>
      <c r="D415"/>
      <c r="E415"/>
      <c r="F415"/>
      <c r="G415"/>
      <c r="H415"/>
      <c r="I415"/>
      <c r="J415"/>
      <c r="K415"/>
      <c r="L415"/>
      <c r="M415"/>
      <c r="N415"/>
      <c r="O415"/>
      <c r="P415"/>
      <c r="Q415"/>
      <c r="R415"/>
      <c r="S415"/>
      <c r="T415"/>
      <c r="U415"/>
      <c r="V415"/>
      <c r="W415"/>
      <c r="X415"/>
      <c r="Y415"/>
      <c r="Z415"/>
      <c r="AA415"/>
      <c r="AB415"/>
      <c r="AC415"/>
      <c r="AD415"/>
      <c r="AE415"/>
      <c r="AF415"/>
    </row>
    <row r="416" spans="1:32" ht="15.75" customHeight="1" x14ac:dyDescent="0.15">
      <c r="A416"/>
      <c r="B416"/>
      <c r="C416"/>
      <c r="D416"/>
      <c r="E416"/>
      <c r="F416"/>
      <c r="G416"/>
      <c r="H416"/>
      <c r="I416"/>
      <c r="J416"/>
      <c r="K416"/>
      <c r="L416"/>
      <c r="M416"/>
      <c r="N416"/>
      <c r="O416"/>
      <c r="P416"/>
      <c r="Q416"/>
      <c r="R416"/>
      <c r="S416"/>
      <c r="T416"/>
      <c r="U416"/>
      <c r="V416"/>
      <c r="W416"/>
      <c r="X416"/>
      <c r="Y416"/>
      <c r="Z416"/>
      <c r="AA416"/>
      <c r="AB416"/>
      <c r="AC416"/>
      <c r="AD416"/>
      <c r="AE416"/>
      <c r="AF416"/>
    </row>
    <row r="417" spans="1:32" ht="15.75" customHeight="1" x14ac:dyDescent="0.15">
      <c r="A417"/>
      <c r="B417"/>
      <c r="C417"/>
      <c r="D417"/>
      <c r="E417"/>
      <c r="F417"/>
      <c r="G417"/>
      <c r="H417"/>
      <c r="I417"/>
      <c r="J417"/>
      <c r="K417"/>
      <c r="L417"/>
      <c r="M417"/>
      <c r="N417"/>
      <c r="O417"/>
      <c r="P417"/>
      <c r="Q417"/>
      <c r="R417"/>
      <c r="S417"/>
      <c r="T417"/>
      <c r="U417"/>
      <c r="V417"/>
      <c r="W417"/>
      <c r="X417"/>
      <c r="Y417"/>
      <c r="Z417"/>
      <c r="AA417"/>
      <c r="AB417"/>
      <c r="AC417"/>
      <c r="AD417"/>
      <c r="AE417"/>
      <c r="AF417"/>
    </row>
    <row r="418" spans="1:32" ht="15.75" customHeight="1" x14ac:dyDescent="0.15">
      <c r="A418"/>
      <c r="B418"/>
      <c r="C418"/>
      <c r="D418"/>
      <c r="E418"/>
      <c r="F418"/>
      <c r="G418"/>
      <c r="H418"/>
      <c r="I418"/>
      <c r="J418"/>
      <c r="K418"/>
      <c r="L418"/>
      <c r="M418"/>
      <c r="N418"/>
      <c r="O418"/>
      <c r="P418"/>
      <c r="Q418"/>
      <c r="R418"/>
      <c r="S418"/>
      <c r="T418"/>
      <c r="U418"/>
      <c r="V418"/>
      <c r="W418"/>
      <c r="X418"/>
      <c r="Y418"/>
      <c r="Z418"/>
      <c r="AA418"/>
      <c r="AB418"/>
      <c r="AC418"/>
      <c r="AD418"/>
      <c r="AE418"/>
      <c r="AF418"/>
    </row>
    <row r="419" spans="1:32" ht="15.75" customHeight="1" x14ac:dyDescent="0.15">
      <c r="A419"/>
      <c r="B419"/>
      <c r="C419"/>
      <c r="D419"/>
      <c r="E419"/>
      <c r="F419"/>
      <c r="G419"/>
      <c r="H419"/>
      <c r="I419"/>
      <c r="J419"/>
      <c r="K419"/>
      <c r="L419"/>
      <c r="M419"/>
      <c r="N419"/>
      <c r="O419"/>
      <c r="P419"/>
      <c r="Q419"/>
      <c r="R419"/>
      <c r="S419"/>
      <c r="T419"/>
      <c r="U419"/>
      <c r="V419"/>
      <c r="W419"/>
      <c r="X419"/>
      <c r="Y419"/>
      <c r="Z419"/>
      <c r="AA419"/>
      <c r="AB419"/>
      <c r="AC419"/>
      <c r="AD419"/>
      <c r="AE419"/>
      <c r="AF419"/>
    </row>
    <row r="420" spans="1:32" ht="15.75" customHeight="1" x14ac:dyDescent="0.15">
      <c r="A420"/>
      <c r="B420"/>
      <c r="C420"/>
      <c r="D420"/>
      <c r="E420"/>
      <c r="F420"/>
      <c r="G420"/>
      <c r="H420"/>
      <c r="I420"/>
      <c r="J420"/>
      <c r="K420"/>
      <c r="L420"/>
      <c r="M420"/>
      <c r="N420"/>
      <c r="O420"/>
      <c r="P420"/>
      <c r="Q420"/>
      <c r="R420"/>
      <c r="S420"/>
      <c r="T420"/>
      <c r="U420"/>
      <c r="V420"/>
      <c r="W420"/>
      <c r="X420"/>
      <c r="Y420"/>
      <c r="Z420"/>
      <c r="AA420"/>
      <c r="AB420"/>
      <c r="AC420"/>
      <c r="AD420"/>
      <c r="AE420"/>
      <c r="AF420"/>
    </row>
    <row r="421" spans="1:32" ht="15.75" customHeight="1" x14ac:dyDescent="0.15">
      <c r="A421"/>
      <c r="B421"/>
      <c r="C421"/>
      <c r="D421"/>
      <c r="E421"/>
      <c r="F421"/>
      <c r="G421"/>
      <c r="H421"/>
      <c r="I421"/>
      <c r="J421"/>
      <c r="K421"/>
      <c r="L421"/>
      <c r="M421"/>
      <c r="N421"/>
      <c r="O421"/>
      <c r="P421"/>
      <c r="Q421"/>
      <c r="R421"/>
      <c r="S421"/>
      <c r="T421"/>
      <c r="U421"/>
      <c r="V421"/>
      <c r="W421"/>
      <c r="X421"/>
      <c r="Y421"/>
      <c r="Z421"/>
      <c r="AA421"/>
      <c r="AB421"/>
      <c r="AC421"/>
      <c r="AD421"/>
      <c r="AE421"/>
      <c r="AF421"/>
    </row>
    <row r="422" spans="1:32" ht="15.75" customHeight="1" x14ac:dyDescent="0.15">
      <c r="A422"/>
      <c r="B422"/>
      <c r="C422"/>
      <c r="D422"/>
      <c r="E422"/>
      <c r="F422"/>
      <c r="G422"/>
      <c r="H422"/>
      <c r="I422"/>
      <c r="J422"/>
      <c r="K422"/>
      <c r="L422"/>
      <c r="M422"/>
      <c r="N422"/>
      <c r="O422"/>
      <c r="P422"/>
      <c r="Q422"/>
      <c r="R422"/>
      <c r="S422"/>
      <c r="T422"/>
      <c r="U422"/>
      <c r="V422"/>
      <c r="W422"/>
      <c r="X422"/>
      <c r="Y422"/>
      <c r="Z422"/>
      <c r="AA422"/>
      <c r="AB422"/>
      <c r="AC422"/>
      <c r="AD422"/>
      <c r="AE422"/>
      <c r="AF422"/>
    </row>
    <row r="423" spans="1:32" ht="15.75" customHeight="1" x14ac:dyDescent="0.15">
      <c r="A423"/>
      <c r="B423"/>
      <c r="C423"/>
      <c r="D423"/>
      <c r="E423"/>
      <c r="F423"/>
      <c r="G423"/>
      <c r="H423"/>
      <c r="I423"/>
      <c r="J423"/>
      <c r="K423"/>
      <c r="L423"/>
      <c r="M423"/>
      <c r="N423"/>
      <c r="O423"/>
      <c r="P423"/>
      <c r="Q423"/>
      <c r="R423"/>
      <c r="S423"/>
      <c r="T423"/>
      <c r="U423"/>
      <c r="V423"/>
      <c r="W423"/>
      <c r="X423"/>
      <c r="Y423"/>
      <c r="Z423"/>
      <c r="AA423"/>
      <c r="AB423"/>
      <c r="AC423"/>
      <c r="AD423"/>
      <c r="AE423"/>
      <c r="AF423"/>
    </row>
    <row r="424" spans="1:32" ht="15.75" customHeight="1" x14ac:dyDescent="0.15">
      <c r="A424"/>
      <c r="B424"/>
      <c r="C424"/>
      <c r="D424"/>
      <c r="E424"/>
      <c r="F424"/>
      <c r="G424"/>
      <c r="H424"/>
      <c r="I424"/>
      <c r="J424"/>
      <c r="K424"/>
      <c r="L424"/>
      <c r="M424"/>
      <c r="N424"/>
      <c r="O424"/>
      <c r="P424"/>
      <c r="Q424"/>
      <c r="R424"/>
      <c r="S424"/>
      <c r="T424"/>
      <c r="U424"/>
      <c r="V424"/>
      <c r="W424"/>
      <c r="X424"/>
      <c r="Y424"/>
      <c r="Z424"/>
      <c r="AA424"/>
      <c r="AB424"/>
      <c r="AC424"/>
      <c r="AD424"/>
      <c r="AE424"/>
      <c r="AF424"/>
    </row>
    <row r="425" spans="1:32" ht="15.75" customHeight="1" x14ac:dyDescent="0.15">
      <c r="A425"/>
      <c r="B425"/>
      <c r="C425"/>
      <c r="D425"/>
      <c r="E425"/>
      <c r="F425"/>
      <c r="G425"/>
      <c r="H425"/>
      <c r="I425"/>
      <c r="J425"/>
      <c r="K425"/>
      <c r="L425"/>
      <c r="M425"/>
      <c r="N425"/>
      <c r="O425"/>
      <c r="P425"/>
      <c r="Q425"/>
      <c r="R425"/>
      <c r="S425"/>
      <c r="T425"/>
      <c r="U425"/>
      <c r="V425"/>
      <c r="W425"/>
      <c r="X425"/>
      <c r="Y425"/>
      <c r="Z425"/>
      <c r="AA425"/>
      <c r="AB425"/>
      <c r="AC425"/>
      <c r="AD425"/>
      <c r="AE425"/>
      <c r="AF425"/>
    </row>
    <row r="426" spans="1:32" ht="15.75" customHeight="1" x14ac:dyDescent="0.15">
      <c r="A426"/>
      <c r="B426"/>
      <c r="C426"/>
      <c r="D426"/>
      <c r="E426"/>
      <c r="F426"/>
      <c r="G426"/>
      <c r="H426"/>
      <c r="I426"/>
      <c r="J426"/>
      <c r="K426"/>
      <c r="L426"/>
      <c r="M426"/>
      <c r="N426"/>
      <c r="O426"/>
      <c r="P426"/>
      <c r="Q426"/>
      <c r="R426"/>
      <c r="S426"/>
      <c r="T426"/>
      <c r="U426"/>
      <c r="V426"/>
      <c r="W426"/>
      <c r="X426"/>
      <c r="Y426"/>
      <c r="Z426"/>
      <c r="AA426"/>
      <c r="AB426"/>
      <c r="AC426"/>
      <c r="AD426"/>
      <c r="AE426"/>
      <c r="AF426"/>
    </row>
    <row r="427" spans="1:32" ht="15.75" customHeight="1" x14ac:dyDescent="0.15">
      <c r="A427"/>
      <c r="B427"/>
      <c r="C427"/>
      <c r="D427"/>
      <c r="E427"/>
      <c r="F427"/>
      <c r="G427"/>
      <c r="H427"/>
      <c r="I427"/>
      <c r="J427"/>
      <c r="K427"/>
      <c r="L427"/>
      <c r="M427"/>
      <c r="N427"/>
      <c r="O427"/>
      <c r="P427"/>
      <c r="Q427"/>
      <c r="R427"/>
      <c r="S427"/>
      <c r="T427"/>
      <c r="U427"/>
      <c r="V427"/>
      <c r="W427"/>
      <c r="X427"/>
      <c r="Y427"/>
      <c r="Z427"/>
      <c r="AA427"/>
      <c r="AB427"/>
      <c r="AC427"/>
      <c r="AD427"/>
      <c r="AE427"/>
      <c r="AF427"/>
    </row>
    <row r="428" spans="1:32" ht="15.75" customHeight="1" x14ac:dyDescent="0.15">
      <c r="A428"/>
      <c r="B428"/>
      <c r="C428"/>
      <c r="D428"/>
      <c r="E428"/>
      <c r="F428"/>
      <c r="G428"/>
      <c r="H428"/>
      <c r="I428"/>
      <c r="J428"/>
      <c r="K428"/>
      <c r="L428"/>
      <c r="M428"/>
      <c r="N428"/>
      <c r="O428"/>
      <c r="P428"/>
      <c r="Q428"/>
      <c r="R428"/>
      <c r="S428"/>
      <c r="T428"/>
      <c r="U428"/>
      <c r="V428"/>
      <c r="W428"/>
      <c r="X428"/>
      <c r="Y428"/>
      <c r="Z428"/>
      <c r="AA428"/>
      <c r="AB428"/>
      <c r="AC428"/>
      <c r="AD428"/>
      <c r="AE428"/>
      <c r="AF428"/>
    </row>
    <row r="429" spans="1:32" ht="15.75" customHeight="1" x14ac:dyDescent="0.15">
      <c r="A429"/>
      <c r="B429"/>
      <c r="C429"/>
      <c r="D429"/>
      <c r="E429"/>
      <c r="F429"/>
      <c r="G429"/>
      <c r="H429"/>
      <c r="I429"/>
      <c r="J429"/>
      <c r="K429"/>
      <c r="L429"/>
      <c r="M429"/>
      <c r="N429"/>
      <c r="O429"/>
      <c r="P429"/>
      <c r="Q429"/>
      <c r="R429"/>
      <c r="S429"/>
      <c r="T429"/>
      <c r="U429"/>
      <c r="V429"/>
      <c r="W429"/>
      <c r="X429"/>
      <c r="Y429"/>
      <c r="Z429"/>
      <c r="AA429"/>
      <c r="AB429"/>
      <c r="AC429"/>
      <c r="AD429"/>
      <c r="AE429"/>
      <c r="AF429"/>
    </row>
    <row r="430" spans="1:32" ht="15.75" customHeight="1" x14ac:dyDescent="0.15">
      <c r="A430"/>
      <c r="B430"/>
      <c r="C430"/>
      <c r="D430"/>
      <c r="E430"/>
      <c r="F430"/>
      <c r="G430"/>
      <c r="H430"/>
      <c r="I430"/>
      <c r="J430"/>
      <c r="K430"/>
      <c r="L430"/>
      <c r="M430"/>
      <c r="N430"/>
      <c r="O430"/>
      <c r="P430"/>
      <c r="Q430"/>
      <c r="R430"/>
      <c r="S430"/>
      <c r="T430"/>
      <c r="U430"/>
      <c r="V430"/>
      <c r="W430"/>
      <c r="X430"/>
      <c r="Y430"/>
      <c r="Z430"/>
      <c r="AA430"/>
      <c r="AB430"/>
      <c r="AC430"/>
      <c r="AD430"/>
      <c r="AE430"/>
      <c r="AF430"/>
    </row>
    <row r="431" spans="1:32" ht="15.75" customHeight="1" x14ac:dyDescent="0.15">
      <c r="A431"/>
      <c r="B431"/>
      <c r="C431"/>
      <c r="D431"/>
      <c r="E431"/>
      <c r="F431"/>
      <c r="G431"/>
      <c r="H431"/>
      <c r="I431"/>
      <c r="J431"/>
      <c r="K431"/>
      <c r="L431"/>
      <c r="M431"/>
      <c r="N431"/>
      <c r="O431"/>
      <c r="P431"/>
      <c r="Q431"/>
      <c r="R431"/>
      <c r="S431"/>
      <c r="T431"/>
      <c r="U431"/>
      <c r="V431"/>
      <c r="W431"/>
      <c r="X431"/>
      <c r="Y431"/>
      <c r="Z431"/>
      <c r="AA431"/>
      <c r="AB431"/>
      <c r="AC431"/>
      <c r="AD431"/>
      <c r="AE431"/>
      <c r="AF431"/>
    </row>
    <row r="432" spans="1:32" ht="15.75" customHeight="1" x14ac:dyDescent="0.15">
      <c r="A432"/>
      <c r="B432"/>
      <c r="C432"/>
      <c r="D432"/>
      <c r="E432"/>
      <c r="F432"/>
      <c r="G432"/>
      <c r="H432"/>
      <c r="I432"/>
      <c r="J432"/>
      <c r="K432"/>
      <c r="L432"/>
      <c r="M432"/>
      <c r="N432"/>
      <c r="O432"/>
      <c r="P432"/>
      <c r="Q432"/>
      <c r="R432"/>
      <c r="S432"/>
      <c r="T432"/>
      <c r="U432"/>
      <c r="V432"/>
      <c r="W432"/>
      <c r="X432"/>
      <c r="Y432"/>
      <c r="Z432"/>
      <c r="AA432"/>
      <c r="AB432"/>
      <c r="AC432"/>
      <c r="AD432"/>
      <c r="AE432"/>
      <c r="AF432"/>
    </row>
    <row r="433" spans="1:32" ht="15.75" customHeight="1" x14ac:dyDescent="0.15">
      <c r="A433"/>
      <c r="B433"/>
      <c r="C433"/>
      <c r="D433"/>
      <c r="E433"/>
      <c r="F433"/>
      <c r="G433"/>
      <c r="H433"/>
      <c r="I433"/>
      <c r="J433"/>
      <c r="K433"/>
      <c r="L433"/>
      <c r="M433"/>
      <c r="N433"/>
      <c r="O433"/>
      <c r="P433"/>
      <c r="Q433"/>
      <c r="R433"/>
      <c r="S433"/>
      <c r="T433"/>
      <c r="U433"/>
      <c r="V433"/>
      <c r="W433"/>
      <c r="X433"/>
      <c r="Y433"/>
      <c r="Z433"/>
      <c r="AA433"/>
      <c r="AB433"/>
      <c r="AC433"/>
      <c r="AD433"/>
      <c r="AE433"/>
      <c r="AF433"/>
    </row>
    <row r="434" spans="1:32" ht="15.75" customHeight="1" x14ac:dyDescent="0.15">
      <c r="A434"/>
      <c r="B434"/>
      <c r="C434"/>
      <c r="D434"/>
      <c r="E434"/>
      <c r="F434"/>
      <c r="G434"/>
      <c r="H434"/>
      <c r="I434"/>
      <c r="J434"/>
      <c r="K434"/>
      <c r="L434"/>
      <c r="M434"/>
      <c r="N434"/>
      <c r="O434"/>
      <c r="P434"/>
      <c r="Q434"/>
      <c r="R434"/>
      <c r="S434"/>
      <c r="T434"/>
      <c r="U434"/>
      <c r="V434"/>
      <c r="W434"/>
      <c r="X434"/>
      <c r="Y434"/>
      <c r="Z434"/>
      <c r="AA434"/>
      <c r="AB434"/>
      <c r="AC434"/>
      <c r="AD434"/>
      <c r="AE434"/>
      <c r="AF434"/>
    </row>
    <row r="435" spans="1:32" ht="15.75" customHeight="1" x14ac:dyDescent="0.15">
      <c r="A435"/>
      <c r="B435"/>
      <c r="C435"/>
      <c r="D435"/>
      <c r="E435"/>
      <c r="F435"/>
      <c r="G435"/>
      <c r="H435"/>
      <c r="I435"/>
      <c r="J435"/>
      <c r="K435"/>
      <c r="L435"/>
      <c r="M435"/>
      <c r="N435"/>
      <c r="O435"/>
      <c r="P435"/>
      <c r="Q435"/>
      <c r="R435"/>
      <c r="S435"/>
      <c r="T435"/>
      <c r="U435"/>
      <c r="V435"/>
      <c r="W435"/>
      <c r="X435"/>
      <c r="Y435"/>
      <c r="Z435"/>
      <c r="AA435"/>
      <c r="AB435"/>
      <c r="AC435"/>
      <c r="AD435"/>
      <c r="AE435"/>
      <c r="AF435"/>
    </row>
    <row r="436" spans="1:32" ht="15.75" customHeight="1" x14ac:dyDescent="0.15">
      <c r="A436"/>
      <c r="B436"/>
      <c r="C436"/>
      <c r="D436"/>
      <c r="E436"/>
      <c r="F436"/>
      <c r="G436"/>
      <c r="H436"/>
      <c r="I436"/>
      <c r="J436"/>
      <c r="K436"/>
      <c r="L436"/>
      <c r="M436"/>
      <c r="N436"/>
      <c r="O436"/>
      <c r="P436"/>
      <c r="Q436"/>
      <c r="R436"/>
      <c r="S436"/>
      <c r="T436"/>
      <c r="U436"/>
      <c r="V436"/>
      <c r="W436"/>
      <c r="X436"/>
      <c r="Y436"/>
      <c r="Z436"/>
      <c r="AA436"/>
      <c r="AB436"/>
      <c r="AC436"/>
      <c r="AD436"/>
      <c r="AE436"/>
      <c r="AF436"/>
    </row>
    <row r="437" spans="1:32" ht="15.75" customHeight="1" x14ac:dyDescent="0.15">
      <c r="A437"/>
      <c r="B437"/>
      <c r="C437"/>
      <c r="D437"/>
      <c r="E437"/>
      <c r="F437"/>
      <c r="G437"/>
      <c r="H437"/>
      <c r="I437"/>
      <c r="J437"/>
      <c r="K437"/>
      <c r="L437"/>
      <c r="M437"/>
      <c r="N437"/>
      <c r="O437"/>
      <c r="P437"/>
      <c r="Q437"/>
      <c r="R437"/>
      <c r="S437"/>
      <c r="T437"/>
      <c r="U437"/>
      <c r="V437"/>
      <c r="W437"/>
      <c r="X437"/>
      <c r="Y437"/>
      <c r="Z437"/>
      <c r="AA437"/>
      <c r="AB437"/>
      <c r="AC437"/>
      <c r="AD437"/>
      <c r="AE437"/>
      <c r="AF437"/>
    </row>
    <row r="438" spans="1:32" ht="15.75" customHeight="1" x14ac:dyDescent="0.15">
      <c r="A438"/>
      <c r="B438"/>
      <c r="C438"/>
      <c r="D438"/>
      <c r="E438"/>
      <c r="F438"/>
      <c r="G438"/>
      <c r="H438"/>
      <c r="I438"/>
      <c r="J438"/>
      <c r="K438"/>
      <c r="L438"/>
      <c r="M438"/>
      <c r="N438"/>
      <c r="O438"/>
      <c r="P438"/>
      <c r="Q438"/>
      <c r="R438"/>
      <c r="S438"/>
      <c r="T438"/>
      <c r="U438"/>
      <c r="V438"/>
      <c r="W438"/>
      <c r="X438"/>
      <c r="Y438"/>
      <c r="Z438"/>
      <c r="AA438"/>
      <c r="AB438"/>
      <c r="AC438"/>
      <c r="AD438"/>
      <c r="AE438"/>
      <c r="AF438"/>
    </row>
    <row r="439" spans="1:32" ht="15.75" customHeight="1" x14ac:dyDescent="0.15">
      <c r="A439"/>
      <c r="B439"/>
      <c r="C439"/>
      <c r="D439"/>
      <c r="E439"/>
      <c r="F439"/>
      <c r="G439"/>
      <c r="H439"/>
      <c r="I439"/>
      <c r="J439"/>
      <c r="K439"/>
      <c r="L439"/>
      <c r="M439"/>
      <c r="N439"/>
      <c r="O439"/>
      <c r="P439"/>
      <c r="Q439"/>
      <c r="R439"/>
      <c r="S439"/>
      <c r="T439"/>
      <c r="U439"/>
      <c r="V439"/>
      <c r="W439"/>
      <c r="X439"/>
      <c r="Y439"/>
      <c r="Z439"/>
      <c r="AA439"/>
      <c r="AB439"/>
      <c r="AC439"/>
      <c r="AD439"/>
      <c r="AE439"/>
      <c r="AF439"/>
    </row>
    <row r="440" spans="1:32" ht="15.75" customHeight="1" x14ac:dyDescent="0.15">
      <c r="A440"/>
      <c r="B440"/>
      <c r="C440"/>
      <c r="D440"/>
      <c r="E440"/>
      <c r="F440"/>
      <c r="G440"/>
      <c r="H440"/>
      <c r="I440"/>
      <c r="J440"/>
      <c r="K440"/>
      <c r="L440"/>
      <c r="M440"/>
      <c r="N440"/>
      <c r="O440"/>
      <c r="P440"/>
      <c r="Q440"/>
      <c r="R440"/>
      <c r="S440"/>
      <c r="T440"/>
      <c r="U440"/>
      <c r="V440"/>
      <c r="W440"/>
      <c r="X440"/>
      <c r="Y440"/>
      <c r="Z440"/>
      <c r="AA440"/>
      <c r="AB440"/>
      <c r="AC440"/>
      <c r="AD440"/>
      <c r="AE440"/>
      <c r="AF440"/>
    </row>
    <row r="441" spans="1:32" ht="15.75" customHeight="1" x14ac:dyDescent="0.15">
      <c r="A441"/>
      <c r="B441"/>
      <c r="C441"/>
      <c r="D441"/>
      <c r="E441"/>
      <c r="F441"/>
      <c r="G441"/>
      <c r="H441"/>
      <c r="I441"/>
      <c r="J441"/>
      <c r="K441"/>
      <c r="L441"/>
      <c r="M441"/>
      <c r="N441"/>
      <c r="O441"/>
      <c r="P441"/>
      <c r="Q441"/>
      <c r="R441"/>
      <c r="S441"/>
      <c r="T441"/>
      <c r="U441"/>
      <c r="V441"/>
      <c r="W441"/>
      <c r="X441"/>
      <c r="Y441"/>
      <c r="Z441"/>
      <c r="AA441"/>
      <c r="AB441"/>
      <c r="AC441"/>
      <c r="AD441"/>
      <c r="AE441"/>
      <c r="AF441"/>
    </row>
    <row r="442" spans="1:32" ht="15.75" customHeight="1" x14ac:dyDescent="0.15">
      <c r="A442"/>
      <c r="B442"/>
      <c r="C442"/>
      <c r="D442"/>
      <c r="E442"/>
      <c r="F442"/>
      <c r="G442"/>
      <c r="H442"/>
      <c r="I442"/>
      <c r="J442"/>
      <c r="K442"/>
      <c r="L442"/>
      <c r="M442"/>
      <c r="N442"/>
      <c r="O442"/>
      <c r="P442"/>
      <c r="Q442"/>
      <c r="R442"/>
      <c r="S442"/>
      <c r="T442"/>
      <c r="U442"/>
      <c r="V442"/>
      <c r="W442"/>
      <c r="X442"/>
      <c r="Y442"/>
      <c r="Z442"/>
      <c r="AA442"/>
      <c r="AB442"/>
      <c r="AC442"/>
      <c r="AD442"/>
      <c r="AE442"/>
      <c r="AF442"/>
    </row>
    <row r="443" spans="1:32" ht="15.75" customHeight="1" x14ac:dyDescent="0.15">
      <c r="A443"/>
      <c r="B443"/>
      <c r="C443"/>
      <c r="D443"/>
      <c r="E443"/>
      <c r="F443"/>
      <c r="G443"/>
      <c r="H443"/>
      <c r="I443"/>
      <c r="J443"/>
      <c r="K443"/>
      <c r="L443"/>
      <c r="M443"/>
      <c r="N443"/>
      <c r="O443"/>
      <c r="P443"/>
      <c r="Q443"/>
      <c r="R443"/>
      <c r="S443"/>
      <c r="T443"/>
      <c r="U443"/>
      <c r="V443"/>
      <c r="W443"/>
      <c r="X443"/>
      <c r="Y443"/>
      <c r="Z443"/>
      <c r="AA443"/>
      <c r="AB443"/>
      <c r="AC443"/>
      <c r="AD443"/>
      <c r="AE443"/>
      <c r="AF443"/>
    </row>
    <row r="444" spans="1:32" ht="15.75" customHeight="1" x14ac:dyDescent="0.15">
      <c r="A444"/>
      <c r="B444"/>
      <c r="C444"/>
      <c r="D444"/>
      <c r="E444"/>
      <c r="F444"/>
      <c r="G444"/>
      <c r="H444"/>
      <c r="I444"/>
      <c r="J444"/>
      <c r="K444"/>
      <c r="L444"/>
      <c r="M444"/>
      <c r="N444"/>
      <c r="O444"/>
      <c r="P444"/>
      <c r="Q444"/>
      <c r="R444"/>
      <c r="S444"/>
      <c r="T444"/>
      <c r="U444"/>
      <c r="V444"/>
      <c r="W444"/>
      <c r="X444"/>
      <c r="Y444"/>
      <c r="Z444"/>
      <c r="AA444"/>
      <c r="AB444"/>
      <c r="AC444"/>
      <c r="AD444"/>
      <c r="AE444"/>
      <c r="AF444"/>
    </row>
    <row r="445" spans="1:32" ht="15.75" customHeight="1" x14ac:dyDescent="0.15">
      <c r="A445"/>
      <c r="B445"/>
      <c r="C445"/>
      <c r="D445"/>
      <c r="E445"/>
      <c r="F445"/>
      <c r="G445"/>
      <c r="H445"/>
      <c r="I445"/>
      <c r="J445"/>
      <c r="K445"/>
      <c r="L445"/>
      <c r="M445"/>
      <c r="N445"/>
      <c r="O445"/>
      <c r="P445"/>
      <c r="Q445"/>
      <c r="R445"/>
      <c r="S445"/>
      <c r="T445"/>
      <c r="U445"/>
      <c r="V445"/>
      <c r="W445"/>
      <c r="X445"/>
      <c r="Y445"/>
      <c r="Z445"/>
      <c r="AA445"/>
      <c r="AB445"/>
      <c r="AC445"/>
      <c r="AD445"/>
      <c r="AE445"/>
      <c r="AF445"/>
    </row>
    <row r="446" spans="1:32" ht="15.75" customHeight="1" x14ac:dyDescent="0.15">
      <c r="A446"/>
      <c r="B446"/>
      <c r="C446"/>
      <c r="D446"/>
      <c r="E446"/>
      <c r="F446"/>
      <c r="G446"/>
      <c r="H446"/>
      <c r="I446"/>
      <c r="J446"/>
      <c r="K446"/>
      <c r="L446"/>
      <c r="M446"/>
      <c r="N446"/>
      <c r="O446"/>
      <c r="P446"/>
      <c r="Q446"/>
      <c r="R446"/>
      <c r="S446"/>
      <c r="T446"/>
      <c r="U446"/>
      <c r="V446"/>
      <c r="W446"/>
      <c r="X446"/>
      <c r="Y446"/>
      <c r="Z446"/>
      <c r="AA446"/>
      <c r="AB446"/>
      <c r="AC446"/>
      <c r="AD446"/>
      <c r="AE446"/>
      <c r="AF446"/>
    </row>
    <row r="447" spans="1:32" ht="15.75" customHeight="1" x14ac:dyDescent="0.15">
      <c r="A447"/>
      <c r="B447"/>
      <c r="C447"/>
      <c r="D447"/>
      <c r="E447"/>
      <c r="F447"/>
      <c r="G447"/>
      <c r="H447"/>
      <c r="I447"/>
      <c r="J447"/>
      <c r="K447"/>
      <c r="L447"/>
      <c r="M447"/>
      <c r="N447"/>
      <c r="O447"/>
      <c r="P447"/>
      <c r="Q447"/>
      <c r="R447"/>
      <c r="S447"/>
      <c r="T447"/>
      <c r="U447"/>
      <c r="V447"/>
      <c r="W447"/>
      <c r="X447"/>
      <c r="Y447"/>
      <c r="Z447"/>
      <c r="AA447"/>
      <c r="AB447"/>
      <c r="AC447"/>
      <c r="AD447"/>
      <c r="AE447"/>
      <c r="AF447"/>
    </row>
    <row r="448" spans="1:32" ht="15.75" customHeight="1" x14ac:dyDescent="0.15">
      <c r="A448"/>
      <c r="B448"/>
      <c r="C448"/>
      <c r="D448"/>
      <c r="E448"/>
      <c r="F448"/>
      <c r="G448"/>
      <c r="H448"/>
      <c r="I448"/>
      <c r="J448"/>
      <c r="K448"/>
      <c r="L448"/>
      <c r="M448"/>
      <c r="N448"/>
      <c r="O448"/>
      <c r="P448"/>
      <c r="Q448"/>
      <c r="R448"/>
      <c r="S448"/>
      <c r="T448"/>
      <c r="U448"/>
      <c r="V448"/>
      <c r="W448"/>
      <c r="X448"/>
      <c r="Y448"/>
      <c r="Z448"/>
      <c r="AA448"/>
      <c r="AB448"/>
      <c r="AC448"/>
      <c r="AD448"/>
      <c r="AE448"/>
      <c r="AF448"/>
    </row>
    <row r="449" spans="1:32" ht="15.75" customHeight="1" x14ac:dyDescent="0.15">
      <c r="A449"/>
      <c r="B449"/>
      <c r="C449"/>
      <c r="D449"/>
      <c r="E449"/>
      <c r="F449"/>
      <c r="G449"/>
      <c r="H449"/>
      <c r="I449"/>
      <c r="J449"/>
      <c r="K449"/>
      <c r="L449"/>
      <c r="M449"/>
      <c r="N449"/>
      <c r="O449"/>
      <c r="P449"/>
      <c r="Q449"/>
      <c r="R449"/>
      <c r="S449"/>
      <c r="T449"/>
      <c r="U449"/>
      <c r="V449"/>
      <c r="W449"/>
      <c r="X449"/>
      <c r="Y449"/>
      <c r="Z449"/>
      <c r="AA449"/>
      <c r="AB449"/>
      <c r="AC449"/>
      <c r="AD449"/>
      <c r="AE449"/>
      <c r="AF449"/>
    </row>
    <row r="450" spans="1:32" ht="15.75" customHeight="1" x14ac:dyDescent="0.15">
      <c r="A450"/>
      <c r="B450"/>
      <c r="C450"/>
      <c r="D450"/>
      <c r="E450"/>
      <c r="F450"/>
      <c r="G450"/>
      <c r="H450"/>
      <c r="I450"/>
      <c r="J450"/>
      <c r="K450"/>
      <c r="L450"/>
      <c r="M450"/>
      <c r="N450"/>
      <c r="O450"/>
      <c r="P450"/>
      <c r="Q450"/>
      <c r="R450"/>
      <c r="S450"/>
      <c r="T450"/>
      <c r="U450"/>
      <c r="V450"/>
      <c r="W450"/>
      <c r="X450"/>
      <c r="Y450"/>
      <c r="Z450"/>
      <c r="AA450"/>
      <c r="AB450"/>
      <c r="AC450"/>
      <c r="AD450"/>
      <c r="AE450"/>
      <c r="AF450"/>
    </row>
    <row r="451" spans="1:32" ht="15.75" customHeight="1" x14ac:dyDescent="0.15">
      <c r="A451"/>
      <c r="B451"/>
      <c r="C451"/>
      <c r="D451"/>
      <c r="E451"/>
      <c r="F451"/>
      <c r="G451"/>
      <c r="H451"/>
      <c r="I451"/>
      <c r="J451"/>
      <c r="K451"/>
      <c r="L451"/>
      <c r="M451"/>
      <c r="N451"/>
      <c r="O451"/>
      <c r="P451"/>
      <c r="Q451"/>
      <c r="R451"/>
      <c r="S451"/>
      <c r="T451"/>
      <c r="U451"/>
      <c r="V451"/>
      <c r="W451"/>
      <c r="X451"/>
      <c r="Y451"/>
      <c r="Z451"/>
      <c r="AA451"/>
      <c r="AB451"/>
      <c r="AC451"/>
      <c r="AD451"/>
      <c r="AE451"/>
      <c r="AF451"/>
    </row>
    <row r="452" spans="1:32" ht="15.75" customHeight="1" x14ac:dyDescent="0.15">
      <c r="A452"/>
      <c r="B452"/>
      <c r="C452"/>
      <c r="D452"/>
      <c r="E452"/>
      <c r="F452"/>
      <c r="G452"/>
      <c r="H452"/>
      <c r="I452"/>
      <c r="J452"/>
      <c r="K452"/>
      <c r="L452"/>
      <c r="M452"/>
      <c r="N452"/>
      <c r="O452"/>
      <c r="P452"/>
      <c r="Q452"/>
      <c r="R452"/>
      <c r="S452"/>
      <c r="T452"/>
      <c r="U452"/>
      <c r="V452"/>
      <c r="W452"/>
      <c r="X452"/>
      <c r="Y452"/>
      <c r="Z452"/>
      <c r="AA452"/>
      <c r="AB452"/>
      <c r="AC452"/>
      <c r="AD452"/>
      <c r="AE452"/>
      <c r="AF452"/>
    </row>
    <row r="453" spans="1:32" ht="15.75" customHeight="1" x14ac:dyDescent="0.15">
      <c r="A453"/>
      <c r="B453"/>
      <c r="C453"/>
      <c r="D453"/>
      <c r="E453"/>
      <c r="F453"/>
      <c r="G453"/>
      <c r="H453"/>
      <c r="I453"/>
      <c r="J453"/>
      <c r="K453"/>
      <c r="L453"/>
      <c r="M453"/>
      <c r="N453"/>
      <c r="O453"/>
      <c r="P453"/>
      <c r="Q453"/>
      <c r="R453"/>
      <c r="S453"/>
      <c r="T453"/>
      <c r="U453"/>
      <c r="V453"/>
      <c r="W453"/>
      <c r="X453"/>
      <c r="Y453"/>
      <c r="Z453"/>
      <c r="AA453"/>
      <c r="AB453"/>
      <c r="AC453"/>
      <c r="AD453"/>
      <c r="AE453"/>
      <c r="AF453"/>
    </row>
    <row r="454" spans="1:32" ht="15.75" customHeight="1" x14ac:dyDescent="0.15">
      <c r="A454"/>
      <c r="B454"/>
      <c r="C454"/>
      <c r="D454"/>
      <c r="E454"/>
      <c r="F454"/>
      <c r="G454"/>
      <c r="H454"/>
      <c r="I454"/>
      <c r="J454"/>
      <c r="K454"/>
      <c r="L454"/>
      <c r="M454"/>
      <c r="N454"/>
      <c r="O454"/>
      <c r="P454"/>
      <c r="Q454"/>
      <c r="R454"/>
      <c r="S454"/>
      <c r="T454"/>
      <c r="U454"/>
      <c r="V454"/>
      <c r="W454"/>
      <c r="X454"/>
      <c r="Y454"/>
      <c r="Z454"/>
      <c r="AA454"/>
      <c r="AB454"/>
      <c r="AC454"/>
      <c r="AD454"/>
      <c r="AE454"/>
      <c r="AF454"/>
    </row>
    <row r="455" spans="1:32" ht="15.75" customHeight="1" x14ac:dyDescent="0.15">
      <c r="A455"/>
      <c r="B455"/>
      <c r="C455"/>
      <c r="D455"/>
      <c r="E455"/>
      <c r="F455"/>
      <c r="G455"/>
      <c r="H455"/>
      <c r="I455"/>
      <c r="J455"/>
      <c r="K455"/>
      <c r="L455"/>
      <c r="M455"/>
      <c r="N455"/>
      <c r="O455"/>
      <c r="P455"/>
      <c r="Q455"/>
      <c r="R455"/>
      <c r="S455"/>
      <c r="T455"/>
      <c r="U455"/>
      <c r="V455"/>
      <c r="W455"/>
      <c r="X455"/>
      <c r="Y455"/>
      <c r="Z455"/>
      <c r="AA455"/>
      <c r="AB455"/>
      <c r="AC455"/>
      <c r="AD455"/>
      <c r="AE455"/>
      <c r="AF455"/>
    </row>
    <row r="456" spans="1:32" ht="15.75" customHeight="1" x14ac:dyDescent="0.15">
      <c r="A456"/>
      <c r="B456"/>
      <c r="C456"/>
      <c r="D456"/>
      <c r="E456"/>
      <c r="F456"/>
      <c r="G456"/>
      <c r="H456"/>
      <c r="I456"/>
      <c r="J456"/>
      <c r="K456"/>
      <c r="L456"/>
      <c r="M456"/>
      <c r="N456"/>
      <c r="O456"/>
      <c r="P456"/>
      <c r="Q456"/>
      <c r="R456"/>
      <c r="S456"/>
      <c r="T456"/>
      <c r="U456"/>
      <c r="V456"/>
      <c r="W456"/>
      <c r="X456"/>
      <c r="Y456"/>
      <c r="Z456"/>
      <c r="AA456"/>
      <c r="AB456"/>
      <c r="AC456"/>
      <c r="AD456"/>
      <c r="AE456"/>
      <c r="AF456"/>
    </row>
    <row r="457" spans="1:32" ht="15.75" customHeight="1" x14ac:dyDescent="0.15">
      <c r="A457"/>
      <c r="B457"/>
      <c r="C457"/>
      <c r="D457"/>
      <c r="E457"/>
      <c r="F457"/>
      <c r="G457"/>
      <c r="H457"/>
      <c r="I457"/>
      <c r="J457"/>
      <c r="K457"/>
      <c r="L457"/>
      <c r="M457"/>
      <c r="N457"/>
      <c r="O457"/>
      <c r="P457"/>
      <c r="Q457"/>
      <c r="R457"/>
      <c r="S457"/>
      <c r="T457"/>
      <c r="U457"/>
      <c r="V457"/>
      <c r="W457"/>
      <c r="X457"/>
      <c r="Y457"/>
      <c r="Z457"/>
      <c r="AA457"/>
      <c r="AB457"/>
      <c r="AC457"/>
      <c r="AD457"/>
      <c r="AE457"/>
      <c r="AF457"/>
    </row>
    <row r="458" spans="1:32" ht="15.75" customHeight="1" x14ac:dyDescent="0.15">
      <c r="A458"/>
      <c r="B458"/>
      <c r="C458"/>
      <c r="D458"/>
      <c r="E458"/>
      <c r="F458"/>
      <c r="G458"/>
      <c r="H458"/>
      <c r="I458"/>
      <c r="J458"/>
      <c r="K458"/>
      <c r="L458"/>
      <c r="M458"/>
      <c r="N458"/>
      <c r="O458"/>
      <c r="P458"/>
      <c r="Q458"/>
      <c r="R458"/>
      <c r="S458"/>
      <c r="T458"/>
      <c r="U458"/>
      <c r="V458"/>
      <c r="W458"/>
      <c r="X458"/>
      <c r="Y458"/>
      <c r="Z458"/>
      <c r="AA458"/>
      <c r="AB458"/>
      <c r="AC458"/>
      <c r="AD458"/>
      <c r="AE458"/>
      <c r="AF458"/>
    </row>
    <row r="459" spans="1:32" ht="15.75" customHeight="1" x14ac:dyDescent="0.15">
      <c r="A459"/>
      <c r="B459"/>
      <c r="C459"/>
      <c r="D459"/>
      <c r="E459"/>
      <c r="F459"/>
      <c r="G459"/>
      <c r="H459"/>
      <c r="I459"/>
      <c r="J459"/>
      <c r="K459"/>
      <c r="L459"/>
      <c r="M459"/>
      <c r="N459"/>
      <c r="O459"/>
      <c r="P459"/>
      <c r="Q459"/>
      <c r="R459"/>
      <c r="S459"/>
      <c r="T459"/>
      <c r="U459"/>
      <c r="V459"/>
      <c r="W459"/>
      <c r="X459"/>
      <c r="Y459"/>
      <c r="Z459"/>
      <c r="AA459"/>
      <c r="AB459"/>
      <c r="AC459"/>
      <c r="AD459"/>
      <c r="AE459"/>
      <c r="AF459"/>
    </row>
    <row r="460" spans="1:32" ht="15.75" customHeight="1" x14ac:dyDescent="0.15">
      <c r="A460"/>
      <c r="B460"/>
      <c r="C460"/>
      <c r="D460"/>
      <c r="E460"/>
      <c r="F460"/>
      <c r="G460"/>
      <c r="H460"/>
      <c r="I460"/>
      <c r="J460"/>
      <c r="K460"/>
      <c r="L460"/>
      <c r="M460"/>
      <c r="N460"/>
      <c r="O460"/>
      <c r="P460"/>
      <c r="Q460"/>
      <c r="R460"/>
      <c r="S460"/>
      <c r="T460"/>
      <c r="U460"/>
      <c r="V460"/>
      <c r="W460"/>
      <c r="X460"/>
      <c r="Y460"/>
      <c r="Z460"/>
      <c r="AA460"/>
      <c r="AB460"/>
      <c r="AC460"/>
      <c r="AD460"/>
      <c r="AE460"/>
      <c r="AF460"/>
    </row>
    <row r="461" spans="1:32" ht="15.75" customHeight="1" x14ac:dyDescent="0.15">
      <c r="A461"/>
      <c r="B461"/>
      <c r="C461"/>
      <c r="D461"/>
      <c r="E461"/>
      <c r="F461"/>
      <c r="G461"/>
      <c r="H461"/>
      <c r="I461"/>
      <c r="J461"/>
      <c r="K461"/>
      <c r="L461"/>
      <c r="M461"/>
      <c r="N461"/>
      <c r="O461"/>
      <c r="P461"/>
      <c r="Q461"/>
      <c r="R461"/>
      <c r="S461"/>
      <c r="T461"/>
      <c r="U461"/>
      <c r="V461"/>
      <c r="W461"/>
      <c r="X461"/>
      <c r="Y461"/>
      <c r="Z461"/>
      <c r="AA461"/>
      <c r="AB461"/>
      <c r="AC461"/>
      <c r="AD461"/>
      <c r="AE461"/>
      <c r="AF461"/>
    </row>
    <row r="462" spans="1:32" ht="15.75" customHeight="1" x14ac:dyDescent="0.15">
      <c r="A462"/>
      <c r="B462"/>
      <c r="C462"/>
      <c r="D462"/>
      <c r="E462"/>
      <c r="F462"/>
      <c r="G462"/>
      <c r="H462"/>
      <c r="I462"/>
      <c r="J462"/>
      <c r="K462"/>
      <c r="L462"/>
      <c r="M462"/>
      <c r="N462"/>
      <c r="O462"/>
      <c r="P462"/>
      <c r="Q462"/>
      <c r="R462"/>
      <c r="S462"/>
      <c r="T462"/>
      <c r="U462"/>
      <c r="V462"/>
      <c r="W462"/>
      <c r="X462"/>
      <c r="Y462"/>
      <c r="Z462"/>
      <c r="AA462"/>
      <c r="AB462"/>
      <c r="AC462"/>
      <c r="AD462"/>
      <c r="AE462"/>
      <c r="AF462"/>
    </row>
    <row r="463" spans="1:32" ht="15.75" customHeight="1" x14ac:dyDescent="0.15">
      <c r="A463"/>
      <c r="B463"/>
      <c r="C463"/>
      <c r="D463"/>
      <c r="E463"/>
      <c r="F463"/>
      <c r="G463"/>
      <c r="H463"/>
      <c r="I463"/>
      <c r="J463"/>
      <c r="K463"/>
      <c r="L463"/>
      <c r="M463"/>
      <c r="N463"/>
      <c r="O463"/>
      <c r="P463"/>
      <c r="Q463"/>
      <c r="R463"/>
      <c r="S463"/>
      <c r="T463"/>
      <c r="U463"/>
      <c r="V463"/>
      <c r="W463"/>
      <c r="X463"/>
      <c r="Y463"/>
      <c r="Z463"/>
      <c r="AA463"/>
      <c r="AB463"/>
      <c r="AC463"/>
      <c r="AD463"/>
      <c r="AE463"/>
      <c r="AF463"/>
    </row>
    <row r="464" spans="1:32" ht="15.75" customHeight="1" x14ac:dyDescent="0.15">
      <c r="A464"/>
      <c r="B464"/>
      <c r="C464"/>
      <c r="D464"/>
      <c r="E464"/>
      <c r="F464"/>
      <c r="G464"/>
      <c r="H464"/>
      <c r="I464"/>
      <c r="J464"/>
      <c r="K464"/>
      <c r="L464"/>
      <c r="M464"/>
      <c r="N464"/>
      <c r="O464"/>
      <c r="P464"/>
      <c r="Q464"/>
      <c r="R464"/>
      <c r="S464"/>
      <c r="T464"/>
      <c r="U464"/>
      <c r="V464"/>
      <c r="W464"/>
      <c r="X464"/>
      <c r="Y464"/>
      <c r="Z464"/>
      <c r="AA464"/>
      <c r="AB464"/>
      <c r="AC464"/>
      <c r="AD464"/>
      <c r="AE464"/>
      <c r="AF464"/>
    </row>
    <row r="465" spans="1:32" ht="15.75" customHeight="1" x14ac:dyDescent="0.15">
      <c r="A465"/>
      <c r="B465"/>
      <c r="C465"/>
      <c r="D465"/>
      <c r="E465"/>
      <c r="F465"/>
      <c r="G465"/>
      <c r="H465"/>
      <c r="I465"/>
      <c r="J465"/>
      <c r="K465"/>
      <c r="L465"/>
      <c r="M465"/>
      <c r="N465"/>
      <c r="O465"/>
      <c r="P465"/>
      <c r="Q465"/>
      <c r="R465"/>
      <c r="S465"/>
      <c r="T465"/>
      <c r="U465"/>
      <c r="V465"/>
      <c r="W465"/>
      <c r="X465"/>
      <c r="Y465"/>
      <c r="Z465"/>
      <c r="AA465"/>
      <c r="AB465"/>
      <c r="AC465"/>
      <c r="AD465"/>
      <c r="AE465"/>
      <c r="AF465"/>
    </row>
    <row r="466" spans="1:32" ht="15.75" customHeight="1" x14ac:dyDescent="0.15">
      <c r="A466"/>
      <c r="B466"/>
      <c r="C466"/>
      <c r="D466"/>
      <c r="E466"/>
      <c r="F466"/>
      <c r="G466"/>
      <c r="H466"/>
      <c r="I466"/>
      <c r="J466"/>
      <c r="K466"/>
      <c r="L466"/>
      <c r="M466"/>
      <c r="N466"/>
      <c r="O466"/>
      <c r="P466"/>
      <c r="Q466"/>
      <c r="R466"/>
      <c r="S466"/>
      <c r="T466"/>
      <c r="U466"/>
      <c r="V466"/>
      <c r="W466"/>
      <c r="X466"/>
      <c r="Y466"/>
      <c r="Z466"/>
      <c r="AA466"/>
      <c r="AB466"/>
      <c r="AC466"/>
      <c r="AD466"/>
      <c r="AE466"/>
      <c r="AF466"/>
    </row>
    <row r="467" spans="1:32" ht="15.75" customHeight="1" x14ac:dyDescent="0.15">
      <c r="A467"/>
      <c r="B467"/>
      <c r="C467"/>
      <c r="D467"/>
      <c r="E467"/>
      <c r="F467"/>
      <c r="G467"/>
      <c r="H467"/>
      <c r="I467"/>
      <c r="J467"/>
      <c r="K467"/>
      <c r="L467"/>
      <c r="M467"/>
      <c r="N467"/>
      <c r="O467"/>
      <c r="P467"/>
      <c r="Q467"/>
      <c r="R467"/>
      <c r="S467"/>
      <c r="T467"/>
      <c r="U467"/>
      <c r="V467"/>
      <c r="W467"/>
      <c r="X467"/>
      <c r="Y467"/>
      <c r="Z467"/>
      <c r="AA467"/>
      <c r="AB467"/>
      <c r="AC467"/>
      <c r="AD467"/>
      <c r="AE467"/>
      <c r="AF467"/>
    </row>
    <row r="468" spans="1:32" ht="15.75" customHeight="1" x14ac:dyDescent="0.15">
      <c r="A468"/>
      <c r="B468"/>
      <c r="C468"/>
      <c r="D468"/>
      <c r="E468"/>
      <c r="F468"/>
      <c r="G468"/>
      <c r="H468"/>
      <c r="I468"/>
      <c r="J468"/>
      <c r="K468"/>
      <c r="L468"/>
      <c r="M468"/>
      <c r="N468"/>
      <c r="O468"/>
      <c r="P468"/>
      <c r="Q468"/>
      <c r="R468"/>
      <c r="S468"/>
      <c r="T468"/>
      <c r="U468"/>
      <c r="V468"/>
      <c r="W468"/>
      <c r="X468"/>
      <c r="Y468"/>
      <c r="Z468"/>
      <c r="AA468"/>
      <c r="AB468"/>
      <c r="AC468"/>
      <c r="AD468"/>
      <c r="AE468"/>
      <c r="AF468"/>
    </row>
    <row r="469" spans="1:32" ht="15.75" customHeight="1" x14ac:dyDescent="0.15">
      <c r="A469"/>
      <c r="B469"/>
      <c r="C469"/>
      <c r="D469"/>
      <c r="E469"/>
      <c r="F469"/>
      <c r="G469"/>
      <c r="H469"/>
      <c r="I469"/>
      <c r="J469"/>
      <c r="K469"/>
      <c r="L469"/>
      <c r="M469"/>
      <c r="N469"/>
      <c r="O469"/>
      <c r="P469"/>
      <c r="Q469"/>
      <c r="R469"/>
      <c r="S469"/>
      <c r="T469"/>
      <c r="U469"/>
      <c r="V469"/>
      <c r="W469"/>
      <c r="X469"/>
      <c r="Y469"/>
      <c r="Z469"/>
      <c r="AA469"/>
      <c r="AB469"/>
      <c r="AC469"/>
      <c r="AD469"/>
      <c r="AE469"/>
      <c r="AF469"/>
    </row>
    <row r="470" spans="1:32" ht="15.75" customHeight="1" x14ac:dyDescent="0.15">
      <c r="A470"/>
      <c r="B470"/>
      <c r="C470"/>
      <c r="D470"/>
      <c r="E470"/>
      <c r="F470"/>
      <c r="G470"/>
      <c r="H470"/>
      <c r="I470"/>
      <c r="J470"/>
      <c r="K470"/>
      <c r="L470"/>
      <c r="M470"/>
      <c r="N470"/>
      <c r="O470"/>
      <c r="P470"/>
      <c r="Q470"/>
      <c r="R470"/>
      <c r="S470"/>
      <c r="T470"/>
      <c r="U470"/>
      <c r="V470"/>
      <c r="W470"/>
      <c r="X470"/>
      <c r="Y470"/>
      <c r="Z470"/>
      <c r="AA470"/>
      <c r="AB470"/>
      <c r="AC470"/>
      <c r="AD470"/>
      <c r="AE470"/>
      <c r="AF470"/>
    </row>
    <row r="471" spans="1:32" ht="15.75" customHeight="1" x14ac:dyDescent="0.15">
      <c r="A471"/>
      <c r="B471"/>
      <c r="C471"/>
      <c r="D471"/>
      <c r="E471"/>
      <c r="F471"/>
      <c r="G471"/>
      <c r="H471"/>
      <c r="I471"/>
      <c r="J471"/>
      <c r="K471"/>
      <c r="L471"/>
      <c r="M471"/>
      <c r="N471"/>
      <c r="O471"/>
      <c r="P471"/>
      <c r="Q471"/>
      <c r="R471"/>
      <c r="S471"/>
      <c r="T471"/>
      <c r="U471"/>
      <c r="V471"/>
      <c r="W471"/>
      <c r="X471"/>
      <c r="Y471"/>
      <c r="Z471"/>
      <c r="AA471"/>
      <c r="AB471"/>
      <c r="AC471"/>
      <c r="AD471"/>
      <c r="AE471"/>
      <c r="AF471"/>
    </row>
    <row r="472" spans="1:32" ht="15.75" customHeight="1" x14ac:dyDescent="0.15">
      <c r="A472"/>
      <c r="B472"/>
      <c r="C472"/>
      <c r="D472"/>
      <c r="E472"/>
      <c r="F472"/>
      <c r="G472"/>
      <c r="H472"/>
      <c r="I472"/>
      <c r="J472"/>
      <c r="K472"/>
      <c r="L472"/>
      <c r="M472"/>
      <c r="N472"/>
      <c r="O472"/>
      <c r="P472"/>
      <c r="Q472"/>
      <c r="R472"/>
      <c r="S472"/>
      <c r="T472"/>
      <c r="U472"/>
      <c r="V472"/>
      <c r="W472"/>
      <c r="X472"/>
      <c r="Y472"/>
      <c r="Z472"/>
      <c r="AA472"/>
      <c r="AB472"/>
      <c r="AC472"/>
      <c r="AD472"/>
      <c r="AE472"/>
      <c r="AF472"/>
    </row>
    <row r="473" spans="1:32" ht="15.75" customHeight="1" x14ac:dyDescent="0.15">
      <c r="A473"/>
      <c r="B473"/>
      <c r="C473"/>
      <c r="D473"/>
      <c r="E473"/>
      <c r="F473"/>
      <c r="G473"/>
      <c r="H473"/>
      <c r="I473"/>
      <c r="J473"/>
      <c r="K473"/>
      <c r="L473"/>
      <c r="M473"/>
      <c r="N473"/>
      <c r="O473"/>
      <c r="P473"/>
      <c r="Q473"/>
      <c r="R473"/>
      <c r="S473"/>
      <c r="T473"/>
      <c r="U473"/>
      <c r="V473"/>
      <c r="W473"/>
      <c r="X473"/>
      <c r="Y473"/>
      <c r="Z473"/>
      <c r="AA473"/>
      <c r="AB473"/>
      <c r="AC473"/>
      <c r="AD473"/>
      <c r="AE473"/>
      <c r="AF473"/>
    </row>
    <row r="474" spans="1:32" ht="15.75" customHeight="1" x14ac:dyDescent="0.15">
      <c r="A474"/>
      <c r="B474"/>
      <c r="C474"/>
      <c r="D474"/>
      <c r="E474"/>
      <c r="F474"/>
      <c r="G474"/>
      <c r="H474"/>
      <c r="I474"/>
      <c r="J474"/>
      <c r="K474"/>
      <c r="L474"/>
      <c r="M474"/>
      <c r="N474"/>
      <c r="O474"/>
      <c r="P474"/>
      <c r="Q474"/>
      <c r="R474"/>
      <c r="S474"/>
      <c r="T474"/>
      <c r="U474"/>
      <c r="V474"/>
      <c r="W474"/>
      <c r="X474"/>
      <c r="Y474"/>
      <c r="Z474"/>
      <c r="AA474"/>
      <c r="AB474"/>
      <c r="AC474"/>
      <c r="AD474"/>
      <c r="AE474"/>
      <c r="AF474"/>
    </row>
    <row r="475" spans="1:32" ht="15.75" customHeight="1" x14ac:dyDescent="0.15">
      <c r="A475"/>
      <c r="B475"/>
      <c r="C475"/>
      <c r="D475"/>
      <c r="E475"/>
      <c r="F475"/>
      <c r="G475"/>
      <c r="H475"/>
      <c r="I475"/>
      <c r="J475"/>
      <c r="K475"/>
      <c r="L475"/>
      <c r="M475"/>
      <c r="N475"/>
      <c r="O475"/>
      <c r="P475"/>
      <c r="Q475"/>
      <c r="R475"/>
      <c r="S475"/>
      <c r="T475"/>
      <c r="U475"/>
      <c r="V475"/>
      <c r="W475"/>
      <c r="X475"/>
      <c r="Y475"/>
      <c r="Z475"/>
      <c r="AA475"/>
      <c r="AB475"/>
      <c r="AC475"/>
      <c r="AD475"/>
      <c r="AE475"/>
      <c r="AF475"/>
    </row>
    <row r="476" spans="1:32" ht="15.75" customHeight="1" x14ac:dyDescent="0.15">
      <c r="A476"/>
      <c r="B476"/>
      <c r="C476"/>
      <c r="D476"/>
      <c r="E476"/>
      <c r="F476"/>
      <c r="G476"/>
      <c r="H476"/>
      <c r="I476"/>
      <c r="J476"/>
      <c r="K476"/>
      <c r="L476"/>
      <c r="M476"/>
      <c r="N476"/>
      <c r="O476"/>
      <c r="P476"/>
      <c r="Q476"/>
      <c r="R476"/>
      <c r="S476"/>
      <c r="T476"/>
      <c r="U476"/>
      <c r="V476"/>
      <c r="W476"/>
      <c r="X476"/>
      <c r="Y476"/>
      <c r="Z476"/>
      <c r="AA476"/>
      <c r="AB476"/>
      <c r="AC476"/>
      <c r="AD476"/>
      <c r="AE476"/>
      <c r="AF476"/>
    </row>
    <row r="477" spans="1:32" ht="15.75" customHeight="1" x14ac:dyDescent="0.15">
      <c r="A477"/>
      <c r="B477"/>
      <c r="C477"/>
      <c r="D477"/>
      <c r="E477"/>
      <c r="F477"/>
      <c r="G477"/>
      <c r="H477"/>
      <c r="I477"/>
      <c r="J477"/>
      <c r="K477"/>
      <c r="L477"/>
      <c r="M477"/>
      <c r="N477"/>
      <c r="O477"/>
      <c r="P477"/>
      <c r="Q477"/>
      <c r="R477"/>
      <c r="S477"/>
      <c r="T477"/>
      <c r="U477"/>
      <c r="V477"/>
      <c r="W477"/>
      <c r="X477"/>
      <c r="Y477"/>
      <c r="Z477"/>
      <c r="AA477"/>
      <c r="AB477"/>
      <c r="AC477"/>
      <c r="AD477"/>
      <c r="AE477"/>
      <c r="AF477"/>
    </row>
    <row r="478" spans="1:32" ht="15.75" customHeight="1" x14ac:dyDescent="0.15">
      <c r="A478"/>
      <c r="B478"/>
      <c r="C478"/>
      <c r="D478"/>
      <c r="E478"/>
      <c r="F478"/>
      <c r="G478"/>
      <c r="H478"/>
      <c r="I478"/>
      <c r="J478"/>
      <c r="K478"/>
      <c r="L478"/>
      <c r="M478"/>
      <c r="N478"/>
      <c r="O478"/>
      <c r="P478"/>
      <c r="Q478"/>
      <c r="R478"/>
      <c r="S478"/>
      <c r="T478"/>
      <c r="U478"/>
      <c r="V478"/>
      <c r="W478"/>
      <c r="X478"/>
      <c r="Y478"/>
      <c r="Z478"/>
      <c r="AA478"/>
      <c r="AB478"/>
      <c r="AC478"/>
      <c r="AD478"/>
      <c r="AE478"/>
      <c r="AF478"/>
    </row>
    <row r="479" spans="1:32" ht="15.75" customHeight="1" x14ac:dyDescent="0.15">
      <c r="A479"/>
      <c r="B479"/>
      <c r="C479"/>
      <c r="D479"/>
      <c r="E479"/>
      <c r="F479"/>
      <c r="G479"/>
      <c r="H479"/>
      <c r="I479"/>
      <c r="J479"/>
      <c r="K479"/>
      <c r="L479"/>
      <c r="M479"/>
      <c r="N479"/>
      <c r="O479"/>
      <c r="P479"/>
      <c r="Q479"/>
      <c r="R479"/>
      <c r="S479"/>
      <c r="T479"/>
      <c r="U479"/>
      <c r="V479"/>
      <c r="W479"/>
      <c r="X479"/>
      <c r="Y479"/>
      <c r="Z479"/>
      <c r="AA479"/>
      <c r="AB479"/>
      <c r="AC479"/>
      <c r="AD479"/>
      <c r="AE479"/>
      <c r="AF479"/>
    </row>
    <row r="480" spans="1:32" ht="15.75" customHeight="1" x14ac:dyDescent="0.15">
      <c r="A480"/>
      <c r="B480"/>
      <c r="C480"/>
      <c r="D480"/>
      <c r="E480"/>
      <c r="F480"/>
      <c r="G480"/>
      <c r="H480"/>
      <c r="I480"/>
      <c r="J480"/>
      <c r="K480"/>
      <c r="L480"/>
      <c r="M480"/>
      <c r="N480"/>
      <c r="O480"/>
      <c r="P480"/>
      <c r="Q480"/>
      <c r="R480"/>
      <c r="S480"/>
      <c r="T480"/>
      <c r="U480"/>
      <c r="V480"/>
      <c r="W480"/>
      <c r="X480"/>
      <c r="Y480"/>
      <c r="Z480"/>
      <c r="AA480"/>
      <c r="AB480"/>
      <c r="AC480"/>
      <c r="AD480"/>
      <c r="AE480"/>
      <c r="AF480"/>
    </row>
    <row r="481" spans="1:32" ht="15.75" customHeight="1" x14ac:dyDescent="0.15">
      <c r="A481"/>
      <c r="B481"/>
      <c r="C481"/>
      <c r="D481"/>
      <c r="E481"/>
      <c r="F481"/>
      <c r="G481"/>
      <c r="H481"/>
      <c r="I481"/>
      <c r="J481"/>
      <c r="K481"/>
      <c r="L481"/>
      <c r="M481"/>
      <c r="N481"/>
      <c r="O481"/>
      <c r="P481"/>
      <c r="Q481"/>
      <c r="R481"/>
      <c r="S481"/>
      <c r="T481"/>
      <c r="U481"/>
      <c r="V481"/>
      <c r="W481"/>
      <c r="X481"/>
      <c r="Y481"/>
      <c r="Z481"/>
      <c r="AA481"/>
      <c r="AB481"/>
      <c r="AC481"/>
      <c r="AD481"/>
      <c r="AE481"/>
      <c r="AF481"/>
    </row>
    <row r="482" spans="1:32" ht="15.75" customHeight="1" x14ac:dyDescent="0.15">
      <c r="A482"/>
      <c r="B482"/>
      <c r="C482"/>
      <c r="D482"/>
      <c r="E482"/>
      <c r="F482"/>
      <c r="G482"/>
      <c r="H482"/>
      <c r="I482"/>
      <c r="J482"/>
      <c r="K482"/>
      <c r="L482"/>
      <c r="M482"/>
      <c r="N482"/>
      <c r="O482"/>
      <c r="P482"/>
      <c r="Q482"/>
      <c r="R482"/>
      <c r="S482"/>
      <c r="T482"/>
      <c r="U482"/>
      <c r="V482"/>
      <c r="W482"/>
      <c r="X482"/>
      <c r="Y482"/>
      <c r="Z482"/>
      <c r="AA482"/>
      <c r="AB482"/>
      <c r="AC482"/>
      <c r="AD482"/>
      <c r="AE482"/>
      <c r="AF482"/>
    </row>
    <row r="483" spans="1:32" ht="15.75" customHeight="1" x14ac:dyDescent="0.15">
      <c r="A483"/>
      <c r="B483"/>
      <c r="C483"/>
      <c r="D483"/>
      <c r="E483"/>
      <c r="F483"/>
      <c r="G483"/>
      <c r="H483"/>
      <c r="I483"/>
      <c r="J483"/>
      <c r="K483"/>
      <c r="L483"/>
      <c r="M483"/>
      <c r="N483"/>
      <c r="O483"/>
      <c r="P483"/>
      <c r="Q483"/>
      <c r="R483"/>
      <c r="S483"/>
      <c r="T483"/>
      <c r="U483"/>
      <c r="V483"/>
      <c r="W483"/>
      <c r="X483"/>
      <c r="Y483"/>
      <c r="Z483"/>
      <c r="AA483"/>
      <c r="AB483"/>
      <c r="AC483"/>
      <c r="AD483"/>
      <c r="AE483"/>
      <c r="AF483"/>
    </row>
    <row r="484" spans="1:32" ht="15.75" customHeight="1" x14ac:dyDescent="0.15">
      <c r="A484"/>
      <c r="B484"/>
      <c r="C484"/>
      <c r="D484"/>
      <c r="E484"/>
      <c r="F484"/>
      <c r="G484"/>
      <c r="H484"/>
      <c r="I484"/>
      <c r="J484"/>
      <c r="K484"/>
      <c r="L484"/>
      <c r="M484"/>
      <c r="N484"/>
      <c r="O484"/>
      <c r="P484"/>
      <c r="Q484"/>
      <c r="R484"/>
      <c r="S484"/>
      <c r="T484"/>
      <c r="U484"/>
      <c r="V484"/>
      <c r="W484"/>
      <c r="X484"/>
      <c r="Y484"/>
      <c r="Z484"/>
      <c r="AA484"/>
      <c r="AB484"/>
      <c r="AC484"/>
      <c r="AD484"/>
      <c r="AE484"/>
      <c r="AF484"/>
    </row>
    <row r="485" spans="1:32" ht="15.75" customHeight="1" x14ac:dyDescent="0.15">
      <c r="A485"/>
      <c r="B485"/>
      <c r="C485"/>
      <c r="D485"/>
      <c r="E485"/>
      <c r="F485"/>
      <c r="G485"/>
      <c r="H485"/>
      <c r="I485"/>
      <c r="J485"/>
      <c r="K485"/>
      <c r="L485"/>
      <c r="M485"/>
      <c r="N485"/>
      <c r="O485"/>
      <c r="P485"/>
      <c r="Q485"/>
      <c r="R485"/>
      <c r="S485"/>
      <c r="T485"/>
      <c r="U485"/>
      <c r="V485"/>
      <c r="W485"/>
      <c r="X485"/>
      <c r="Y485"/>
      <c r="Z485"/>
      <c r="AA485"/>
      <c r="AB485"/>
      <c r="AC485"/>
      <c r="AD485"/>
      <c r="AE485"/>
      <c r="AF485"/>
    </row>
    <row r="486" spans="1:32" ht="15.75" customHeight="1" x14ac:dyDescent="0.15">
      <c r="A486"/>
      <c r="B486"/>
      <c r="C486"/>
      <c r="D486"/>
      <c r="E486"/>
      <c r="F486"/>
      <c r="G486"/>
      <c r="H486"/>
      <c r="I486"/>
      <c r="J486"/>
      <c r="K486"/>
      <c r="L486"/>
      <c r="M486"/>
      <c r="N486"/>
      <c r="O486"/>
      <c r="P486"/>
      <c r="Q486"/>
      <c r="R486"/>
      <c r="S486"/>
      <c r="T486"/>
      <c r="U486"/>
      <c r="V486"/>
      <c r="W486"/>
      <c r="X486"/>
      <c r="Y486"/>
      <c r="Z486"/>
      <c r="AA486"/>
      <c r="AB486"/>
      <c r="AC486"/>
      <c r="AD486"/>
      <c r="AE486"/>
      <c r="AF486"/>
    </row>
    <row r="487" spans="1:32" ht="15.75" customHeight="1" x14ac:dyDescent="0.15">
      <c r="A487"/>
      <c r="B487"/>
      <c r="C487"/>
      <c r="D487"/>
      <c r="E487"/>
      <c r="F487"/>
      <c r="G487"/>
      <c r="H487"/>
      <c r="I487"/>
      <c r="J487"/>
      <c r="K487"/>
      <c r="L487"/>
      <c r="M487"/>
      <c r="N487"/>
      <c r="O487"/>
      <c r="P487"/>
      <c r="Q487"/>
      <c r="R487"/>
      <c r="S487"/>
      <c r="T487"/>
      <c r="U487"/>
      <c r="V487"/>
      <c r="W487"/>
      <c r="X487"/>
      <c r="Y487"/>
      <c r="Z487"/>
      <c r="AA487"/>
      <c r="AB487"/>
      <c r="AC487"/>
      <c r="AD487"/>
      <c r="AE487"/>
      <c r="AF487"/>
    </row>
    <row r="488" spans="1:32" ht="15.75" customHeight="1" x14ac:dyDescent="0.15">
      <c r="A488"/>
      <c r="B488"/>
      <c r="C488"/>
      <c r="D488"/>
      <c r="E488"/>
      <c r="F488"/>
      <c r="G488"/>
      <c r="H488"/>
      <c r="I488"/>
      <c r="J488"/>
      <c r="K488"/>
      <c r="L488"/>
      <c r="M488"/>
      <c r="N488"/>
      <c r="O488"/>
      <c r="P488"/>
      <c r="Q488"/>
      <c r="R488"/>
      <c r="S488"/>
      <c r="T488"/>
      <c r="U488"/>
      <c r="V488"/>
      <c r="W488"/>
      <c r="X488"/>
      <c r="Y488"/>
      <c r="Z488"/>
      <c r="AA488"/>
      <c r="AB488"/>
      <c r="AC488"/>
      <c r="AD488"/>
      <c r="AE488"/>
      <c r="AF488"/>
    </row>
    <row r="489" spans="1:32" ht="15.75" customHeight="1" x14ac:dyDescent="0.15">
      <c r="A489"/>
      <c r="B489"/>
      <c r="C489"/>
      <c r="D489"/>
      <c r="E489"/>
      <c r="F489"/>
      <c r="G489"/>
      <c r="H489"/>
      <c r="I489"/>
      <c r="J489"/>
      <c r="K489"/>
      <c r="L489"/>
      <c r="M489"/>
      <c r="N489"/>
      <c r="O489"/>
      <c r="P489"/>
      <c r="Q489"/>
      <c r="R489"/>
      <c r="S489"/>
      <c r="T489"/>
      <c r="U489"/>
      <c r="V489"/>
      <c r="W489"/>
      <c r="X489"/>
      <c r="Y489"/>
      <c r="Z489"/>
      <c r="AA489"/>
      <c r="AB489"/>
      <c r="AC489"/>
      <c r="AD489"/>
      <c r="AE489"/>
      <c r="AF489"/>
    </row>
    <row r="490" spans="1:32" ht="15.75" customHeight="1" x14ac:dyDescent="0.15">
      <c r="A490"/>
      <c r="B490"/>
      <c r="C490"/>
      <c r="D490"/>
      <c r="E490"/>
      <c r="F490"/>
      <c r="G490"/>
      <c r="H490"/>
      <c r="I490"/>
      <c r="J490"/>
      <c r="K490"/>
      <c r="L490"/>
      <c r="M490"/>
      <c r="N490"/>
      <c r="O490"/>
      <c r="P490"/>
      <c r="Q490"/>
      <c r="R490"/>
      <c r="S490"/>
      <c r="T490"/>
      <c r="U490"/>
      <c r="V490"/>
      <c r="W490"/>
      <c r="X490"/>
      <c r="Y490"/>
      <c r="Z490"/>
      <c r="AA490"/>
      <c r="AB490"/>
      <c r="AC490"/>
      <c r="AD490"/>
      <c r="AE490"/>
      <c r="AF490"/>
    </row>
    <row r="491" spans="1:32" ht="15.75" customHeight="1" x14ac:dyDescent="0.15">
      <c r="A491"/>
      <c r="B491"/>
      <c r="C491"/>
      <c r="D491"/>
      <c r="E491"/>
      <c r="F491"/>
      <c r="G491"/>
      <c r="H491"/>
      <c r="I491"/>
      <c r="J491"/>
      <c r="K491"/>
      <c r="L491"/>
      <c r="M491"/>
      <c r="N491"/>
      <c r="O491"/>
      <c r="P491"/>
      <c r="Q491"/>
      <c r="R491"/>
      <c r="S491"/>
      <c r="T491"/>
      <c r="U491"/>
      <c r="V491"/>
      <c r="W491"/>
      <c r="X491"/>
      <c r="Y491"/>
      <c r="Z491"/>
      <c r="AA491"/>
      <c r="AB491"/>
      <c r="AC491"/>
      <c r="AD491"/>
      <c r="AE491"/>
      <c r="AF491"/>
    </row>
    <row r="492" spans="1:32" ht="15.75" customHeight="1" x14ac:dyDescent="0.15">
      <c r="A492"/>
      <c r="B492"/>
      <c r="C492"/>
      <c r="D492"/>
      <c r="E492"/>
      <c r="F492"/>
      <c r="G492"/>
      <c r="H492"/>
      <c r="I492"/>
      <c r="J492"/>
      <c r="K492"/>
      <c r="L492"/>
      <c r="M492"/>
      <c r="N492"/>
      <c r="O492"/>
      <c r="P492"/>
      <c r="Q492"/>
      <c r="R492"/>
      <c r="S492"/>
      <c r="T492"/>
      <c r="U492"/>
      <c r="V492"/>
      <c r="W492"/>
      <c r="X492"/>
      <c r="Y492"/>
      <c r="Z492"/>
      <c r="AA492"/>
      <c r="AB492"/>
      <c r="AC492"/>
      <c r="AD492"/>
      <c r="AE492"/>
      <c r="AF492"/>
    </row>
    <row r="493" spans="1:32" ht="15.75" customHeight="1" x14ac:dyDescent="0.15">
      <c r="A493"/>
      <c r="B493"/>
      <c r="C493"/>
      <c r="D493"/>
      <c r="E493"/>
      <c r="F493"/>
      <c r="G493"/>
      <c r="H493"/>
      <c r="I493"/>
      <c r="J493"/>
      <c r="K493"/>
      <c r="L493"/>
      <c r="M493"/>
      <c r="N493"/>
      <c r="O493"/>
      <c r="P493"/>
      <c r="Q493"/>
      <c r="R493"/>
      <c r="S493"/>
      <c r="T493"/>
      <c r="U493"/>
      <c r="V493"/>
      <c r="W493"/>
      <c r="X493"/>
      <c r="Y493"/>
      <c r="Z493"/>
      <c r="AA493"/>
      <c r="AB493"/>
      <c r="AC493"/>
      <c r="AD493"/>
      <c r="AE493"/>
      <c r="AF493"/>
    </row>
    <row r="494" spans="1:32" ht="15.75" customHeight="1" x14ac:dyDescent="0.15">
      <c r="A494"/>
      <c r="B494"/>
      <c r="C494"/>
      <c r="D494"/>
      <c r="E494"/>
      <c r="F494"/>
      <c r="G494"/>
      <c r="H494"/>
      <c r="I494"/>
      <c r="J494"/>
      <c r="K494"/>
      <c r="L494"/>
      <c r="M494"/>
      <c r="N494"/>
      <c r="O494"/>
      <c r="P494"/>
      <c r="Q494"/>
      <c r="R494"/>
      <c r="S494"/>
      <c r="T494"/>
      <c r="U494"/>
      <c r="V494"/>
      <c r="W494"/>
      <c r="X494"/>
      <c r="Y494"/>
      <c r="Z494"/>
      <c r="AA494"/>
      <c r="AB494"/>
      <c r="AC494"/>
      <c r="AD494"/>
      <c r="AE494"/>
      <c r="AF494"/>
    </row>
    <row r="495" spans="1:32" ht="15.75" customHeight="1" x14ac:dyDescent="0.15">
      <c r="A495"/>
      <c r="B495"/>
      <c r="C495"/>
      <c r="D495"/>
      <c r="E495"/>
      <c r="F495"/>
      <c r="G495"/>
      <c r="H495"/>
      <c r="I495"/>
      <c r="J495"/>
      <c r="K495"/>
      <c r="L495"/>
      <c r="M495"/>
      <c r="N495"/>
      <c r="O495"/>
      <c r="P495"/>
      <c r="Q495"/>
      <c r="R495"/>
      <c r="S495"/>
      <c r="T495"/>
      <c r="U495"/>
      <c r="V495"/>
      <c r="W495"/>
      <c r="X495"/>
      <c r="Y495"/>
      <c r="Z495"/>
      <c r="AA495"/>
      <c r="AB495"/>
      <c r="AC495"/>
      <c r="AD495"/>
      <c r="AE495"/>
      <c r="AF495"/>
    </row>
    <row r="496" spans="1:32" ht="15.75" customHeight="1" x14ac:dyDescent="0.15">
      <c r="A496"/>
      <c r="B496"/>
      <c r="C496"/>
      <c r="D496"/>
      <c r="E496"/>
      <c r="F496"/>
      <c r="G496"/>
      <c r="H496"/>
      <c r="I496"/>
      <c r="J496"/>
      <c r="K496"/>
      <c r="L496"/>
      <c r="M496"/>
      <c r="N496"/>
      <c r="O496"/>
      <c r="P496"/>
      <c r="Q496"/>
      <c r="R496"/>
      <c r="S496"/>
      <c r="T496"/>
      <c r="U496"/>
      <c r="V496"/>
      <c r="W496"/>
      <c r="X496"/>
      <c r="Y496"/>
      <c r="Z496"/>
      <c r="AA496"/>
      <c r="AB496"/>
      <c r="AC496"/>
      <c r="AD496"/>
      <c r="AE496"/>
      <c r="AF496"/>
    </row>
    <row r="497" spans="1:32" ht="15.75" customHeight="1" x14ac:dyDescent="0.15">
      <c r="A497"/>
      <c r="B497"/>
      <c r="C497"/>
      <c r="D497"/>
      <c r="E497"/>
      <c r="F497"/>
      <c r="G497"/>
      <c r="H497"/>
      <c r="I497"/>
      <c r="J497"/>
      <c r="K497"/>
      <c r="L497"/>
      <c r="M497"/>
      <c r="N497"/>
      <c r="O497"/>
      <c r="P497"/>
      <c r="Q497"/>
      <c r="R497"/>
      <c r="S497"/>
      <c r="T497"/>
      <c r="U497"/>
      <c r="V497"/>
      <c r="W497"/>
      <c r="X497"/>
      <c r="Y497"/>
      <c r="Z497"/>
      <c r="AA497"/>
      <c r="AB497"/>
      <c r="AC497"/>
      <c r="AD497"/>
      <c r="AE497"/>
      <c r="AF497"/>
    </row>
    <row r="498" spans="1:32" ht="15.75" customHeight="1" x14ac:dyDescent="0.15">
      <c r="A498"/>
      <c r="B498"/>
      <c r="C498"/>
      <c r="D498"/>
      <c r="E498"/>
      <c r="F498"/>
      <c r="G498"/>
      <c r="H498"/>
      <c r="I498"/>
      <c r="J498"/>
      <c r="K498"/>
      <c r="L498"/>
      <c r="M498"/>
      <c r="N498"/>
      <c r="O498"/>
      <c r="P498"/>
      <c r="Q498"/>
      <c r="R498"/>
      <c r="S498"/>
      <c r="T498"/>
      <c r="U498"/>
      <c r="V498"/>
      <c r="W498"/>
      <c r="X498"/>
      <c r="Y498"/>
      <c r="Z498"/>
      <c r="AA498"/>
      <c r="AB498"/>
      <c r="AC498"/>
      <c r="AD498"/>
      <c r="AE498"/>
      <c r="AF498"/>
    </row>
    <row r="499" spans="1:32" ht="15.75" customHeight="1" x14ac:dyDescent="0.15">
      <c r="A499"/>
      <c r="B499"/>
      <c r="C499"/>
      <c r="D499"/>
      <c r="E499"/>
      <c r="F499"/>
      <c r="G499"/>
      <c r="H499"/>
      <c r="I499"/>
      <c r="J499"/>
      <c r="K499"/>
      <c r="L499"/>
      <c r="M499"/>
      <c r="N499"/>
      <c r="O499"/>
      <c r="P499"/>
      <c r="Q499"/>
      <c r="R499"/>
      <c r="S499"/>
      <c r="T499"/>
      <c r="U499"/>
      <c r="V499"/>
      <c r="W499"/>
      <c r="X499"/>
      <c r="Y499"/>
      <c r="Z499"/>
      <c r="AA499"/>
      <c r="AB499"/>
      <c r="AC499"/>
      <c r="AD499"/>
      <c r="AE499"/>
      <c r="AF499"/>
    </row>
    <row r="500" spans="1:32" ht="15.75" customHeight="1" x14ac:dyDescent="0.15">
      <c r="A500"/>
      <c r="B500"/>
      <c r="C500"/>
      <c r="D500"/>
      <c r="E500"/>
      <c r="F500"/>
      <c r="G500"/>
      <c r="H500"/>
      <c r="I500"/>
      <c r="J500"/>
      <c r="K500"/>
      <c r="L500"/>
      <c r="M500"/>
      <c r="N500"/>
      <c r="O500"/>
      <c r="P500"/>
      <c r="Q500"/>
      <c r="R500"/>
      <c r="S500"/>
      <c r="T500"/>
      <c r="U500"/>
      <c r="V500"/>
      <c r="W500"/>
      <c r="X500"/>
      <c r="Y500"/>
      <c r="Z500"/>
      <c r="AA500"/>
      <c r="AB500"/>
      <c r="AC500"/>
      <c r="AD500"/>
      <c r="AE500"/>
      <c r="AF500"/>
    </row>
    <row r="501" spans="1:32" ht="15.75" customHeight="1" x14ac:dyDescent="0.15">
      <c r="A501"/>
      <c r="B501"/>
      <c r="C501"/>
      <c r="D501"/>
      <c r="E501"/>
      <c r="F501"/>
      <c r="G501"/>
      <c r="H501"/>
      <c r="I501"/>
      <c r="J501"/>
      <c r="K501"/>
      <c r="L501"/>
      <c r="M501"/>
      <c r="N501"/>
      <c r="O501"/>
      <c r="P501"/>
      <c r="Q501"/>
      <c r="R501"/>
      <c r="S501"/>
      <c r="T501"/>
      <c r="U501"/>
      <c r="V501"/>
      <c r="W501"/>
      <c r="X501"/>
      <c r="Y501"/>
      <c r="Z501"/>
      <c r="AA501"/>
      <c r="AB501"/>
      <c r="AC501"/>
      <c r="AD501"/>
      <c r="AE501"/>
      <c r="AF501"/>
    </row>
    <row r="502" spans="1:32" ht="15.75" customHeight="1" x14ac:dyDescent="0.15">
      <c r="A502"/>
      <c r="B502"/>
      <c r="C502"/>
      <c r="D502"/>
      <c r="E502"/>
      <c r="F502"/>
      <c r="G502"/>
      <c r="H502"/>
      <c r="I502"/>
      <c r="J502"/>
      <c r="K502"/>
      <c r="L502"/>
      <c r="M502"/>
      <c r="N502"/>
      <c r="O502"/>
      <c r="P502"/>
      <c r="Q502"/>
      <c r="R502"/>
      <c r="S502"/>
      <c r="T502"/>
      <c r="U502"/>
      <c r="V502"/>
      <c r="W502"/>
      <c r="X502"/>
      <c r="Y502"/>
      <c r="Z502"/>
      <c r="AA502"/>
      <c r="AB502"/>
      <c r="AC502"/>
      <c r="AD502"/>
      <c r="AE502"/>
      <c r="AF502"/>
    </row>
    <row r="503" spans="1:32" ht="15.75" customHeight="1" x14ac:dyDescent="0.15">
      <c r="A503"/>
      <c r="B503"/>
      <c r="C503"/>
      <c r="D503"/>
      <c r="E503"/>
      <c r="F503"/>
      <c r="G503"/>
      <c r="H503"/>
      <c r="I503"/>
      <c r="J503"/>
      <c r="K503"/>
      <c r="L503"/>
      <c r="M503"/>
      <c r="N503"/>
      <c r="O503"/>
      <c r="P503"/>
      <c r="Q503"/>
      <c r="R503"/>
      <c r="S503"/>
      <c r="T503"/>
      <c r="U503"/>
      <c r="V503"/>
      <c r="W503"/>
      <c r="X503"/>
      <c r="Y503"/>
      <c r="Z503"/>
      <c r="AA503"/>
      <c r="AB503"/>
      <c r="AC503"/>
      <c r="AD503"/>
      <c r="AE503"/>
      <c r="AF503"/>
    </row>
    <row r="504" spans="1:32" ht="15.75" customHeight="1" x14ac:dyDescent="0.15">
      <c r="A504"/>
      <c r="B504"/>
      <c r="C504"/>
      <c r="D504"/>
      <c r="E504"/>
      <c r="F504"/>
      <c r="G504"/>
      <c r="H504"/>
      <c r="I504"/>
      <c r="J504"/>
      <c r="K504"/>
      <c r="L504"/>
      <c r="M504"/>
      <c r="N504"/>
      <c r="O504"/>
      <c r="P504"/>
      <c r="Q504"/>
      <c r="R504"/>
      <c r="S504"/>
      <c r="T504"/>
      <c r="U504"/>
      <c r="V504"/>
      <c r="W504"/>
      <c r="X504"/>
      <c r="Y504"/>
      <c r="Z504"/>
      <c r="AA504"/>
      <c r="AB504"/>
      <c r="AC504"/>
      <c r="AD504"/>
      <c r="AE504"/>
      <c r="AF504"/>
    </row>
    <row r="505" spans="1:32" ht="15.75" customHeight="1" x14ac:dyDescent="0.15">
      <c r="A505"/>
      <c r="B505"/>
      <c r="C505"/>
      <c r="D505"/>
      <c r="E505"/>
      <c r="F505"/>
      <c r="G505"/>
      <c r="H505"/>
      <c r="I505"/>
      <c r="J505"/>
      <c r="K505"/>
      <c r="L505"/>
      <c r="M505"/>
      <c r="N505"/>
      <c r="O505"/>
      <c r="P505"/>
      <c r="Q505"/>
      <c r="R505"/>
      <c r="S505"/>
      <c r="T505"/>
      <c r="U505"/>
      <c r="V505"/>
      <c r="W505"/>
      <c r="X505"/>
      <c r="Y505"/>
      <c r="Z505"/>
      <c r="AA505"/>
      <c r="AB505"/>
      <c r="AC505"/>
      <c r="AD505"/>
      <c r="AE505"/>
      <c r="AF505"/>
    </row>
    <row r="506" spans="1:32" ht="15.75" customHeight="1" x14ac:dyDescent="0.15">
      <c r="A506"/>
      <c r="B506"/>
      <c r="C506"/>
      <c r="D506"/>
      <c r="E506"/>
      <c r="F506"/>
      <c r="G506"/>
      <c r="H506"/>
      <c r="I506"/>
      <c r="J506"/>
      <c r="K506"/>
      <c r="L506"/>
      <c r="M506"/>
      <c r="N506"/>
      <c r="O506"/>
      <c r="P506"/>
      <c r="Q506"/>
      <c r="R506"/>
      <c r="S506"/>
      <c r="T506"/>
      <c r="U506"/>
      <c r="V506"/>
      <c r="W506"/>
      <c r="X506"/>
      <c r="Y506"/>
      <c r="Z506"/>
      <c r="AA506"/>
      <c r="AB506"/>
      <c r="AC506"/>
      <c r="AD506"/>
      <c r="AE506"/>
      <c r="AF506"/>
    </row>
    <row r="507" spans="1:32" ht="15.75" customHeight="1" x14ac:dyDescent="0.15">
      <c r="A507"/>
      <c r="B507"/>
      <c r="C507"/>
      <c r="D507"/>
      <c r="E507"/>
      <c r="F507"/>
      <c r="G507"/>
      <c r="H507"/>
      <c r="I507"/>
      <c r="J507"/>
      <c r="K507"/>
      <c r="L507"/>
      <c r="M507"/>
      <c r="N507"/>
      <c r="O507"/>
      <c r="P507"/>
      <c r="Q507"/>
      <c r="R507"/>
      <c r="S507"/>
      <c r="T507"/>
      <c r="U507"/>
      <c r="V507"/>
      <c r="W507"/>
      <c r="X507"/>
      <c r="Y507"/>
      <c r="Z507"/>
      <c r="AA507"/>
      <c r="AB507"/>
      <c r="AC507"/>
      <c r="AD507"/>
      <c r="AE507"/>
      <c r="AF507"/>
    </row>
    <row r="508" spans="1:32" ht="15.75" customHeight="1" x14ac:dyDescent="0.15">
      <c r="A508"/>
      <c r="B508"/>
      <c r="C508"/>
      <c r="D508"/>
      <c r="E508"/>
      <c r="F508"/>
      <c r="G508"/>
      <c r="H508"/>
      <c r="I508"/>
      <c r="J508"/>
      <c r="K508"/>
      <c r="L508"/>
      <c r="M508"/>
      <c r="N508"/>
      <c r="O508"/>
      <c r="P508"/>
      <c r="Q508"/>
      <c r="R508"/>
      <c r="S508"/>
      <c r="T508"/>
      <c r="U508"/>
      <c r="V508"/>
      <c r="W508"/>
      <c r="X508"/>
      <c r="Y508"/>
      <c r="Z508"/>
      <c r="AA508"/>
      <c r="AB508"/>
      <c r="AC508"/>
      <c r="AD508"/>
      <c r="AE508"/>
      <c r="AF508"/>
    </row>
    <row r="509" spans="1:32" ht="15.75" customHeight="1" x14ac:dyDescent="0.15">
      <c r="A509"/>
      <c r="B509"/>
      <c r="C509"/>
      <c r="D509"/>
      <c r="E509"/>
      <c r="F509"/>
      <c r="G509"/>
      <c r="H509"/>
      <c r="I509"/>
      <c r="J509"/>
      <c r="K509"/>
      <c r="L509"/>
      <c r="M509"/>
      <c r="N509"/>
      <c r="O509"/>
      <c r="P509"/>
      <c r="Q509"/>
      <c r="R509"/>
      <c r="S509"/>
      <c r="T509"/>
      <c r="U509"/>
      <c r="V509"/>
      <c r="W509"/>
      <c r="X509"/>
      <c r="Y509"/>
      <c r="Z509"/>
      <c r="AA509"/>
      <c r="AB509"/>
      <c r="AC509"/>
      <c r="AD509"/>
      <c r="AE509"/>
      <c r="AF509"/>
    </row>
    <row r="510" spans="1:32" ht="15.75" customHeight="1" x14ac:dyDescent="0.15">
      <c r="A510"/>
      <c r="B510"/>
      <c r="C510"/>
      <c r="D510"/>
      <c r="E510"/>
      <c r="F510"/>
      <c r="G510"/>
      <c r="H510"/>
      <c r="I510"/>
      <c r="J510"/>
      <c r="K510"/>
      <c r="L510"/>
      <c r="M510"/>
      <c r="N510"/>
      <c r="O510"/>
      <c r="P510"/>
      <c r="Q510"/>
      <c r="R510"/>
      <c r="S510"/>
      <c r="T510"/>
      <c r="U510"/>
      <c r="V510"/>
      <c r="W510"/>
      <c r="X510"/>
      <c r="Y510"/>
      <c r="Z510"/>
      <c r="AA510"/>
      <c r="AB510"/>
      <c r="AC510"/>
      <c r="AD510"/>
      <c r="AE510"/>
      <c r="AF510"/>
    </row>
    <row r="511" spans="1:32" ht="15.75" customHeight="1" x14ac:dyDescent="0.15">
      <c r="A511"/>
      <c r="B511"/>
      <c r="C511"/>
      <c r="D511"/>
      <c r="E511"/>
      <c r="F511"/>
      <c r="G511"/>
      <c r="H511"/>
      <c r="I511"/>
      <c r="J511"/>
      <c r="K511"/>
      <c r="L511"/>
      <c r="M511"/>
      <c r="N511"/>
      <c r="O511"/>
      <c r="P511"/>
      <c r="Q511"/>
      <c r="R511"/>
      <c r="S511"/>
      <c r="T511"/>
      <c r="U511"/>
      <c r="V511"/>
      <c r="W511"/>
      <c r="X511"/>
      <c r="Y511"/>
      <c r="Z511"/>
      <c r="AA511"/>
      <c r="AB511"/>
      <c r="AC511"/>
      <c r="AD511"/>
      <c r="AE511"/>
      <c r="AF511"/>
    </row>
    <row r="512" spans="1:32" ht="15.75" customHeight="1" x14ac:dyDescent="0.15">
      <c r="A512"/>
      <c r="B512"/>
      <c r="C512"/>
      <c r="D512"/>
      <c r="E512"/>
      <c r="F512"/>
      <c r="G512"/>
      <c r="H512"/>
      <c r="I512"/>
      <c r="J512"/>
      <c r="K512"/>
      <c r="L512"/>
      <c r="M512"/>
      <c r="N512"/>
      <c r="O512"/>
      <c r="P512"/>
      <c r="Q512"/>
      <c r="R512"/>
      <c r="S512"/>
      <c r="T512"/>
      <c r="U512"/>
      <c r="V512"/>
      <c r="W512"/>
      <c r="X512"/>
      <c r="Y512"/>
      <c r="Z512"/>
      <c r="AA512"/>
      <c r="AB512"/>
      <c r="AC512"/>
      <c r="AD512"/>
      <c r="AE512"/>
      <c r="AF512"/>
    </row>
    <row r="513" spans="1:32" ht="15.75" customHeight="1" x14ac:dyDescent="0.15">
      <c r="A513"/>
      <c r="B513"/>
      <c r="C513"/>
      <c r="D513"/>
      <c r="E513"/>
      <c r="F513"/>
      <c r="G513"/>
      <c r="H513"/>
      <c r="I513"/>
      <c r="J513"/>
      <c r="K513"/>
      <c r="L513"/>
      <c r="M513"/>
      <c r="N513"/>
      <c r="O513"/>
      <c r="P513"/>
      <c r="Q513"/>
      <c r="R513"/>
      <c r="S513"/>
      <c r="T513"/>
      <c r="U513"/>
      <c r="V513"/>
      <c r="W513"/>
      <c r="X513"/>
      <c r="Y513"/>
      <c r="Z513"/>
      <c r="AA513"/>
      <c r="AB513"/>
      <c r="AC513"/>
      <c r="AD513"/>
      <c r="AE513"/>
      <c r="AF513"/>
    </row>
    <row r="514" spans="1:32" ht="15.75" customHeight="1" x14ac:dyDescent="0.15">
      <c r="A514"/>
      <c r="B514"/>
      <c r="C514"/>
      <c r="D514"/>
      <c r="E514"/>
      <c r="F514"/>
      <c r="G514"/>
      <c r="H514"/>
      <c r="I514"/>
      <c r="J514"/>
      <c r="K514"/>
      <c r="L514"/>
      <c r="M514"/>
      <c r="N514"/>
      <c r="O514"/>
      <c r="P514"/>
      <c r="Q514"/>
      <c r="R514"/>
      <c r="S514"/>
      <c r="T514"/>
      <c r="U514"/>
      <c r="V514"/>
      <c r="W514"/>
      <c r="X514"/>
      <c r="Y514"/>
      <c r="Z514"/>
      <c r="AA514"/>
      <c r="AB514"/>
      <c r="AC514"/>
      <c r="AD514"/>
      <c r="AE514"/>
      <c r="AF514"/>
    </row>
    <row r="515" spans="1:32" ht="15.75" customHeight="1" x14ac:dyDescent="0.15">
      <c r="A515"/>
      <c r="B515"/>
      <c r="C515"/>
      <c r="D515"/>
      <c r="E515"/>
      <c r="F515"/>
      <c r="G515"/>
      <c r="H515"/>
      <c r="I515"/>
      <c r="J515"/>
      <c r="K515"/>
      <c r="L515"/>
      <c r="M515"/>
      <c r="N515"/>
      <c r="O515"/>
      <c r="P515"/>
      <c r="Q515"/>
      <c r="R515"/>
      <c r="S515"/>
      <c r="T515"/>
      <c r="U515"/>
      <c r="V515"/>
      <c r="W515"/>
      <c r="X515"/>
      <c r="Y515"/>
      <c r="Z515"/>
      <c r="AA515"/>
      <c r="AB515"/>
      <c r="AC515"/>
      <c r="AD515"/>
      <c r="AE515"/>
      <c r="AF515"/>
    </row>
    <row r="516" spans="1:32" ht="15.75" customHeight="1" x14ac:dyDescent="0.15">
      <c r="A516"/>
      <c r="B516"/>
      <c r="C516"/>
      <c r="D516"/>
      <c r="E516"/>
      <c r="F516"/>
      <c r="G516"/>
      <c r="H516"/>
      <c r="I516"/>
      <c r="J516"/>
      <c r="K516"/>
      <c r="L516"/>
      <c r="M516"/>
      <c r="N516"/>
      <c r="O516"/>
      <c r="P516"/>
      <c r="Q516"/>
      <c r="R516"/>
      <c r="S516"/>
      <c r="T516"/>
      <c r="U516"/>
      <c r="V516"/>
      <c r="W516"/>
      <c r="X516"/>
      <c r="Y516"/>
      <c r="Z516"/>
      <c r="AA516"/>
      <c r="AB516"/>
      <c r="AC516"/>
      <c r="AD516"/>
      <c r="AE516"/>
      <c r="AF516"/>
    </row>
    <row r="517" spans="1:32" ht="15.75" customHeight="1" x14ac:dyDescent="0.15">
      <c r="A517"/>
      <c r="B517"/>
      <c r="C517"/>
      <c r="D517"/>
      <c r="E517"/>
      <c r="F517"/>
      <c r="G517"/>
      <c r="H517"/>
      <c r="I517"/>
      <c r="J517"/>
      <c r="K517"/>
      <c r="L517"/>
      <c r="M517"/>
      <c r="N517"/>
      <c r="O517"/>
      <c r="P517"/>
      <c r="Q517"/>
      <c r="R517"/>
      <c r="S517"/>
      <c r="T517"/>
      <c r="U517"/>
      <c r="V517"/>
      <c r="W517"/>
      <c r="X517"/>
      <c r="Y517"/>
      <c r="Z517"/>
      <c r="AA517"/>
      <c r="AB517"/>
      <c r="AC517"/>
      <c r="AD517"/>
      <c r="AE517"/>
      <c r="AF517"/>
    </row>
    <row r="518" spans="1:32" ht="15.75" customHeight="1" x14ac:dyDescent="0.15">
      <c r="A518"/>
      <c r="B518"/>
      <c r="C518"/>
      <c r="D518"/>
      <c r="E518"/>
      <c r="F518"/>
      <c r="G518"/>
      <c r="H518"/>
      <c r="I518"/>
      <c r="J518"/>
      <c r="K518"/>
      <c r="L518"/>
      <c r="M518"/>
      <c r="N518"/>
      <c r="O518"/>
      <c r="P518"/>
      <c r="Q518"/>
      <c r="R518"/>
      <c r="S518"/>
      <c r="T518"/>
      <c r="U518"/>
      <c r="V518"/>
      <c r="W518"/>
      <c r="X518"/>
      <c r="Y518"/>
      <c r="Z518"/>
      <c r="AA518"/>
      <c r="AB518"/>
      <c r="AC518"/>
      <c r="AD518"/>
      <c r="AE518"/>
      <c r="AF518"/>
    </row>
    <row r="519" spans="1:32" ht="15.75" customHeight="1" x14ac:dyDescent="0.15">
      <c r="A519"/>
      <c r="B519"/>
      <c r="C519"/>
      <c r="D519"/>
      <c r="E519"/>
      <c r="F519"/>
      <c r="G519"/>
      <c r="H519"/>
      <c r="I519"/>
      <c r="J519"/>
      <c r="K519"/>
      <c r="L519"/>
      <c r="M519"/>
      <c r="N519"/>
      <c r="O519"/>
      <c r="P519"/>
      <c r="Q519"/>
      <c r="R519"/>
      <c r="S519"/>
      <c r="T519"/>
      <c r="U519"/>
      <c r="V519"/>
      <c r="W519"/>
      <c r="X519"/>
      <c r="Y519"/>
      <c r="Z519"/>
      <c r="AA519"/>
      <c r="AB519"/>
      <c r="AC519"/>
      <c r="AD519"/>
      <c r="AE519"/>
      <c r="AF519"/>
    </row>
    <row r="520" spans="1:32" ht="15.75" customHeight="1" x14ac:dyDescent="0.15">
      <c r="A520"/>
      <c r="B520"/>
      <c r="C520"/>
      <c r="D520"/>
      <c r="E520"/>
      <c r="F520"/>
      <c r="G520"/>
      <c r="H520"/>
      <c r="I520"/>
      <c r="J520"/>
      <c r="K520"/>
      <c r="L520"/>
      <c r="M520"/>
      <c r="N520"/>
      <c r="O520"/>
      <c r="P520"/>
      <c r="Q520"/>
      <c r="R520"/>
      <c r="S520"/>
      <c r="T520"/>
      <c r="U520"/>
      <c r="V520"/>
      <c r="W520"/>
      <c r="X520"/>
      <c r="Y520"/>
      <c r="Z520"/>
      <c r="AA520"/>
      <c r="AB520"/>
      <c r="AC520"/>
      <c r="AD520"/>
      <c r="AE520"/>
      <c r="AF520"/>
    </row>
    <row r="521" spans="1:32" ht="15.75" customHeight="1" x14ac:dyDescent="0.15">
      <c r="A521"/>
      <c r="B521"/>
      <c r="C521"/>
      <c r="D521"/>
      <c r="E521"/>
      <c r="F521"/>
      <c r="G521"/>
      <c r="H521"/>
      <c r="I521"/>
      <c r="J521"/>
      <c r="K521"/>
      <c r="L521"/>
      <c r="M521"/>
      <c r="N521"/>
      <c r="O521"/>
      <c r="P521"/>
      <c r="Q521"/>
      <c r="R521"/>
      <c r="S521"/>
      <c r="T521"/>
      <c r="U521"/>
      <c r="V521"/>
      <c r="W521"/>
      <c r="X521"/>
      <c r="Y521"/>
      <c r="Z521"/>
      <c r="AA521"/>
      <c r="AB521"/>
      <c r="AC521"/>
      <c r="AD521"/>
      <c r="AE521"/>
      <c r="AF521"/>
    </row>
    <row r="522" spans="1:32" ht="15.75" customHeight="1" x14ac:dyDescent="0.15">
      <c r="A522"/>
      <c r="B522"/>
      <c r="C522"/>
      <c r="D522"/>
      <c r="E522"/>
      <c r="F522"/>
      <c r="G522"/>
      <c r="H522"/>
      <c r="I522"/>
      <c r="J522"/>
      <c r="K522"/>
      <c r="L522"/>
      <c r="M522"/>
      <c r="N522"/>
      <c r="O522"/>
      <c r="P522"/>
      <c r="Q522"/>
      <c r="R522"/>
      <c r="S522"/>
      <c r="T522"/>
      <c r="U522"/>
      <c r="V522"/>
      <c r="W522"/>
      <c r="X522"/>
      <c r="Y522"/>
      <c r="Z522"/>
      <c r="AA522"/>
      <c r="AB522"/>
      <c r="AC522"/>
      <c r="AD522"/>
      <c r="AE522"/>
      <c r="AF522"/>
    </row>
    <row r="523" spans="1:32" ht="15.75" customHeight="1" x14ac:dyDescent="0.15">
      <c r="A523"/>
      <c r="B523"/>
      <c r="C523"/>
      <c r="D523"/>
      <c r="E523"/>
      <c r="F523"/>
      <c r="G523"/>
      <c r="H523"/>
      <c r="I523"/>
      <c r="J523"/>
      <c r="K523"/>
      <c r="L523"/>
      <c r="M523"/>
      <c r="N523"/>
      <c r="O523"/>
      <c r="P523"/>
      <c r="Q523"/>
      <c r="R523"/>
      <c r="S523"/>
      <c r="T523"/>
      <c r="U523"/>
      <c r="V523"/>
      <c r="W523"/>
      <c r="X523"/>
      <c r="Y523"/>
      <c r="Z523"/>
      <c r="AA523"/>
      <c r="AB523"/>
      <c r="AC523"/>
      <c r="AD523"/>
      <c r="AE523"/>
      <c r="AF523"/>
    </row>
    <row r="524" spans="1:32" ht="15.75" customHeight="1" x14ac:dyDescent="0.15">
      <c r="A524"/>
      <c r="B524"/>
      <c r="C524"/>
      <c r="D524"/>
      <c r="E524"/>
      <c r="F524"/>
      <c r="G524"/>
      <c r="H524"/>
      <c r="I524"/>
      <c r="J524"/>
      <c r="K524"/>
      <c r="L524"/>
      <c r="M524"/>
      <c r="N524"/>
      <c r="O524"/>
      <c r="P524"/>
      <c r="Q524"/>
      <c r="R524"/>
      <c r="S524"/>
      <c r="T524"/>
      <c r="U524"/>
      <c r="V524"/>
      <c r="W524"/>
      <c r="X524"/>
      <c r="Y524"/>
      <c r="Z524"/>
      <c r="AA524"/>
      <c r="AB524"/>
      <c r="AC524"/>
      <c r="AD524"/>
      <c r="AE524"/>
      <c r="AF524"/>
    </row>
    <row r="525" spans="1:32" ht="15.75" customHeight="1" x14ac:dyDescent="0.15">
      <c r="A525"/>
      <c r="B525"/>
      <c r="C525"/>
      <c r="D525"/>
      <c r="E525"/>
      <c r="F525"/>
      <c r="G525"/>
      <c r="H525"/>
      <c r="I525"/>
      <c r="J525"/>
      <c r="K525"/>
      <c r="L525"/>
      <c r="M525"/>
      <c r="N525"/>
      <c r="O525"/>
      <c r="P525"/>
      <c r="Q525"/>
      <c r="R525"/>
      <c r="S525"/>
      <c r="T525"/>
      <c r="U525"/>
      <c r="V525"/>
      <c r="W525"/>
      <c r="X525"/>
      <c r="Y525"/>
      <c r="Z525"/>
      <c r="AA525"/>
      <c r="AB525"/>
      <c r="AC525"/>
      <c r="AD525"/>
      <c r="AE525"/>
      <c r="AF525"/>
    </row>
    <row r="526" spans="1:32" ht="15.75" customHeight="1" x14ac:dyDescent="0.15">
      <c r="A526"/>
      <c r="B526"/>
      <c r="C526"/>
      <c r="D526"/>
      <c r="E526"/>
      <c r="F526"/>
      <c r="G526"/>
      <c r="H526"/>
      <c r="I526"/>
      <c r="J526"/>
      <c r="K526"/>
      <c r="L526"/>
      <c r="M526"/>
      <c r="N526"/>
      <c r="O526"/>
      <c r="P526"/>
      <c r="Q526"/>
      <c r="R526"/>
      <c r="S526"/>
      <c r="T526"/>
      <c r="U526"/>
      <c r="V526"/>
      <c r="W526"/>
      <c r="X526"/>
      <c r="Y526"/>
      <c r="Z526"/>
      <c r="AA526"/>
      <c r="AB526"/>
      <c r="AC526"/>
      <c r="AD526"/>
      <c r="AE526"/>
      <c r="AF526"/>
    </row>
    <row r="527" spans="1:32" ht="15.75" customHeight="1" x14ac:dyDescent="0.15">
      <c r="A527"/>
      <c r="B527"/>
      <c r="C527"/>
      <c r="D527"/>
      <c r="E527"/>
      <c r="F527"/>
      <c r="G527"/>
      <c r="H527"/>
      <c r="I527"/>
      <c r="J527"/>
      <c r="K527"/>
      <c r="L527"/>
      <c r="M527"/>
      <c r="N527"/>
      <c r="O527"/>
      <c r="P527"/>
      <c r="Q527"/>
      <c r="R527"/>
      <c r="S527"/>
      <c r="T527"/>
      <c r="U527"/>
      <c r="V527"/>
      <c r="W527"/>
      <c r="X527"/>
      <c r="Y527"/>
      <c r="Z527"/>
      <c r="AA527"/>
      <c r="AB527"/>
      <c r="AC527"/>
      <c r="AD527"/>
      <c r="AE527"/>
      <c r="AF527"/>
    </row>
    <row r="528" spans="1:32" ht="15.75" customHeight="1" x14ac:dyDescent="0.15">
      <c r="A528"/>
      <c r="B528"/>
      <c r="C528"/>
      <c r="D528"/>
      <c r="E528"/>
      <c r="F528"/>
      <c r="G528"/>
      <c r="H528"/>
      <c r="I528"/>
      <c r="J528"/>
      <c r="K528"/>
      <c r="L528"/>
      <c r="M528"/>
      <c r="N528"/>
      <c r="O528"/>
      <c r="P528"/>
      <c r="Q528"/>
      <c r="R528"/>
      <c r="S528"/>
      <c r="T528"/>
      <c r="U528"/>
      <c r="V528"/>
      <c r="W528"/>
      <c r="X528"/>
      <c r="Y528"/>
      <c r="Z528"/>
      <c r="AA528"/>
      <c r="AB528"/>
      <c r="AC528"/>
      <c r="AD528"/>
      <c r="AE528"/>
      <c r="AF528"/>
    </row>
    <row r="529" spans="1:32" ht="15.75" customHeight="1" x14ac:dyDescent="0.15">
      <c r="A529"/>
      <c r="B529"/>
      <c r="C529"/>
      <c r="D529"/>
      <c r="E529"/>
      <c r="F529"/>
      <c r="G529"/>
      <c r="H529"/>
      <c r="I529"/>
      <c r="J529"/>
      <c r="K529"/>
      <c r="L529"/>
      <c r="M529"/>
      <c r="N529"/>
      <c r="O529"/>
      <c r="P529"/>
      <c r="Q529"/>
      <c r="R529"/>
      <c r="S529"/>
      <c r="T529"/>
      <c r="U529"/>
      <c r="V529"/>
      <c r="W529"/>
      <c r="X529"/>
      <c r="Y529"/>
      <c r="Z529"/>
      <c r="AA529"/>
      <c r="AB529"/>
      <c r="AC529"/>
      <c r="AD529"/>
      <c r="AE529"/>
      <c r="AF529"/>
    </row>
    <row r="530" spans="1:32" ht="15.75" customHeight="1" x14ac:dyDescent="0.15">
      <c r="A530"/>
      <c r="B530"/>
      <c r="C530"/>
      <c r="D530"/>
      <c r="E530"/>
      <c r="F530"/>
      <c r="G530"/>
      <c r="H530"/>
      <c r="I530"/>
      <c r="J530"/>
      <c r="K530"/>
      <c r="L530"/>
      <c r="M530"/>
      <c r="N530"/>
      <c r="O530"/>
      <c r="P530"/>
      <c r="Q530"/>
      <c r="R530"/>
      <c r="S530"/>
      <c r="T530"/>
      <c r="U530"/>
      <c r="V530"/>
      <c r="W530"/>
      <c r="X530"/>
      <c r="Y530"/>
      <c r="Z530"/>
      <c r="AA530"/>
      <c r="AB530"/>
      <c r="AC530"/>
      <c r="AD530"/>
      <c r="AE530"/>
      <c r="AF530"/>
    </row>
    <row r="531" spans="1:32" ht="15.75" customHeight="1" x14ac:dyDescent="0.15">
      <c r="A531"/>
      <c r="B531"/>
      <c r="C531"/>
      <c r="D531"/>
      <c r="E531"/>
      <c r="F531"/>
      <c r="G531"/>
      <c r="H531"/>
      <c r="I531"/>
      <c r="J531"/>
      <c r="K531"/>
      <c r="L531"/>
      <c r="M531"/>
      <c r="N531"/>
      <c r="O531"/>
      <c r="P531"/>
      <c r="Q531"/>
      <c r="R531"/>
      <c r="S531"/>
      <c r="T531"/>
      <c r="U531"/>
      <c r="V531"/>
      <c r="W531"/>
      <c r="X531"/>
      <c r="Y531"/>
      <c r="Z531"/>
      <c r="AA531"/>
      <c r="AB531"/>
      <c r="AC531"/>
      <c r="AD531"/>
      <c r="AE531"/>
      <c r="AF531"/>
    </row>
    <row r="532" spans="1:32" ht="15.75" customHeight="1" x14ac:dyDescent="0.15">
      <c r="A532"/>
      <c r="B532"/>
      <c r="C532"/>
      <c r="D532"/>
      <c r="E532"/>
      <c r="F532"/>
      <c r="G532"/>
      <c r="H532"/>
      <c r="I532"/>
      <c r="J532"/>
      <c r="K532"/>
      <c r="L532"/>
      <c r="M532"/>
      <c r="N532"/>
      <c r="O532"/>
      <c r="P532"/>
      <c r="Q532"/>
      <c r="R532"/>
      <c r="S532"/>
      <c r="T532"/>
      <c r="U532"/>
      <c r="V532"/>
      <c r="W532"/>
      <c r="X532"/>
      <c r="Y532"/>
      <c r="Z532"/>
      <c r="AA532"/>
      <c r="AB532"/>
      <c r="AC532"/>
      <c r="AD532"/>
      <c r="AE532"/>
      <c r="AF532"/>
    </row>
    <row r="533" spans="1:32" ht="15.75" customHeight="1" x14ac:dyDescent="0.15">
      <c r="A533"/>
      <c r="B533"/>
      <c r="C533"/>
      <c r="D533"/>
      <c r="E533"/>
      <c r="F533"/>
      <c r="G533"/>
      <c r="H533"/>
      <c r="I533"/>
      <c r="J533"/>
      <c r="K533"/>
      <c r="L533"/>
      <c r="M533"/>
      <c r="N533"/>
      <c r="O533"/>
      <c r="P533"/>
      <c r="Q533"/>
      <c r="R533"/>
      <c r="S533"/>
      <c r="T533"/>
      <c r="U533"/>
      <c r="V533"/>
      <c r="W533"/>
      <c r="X533"/>
      <c r="Y533"/>
      <c r="Z533"/>
      <c r="AA533"/>
      <c r="AB533"/>
      <c r="AC533"/>
      <c r="AD533"/>
      <c r="AE533"/>
      <c r="AF533"/>
    </row>
    <row r="534" spans="1:32" ht="15.75" customHeight="1" x14ac:dyDescent="0.15">
      <c r="A534"/>
      <c r="B534"/>
      <c r="C534"/>
      <c r="D534"/>
      <c r="E534"/>
      <c r="F534"/>
      <c r="G534"/>
      <c r="H534"/>
      <c r="I534"/>
      <c r="J534"/>
      <c r="K534"/>
      <c r="L534"/>
      <c r="M534"/>
      <c r="N534"/>
      <c r="O534"/>
      <c r="P534"/>
      <c r="Q534"/>
      <c r="R534"/>
      <c r="S534"/>
      <c r="T534"/>
      <c r="U534"/>
      <c r="V534"/>
      <c r="W534"/>
      <c r="X534"/>
      <c r="Y534"/>
      <c r="Z534"/>
      <c r="AA534"/>
      <c r="AB534"/>
      <c r="AC534"/>
      <c r="AD534"/>
      <c r="AE534"/>
      <c r="AF534"/>
    </row>
    <row r="535" spans="1:32" ht="15.75" customHeight="1" x14ac:dyDescent="0.15">
      <c r="A535"/>
      <c r="B535"/>
      <c r="C535"/>
      <c r="D535"/>
      <c r="E535"/>
      <c r="F535"/>
      <c r="G535"/>
      <c r="H535"/>
      <c r="I535"/>
      <c r="J535"/>
      <c r="K535"/>
      <c r="L535"/>
      <c r="M535"/>
      <c r="N535"/>
      <c r="O535"/>
      <c r="P535"/>
      <c r="Q535"/>
      <c r="R535"/>
      <c r="S535"/>
      <c r="T535"/>
      <c r="U535"/>
      <c r="V535"/>
      <c r="W535"/>
      <c r="X535"/>
      <c r="Y535"/>
      <c r="Z535"/>
      <c r="AA535"/>
      <c r="AB535"/>
      <c r="AC535"/>
      <c r="AD535"/>
      <c r="AE535"/>
      <c r="AF535"/>
    </row>
    <row r="536" spans="1:32" ht="15.75" customHeight="1" x14ac:dyDescent="0.15">
      <c r="A536"/>
      <c r="B536"/>
      <c r="C536"/>
      <c r="D536"/>
      <c r="E536"/>
      <c r="F536"/>
      <c r="G536"/>
      <c r="H536"/>
      <c r="I536"/>
      <c r="J536"/>
      <c r="K536"/>
      <c r="L536"/>
      <c r="M536"/>
      <c r="N536"/>
      <c r="O536"/>
      <c r="P536"/>
      <c r="Q536"/>
      <c r="R536"/>
      <c r="S536"/>
      <c r="T536"/>
      <c r="U536"/>
      <c r="V536"/>
      <c r="W536"/>
      <c r="X536"/>
      <c r="Y536"/>
      <c r="Z536"/>
      <c r="AA536"/>
      <c r="AB536"/>
      <c r="AC536"/>
      <c r="AD536"/>
      <c r="AE536"/>
      <c r="AF536"/>
    </row>
    <row r="537" spans="1:32" ht="15.75" customHeight="1" x14ac:dyDescent="0.15">
      <c r="A537"/>
      <c r="B537"/>
      <c r="C537"/>
      <c r="D537"/>
      <c r="E537"/>
      <c r="F537"/>
      <c r="G537"/>
      <c r="H537"/>
      <c r="I537"/>
      <c r="J537"/>
      <c r="K537"/>
      <c r="L537"/>
      <c r="M537"/>
      <c r="N537"/>
      <c r="O537"/>
      <c r="P537"/>
      <c r="Q537"/>
      <c r="R537"/>
      <c r="S537"/>
      <c r="T537"/>
      <c r="U537"/>
      <c r="V537"/>
      <c r="W537"/>
      <c r="X537"/>
      <c r="Y537"/>
      <c r="Z537"/>
      <c r="AA537"/>
      <c r="AB537"/>
      <c r="AC537"/>
      <c r="AD537"/>
      <c r="AE537"/>
      <c r="AF537"/>
    </row>
    <row r="538" spans="1:32" ht="15.75" customHeight="1" x14ac:dyDescent="0.15">
      <c r="A538"/>
      <c r="B538"/>
      <c r="C538"/>
      <c r="D538"/>
      <c r="E538"/>
      <c r="F538"/>
      <c r="G538"/>
      <c r="H538"/>
      <c r="I538"/>
      <c r="J538"/>
      <c r="K538"/>
      <c r="L538"/>
      <c r="M538"/>
      <c r="N538"/>
      <c r="O538"/>
      <c r="P538"/>
      <c r="Q538"/>
      <c r="R538"/>
      <c r="S538"/>
      <c r="T538"/>
      <c r="U538"/>
      <c r="V538"/>
      <c r="W538"/>
      <c r="X538"/>
      <c r="Y538"/>
      <c r="Z538"/>
      <c r="AA538"/>
      <c r="AB538"/>
      <c r="AC538"/>
      <c r="AD538"/>
      <c r="AE538"/>
      <c r="AF538"/>
    </row>
    <row r="539" spans="1:32" ht="15.75" customHeight="1" x14ac:dyDescent="0.15">
      <c r="A539"/>
      <c r="B539"/>
      <c r="C539"/>
      <c r="D539"/>
      <c r="E539"/>
      <c r="F539"/>
      <c r="G539"/>
      <c r="H539"/>
      <c r="I539"/>
      <c r="J539"/>
      <c r="K539"/>
      <c r="L539"/>
      <c r="M539"/>
      <c r="N539"/>
      <c r="O539"/>
      <c r="P539"/>
      <c r="Q539"/>
      <c r="R539"/>
      <c r="S539"/>
      <c r="T539"/>
      <c r="U539"/>
      <c r="V539"/>
      <c r="W539"/>
      <c r="X539"/>
      <c r="Y539"/>
      <c r="Z539"/>
      <c r="AA539"/>
      <c r="AB539"/>
      <c r="AC539"/>
      <c r="AD539"/>
      <c r="AE539"/>
      <c r="AF539"/>
    </row>
    <row r="540" spans="1:32" ht="15.75" customHeight="1" x14ac:dyDescent="0.15">
      <c r="A540"/>
      <c r="B540"/>
      <c r="C540"/>
      <c r="D540"/>
      <c r="E540"/>
      <c r="F540"/>
      <c r="G540"/>
      <c r="H540"/>
      <c r="I540"/>
      <c r="J540"/>
      <c r="K540"/>
      <c r="L540"/>
      <c r="M540"/>
      <c r="N540"/>
      <c r="O540"/>
      <c r="P540"/>
      <c r="Q540"/>
      <c r="R540"/>
      <c r="S540"/>
      <c r="T540"/>
      <c r="U540"/>
      <c r="V540"/>
      <c r="W540"/>
      <c r="X540"/>
      <c r="Y540"/>
      <c r="Z540"/>
      <c r="AA540"/>
      <c r="AB540"/>
      <c r="AC540"/>
      <c r="AD540"/>
      <c r="AE540"/>
      <c r="AF540"/>
    </row>
    <row r="541" spans="1:32" ht="15.75" customHeight="1" x14ac:dyDescent="0.15">
      <c r="A541"/>
      <c r="B541"/>
      <c r="C541"/>
      <c r="D541"/>
      <c r="E541"/>
      <c r="F541"/>
      <c r="G541"/>
      <c r="H541"/>
      <c r="I541"/>
      <c r="J541"/>
      <c r="K541"/>
      <c r="L541"/>
      <c r="M541"/>
      <c r="N541"/>
      <c r="O541"/>
      <c r="P541"/>
      <c r="Q541"/>
      <c r="R541"/>
      <c r="S541"/>
      <c r="T541"/>
      <c r="U541"/>
      <c r="V541"/>
      <c r="W541"/>
      <c r="X541"/>
      <c r="Y541"/>
      <c r="Z541"/>
      <c r="AA541"/>
      <c r="AB541"/>
      <c r="AC541"/>
      <c r="AD541"/>
      <c r="AE541"/>
      <c r="AF541"/>
    </row>
    <row r="542" spans="1:32" ht="15.75" customHeight="1" x14ac:dyDescent="0.15">
      <c r="A542"/>
      <c r="B542"/>
      <c r="C542"/>
      <c r="D542"/>
      <c r="E542"/>
      <c r="F542"/>
      <c r="G542"/>
      <c r="H542"/>
      <c r="I542"/>
      <c r="J542"/>
      <c r="K542"/>
      <c r="L542"/>
      <c r="M542"/>
      <c r="N542"/>
      <c r="O542"/>
      <c r="P542"/>
      <c r="Q542"/>
      <c r="R542"/>
      <c r="S542"/>
      <c r="T542"/>
      <c r="U542"/>
      <c r="V542"/>
      <c r="W542"/>
      <c r="X542"/>
      <c r="Y542"/>
      <c r="Z542"/>
      <c r="AA542"/>
      <c r="AB542"/>
      <c r="AC542"/>
      <c r="AD542"/>
      <c r="AE542"/>
      <c r="AF542"/>
    </row>
    <row r="543" spans="1:32" ht="15.75" customHeight="1" x14ac:dyDescent="0.15">
      <c r="A543"/>
      <c r="B543"/>
      <c r="C543"/>
      <c r="D543"/>
      <c r="E543"/>
      <c r="F543"/>
      <c r="G543"/>
      <c r="H543"/>
      <c r="I543"/>
      <c r="J543"/>
      <c r="K543"/>
      <c r="L543"/>
      <c r="M543"/>
      <c r="N543"/>
      <c r="O543"/>
      <c r="P543"/>
      <c r="Q543"/>
      <c r="R543"/>
      <c r="S543"/>
      <c r="T543"/>
      <c r="U543"/>
      <c r="V543"/>
      <c r="W543"/>
      <c r="X543"/>
      <c r="Y543"/>
      <c r="Z543"/>
      <c r="AA543"/>
      <c r="AB543"/>
      <c r="AC543"/>
      <c r="AD543"/>
      <c r="AE543"/>
      <c r="AF543"/>
    </row>
    <row r="544" spans="1:32" ht="15.75" customHeight="1" x14ac:dyDescent="0.15">
      <c r="A544"/>
      <c r="B544"/>
      <c r="C544"/>
      <c r="D544"/>
      <c r="E544"/>
      <c r="F544"/>
      <c r="G544"/>
      <c r="H544"/>
      <c r="I544"/>
      <c r="J544"/>
      <c r="K544"/>
      <c r="L544"/>
      <c r="M544"/>
      <c r="N544"/>
      <c r="O544"/>
      <c r="P544"/>
      <c r="Q544"/>
      <c r="R544"/>
      <c r="S544"/>
      <c r="T544"/>
      <c r="U544"/>
      <c r="V544"/>
      <c r="W544"/>
      <c r="X544"/>
      <c r="Y544"/>
      <c r="Z544"/>
      <c r="AA544"/>
      <c r="AB544"/>
      <c r="AC544"/>
      <c r="AD544"/>
      <c r="AE544"/>
      <c r="AF544"/>
    </row>
    <row r="545" spans="1:32" ht="21" customHeight="1" x14ac:dyDescent="0.15">
      <c r="A545"/>
      <c r="B545"/>
      <c r="C545"/>
      <c r="D545"/>
      <c r="E545"/>
      <c r="F545"/>
      <c r="G545"/>
      <c r="H545"/>
      <c r="I545"/>
      <c r="J545"/>
      <c r="K545"/>
      <c r="L545"/>
      <c r="M545"/>
      <c r="N545"/>
      <c r="O545"/>
      <c r="P545"/>
      <c r="Q545"/>
      <c r="R545"/>
      <c r="S545"/>
      <c r="T545"/>
      <c r="U545"/>
      <c r="V545"/>
      <c r="W545"/>
      <c r="X545"/>
      <c r="Y545"/>
      <c r="Z545"/>
      <c r="AA545"/>
      <c r="AB545"/>
      <c r="AC545"/>
      <c r="AD545"/>
      <c r="AE545"/>
      <c r="AF545"/>
    </row>
    <row r="546" spans="1:32" ht="15.75" customHeight="1" x14ac:dyDescent="0.15">
      <c r="A546"/>
      <c r="B546"/>
      <c r="C546"/>
      <c r="D546"/>
      <c r="E546"/>
      <c r="F546"/>
      <c r="G546"/>
      <c r="H546"/>
      <c r="I546"/>
      <c r="J546"/>
      <c r="K546"/>
      <c r="L546"/>
      <c r="M546"/>
      <c r="N546"/>
      <c r="O546"/>
      <c r="P546"/>
      <c r="Q546"/>
      <c r="R546"/>
      <c r="S546"/>
      <c r="T546"/>
      <c r="U546"/>
      <c r="V546"/>
      <c r="W546"/>
      <c r="X546"/>
      <c r="Y546"/>
      <c r="Z546"/>
      <c r="AA546"/>
      <c r="AB546"/>
      <c r="AC546"/>
      <c r="AD546"/>
      <c r="AE546"/>
      <c r="AF546"/>
    </row>
    <row r="547" spans="1:32" ht="15.75" customHeight="1" x14ac:dyDescent="0.15">
      <c r="A547"/>
      <c r="B547"/>
      <c r="C547"/>
      <c r="D547"/>
      <c r="E547"/>
      <c r="F547"/>
      <c r="G547"/>
      <c r="H547"/>
      <c r="I547"/>
      <c r="J547"/>
      <c r="K547"/>
      <c r="L547"/>
      <c r="M547"/>
      <c r="N547"/>
      <c r="O547"/>
      <c r="P547"/>
      <c r="Q547"/>
      <c r="R547"/>
      <c r="S547"/>
      <c r="T547"/>
      <c r="U547"/>
      <c r="V547"/>
      <c r="W547"/>
      <c r="X547"/>
      <c r="Y547"/>
      <c r="Z547"/>
      <c r="AA547"/>
      <c r="AB547"/>
      <c r="AC547"/>
      <c r="AD547"/>
      <c r="AE547"/>
      <c r="AF547"/>
    </row>
    <row r="548" spans="1:32" ht="15.75" customHeight="1" x14ac:dyDescent="0.15">
      <c r="A548"/>
      <c r="B548"/>
      <c r="C548"/>
      <c r="D548"/>
      <c r="E548"/>
      <c r="F548"/>
      <c r="G548"/>
      <c r="H548"/>
      <c r="I548"/>
      <c r="J548"/>
      <c r="K548"/>
      <c r="L548"/>
      <c r="M548"/>
      <c r="N548"/>
      <c r="O548"/>
      <c r="P548"/>
      <c r="Q548"/>
      <c r="R548"/>
      <c r="S548"/>
      <c r="T548"/>
      <c r="U548"/>
      <c r="V548"/>
      <c r="W548"/>
      <c r="X548"/>
      <c r="Y548"/>
      <c r="Z548"/>
      <c r="AA548"/>
      <c r="AB548"/>
      <c r="AC548"/>
      <c r="AD548"/>
      <c r="AE548"/>
      <c r="AF548"/>
    </row>
    <row r="549" spans="1:32" ht="15.75" customHeight="1" x14ac:dyDescent="0.15">
      <c r="A549"/>
      <c r="B549"/>
      <c r="C549"/>
      <c r="D549"/>
      <c r="E549"/>
      <c r="F549"/>
      <c r="G549"/>
      <c r="H549"/>
      <c r="I549"/>
      <c r="J549"/>
      <c r="K549"/>
      <c r="L549"/>
      <c r="M549"/>
      <c r="N549"/>
      <c r="O549"/>
      <c r="P549"/>
      <c r="Q549"/>
      <c r="R549"/>
      <c r="S549"/>
      <c r="T549"/>
      <c r="U549"/>
      <c r="V549"/>
      <c r="W549"/>
      <c r="X549"/>
      <c r="Y549"/>
      <c r="Z549"/>
      <c r="AA549"/>
      <c r="AB549"/>
      <c r="AC549"/>
      <c r="AD549"/>
      <c r="AE549"/>
      <c r="AF549"/>
    </row>
    <row r="550" spans="1:32" ht="15.75" customHeight="1" x14ac:dyDescent="0.15">
      <c r="A550"/>
      <c r="B550"/>
      <c r="C550"/>
      <c r="D550"/>
      <c r="E550"/>
      <c r="F550"/>
      <c r="G550"/>
      <c r="H550"/>
      <c r="I550"/>
      <c r="J550"/>
      <c r="K550"/>
      <c r="L550"/>
      <c r="M550"/>
      <c r="N550"/>
      <c r="O550"/>
      <c r="P550"/>
      <c r="Q550"/>
      <c r="R550"/>
      <c r="S550"/>
      <c r="T550"/>
      <c r="U550"/>
      <c r="V550"/>
      <c r="W550"/>
      <c r="X550"/>
      <c r="Y550"/>
      <c r="Z550"/>
      <c r="AA550"/>
      <c r="AB550"/>
      <c r="AC550"/>
      <c r="AD550"/>
      <c r="AE550"/>
      <c r="AF550"/>
    </row>
    <row r="551" spans="1:32" ht="15.75" customHeight="1" x14ac:dyDescent="0.15">
      <c r="A551"/>
      <c r="B551"/>
      <c r="C551"/>
      <c r="D551"/>
      <c r="E551"/>
      <c r="F551"/>
      <c r="G551"/>
      <c r="H551"/>
      <c r="I551"/>
      <c r="J551"/>
      <c r="K551"/>
      <c r="L551"/>
      <c r="M551"/>
      <c r="N551"/>
      <c r="O551"/>
      <c r="P551"/>
      <c r="Q551"/>
      <c r="R551"/>
      <c r="S551"/>
      <c r="T551"/>
      <c r="U551"/>
      <c r="V551"/>
      <c r="W551"/>
      <c r="X551"/>
      <c r="Y551"/>
      <c r="Z551"/>
      <c r="AA551"/>
      <c r="AB551"/>
      <c r="AC551"/>
      <c r="AD551"/>
      <c r="AE551"/>
      <c r="AF551"/>
    </row>
    <row r="552" spans="1:32" ht="15.75" customHeight="1" x14ac:dyDescent="0.15">
      <c r="A552"/>
      <c r="B552"/>
      <c r="C552"/>
      <c r="D552"/>
      <c r="E552"/>
      <c r="F552"/>
      <c r="G552"/>
      <c r="H552"/>
      <c r="I552"/>
      <c r="J552"/>
      <c r="K552"/>
      <c r="L552"/>
      <c r="M552"/>
      <c r="N552"/>
      <c r="O552"/>
      <c r="P552"/>
      <c r="Q552"/>
      <c r="R552"/>
      <c r="S552"/>
      <c r="T552"/>
      <c r="U552"/>
      <c r="V552"/>
      <c r="W552"/>
      <c r="X552"/>
      <c r="Y552"/>
      <c r="Z552"/>
      <c r="AA552"/>
      <c r="AB552"/>
      <c r="AC552"/>
      <c r="AD552"/>
      <c r="AE552"/>
      <c r="AF552"/>
    </row>
    <row r="553" spans="1:32" ht="15.75" customHeight="1" x14ac:dyDescent="0.15">
      <c r="A553"/>
      <c r="B553"/>
      <c r="C553"/>
      <c r="D553"/>
      <c r="E553"/>
      <c r="F553"/>
      <c r="G553"/>
      <c r="H553"/>
      <c r="I553"/>
      <c r="J553"/>
      <c r="K553"/>
      <c r="L553"/>
      <c r="M553"/>
      <c r="N553"/>
      <c r="O553"/>
      <c r="P553"/>
      <c r="Q553"/>
      <c r="R553"/>
      <c r="S553"/>
      <c r="T553"/>
      <c r="U553"/>
      <c r="V553"/>
      <c r="W553"/>
      <c r="X553"/>
      <c r="Y553"/>
      <c r="Z553"/>
      <c r="AA553"/>
      <c r="AB553"/>
      <c r="AC553"/>
      <c r="AD553"/>
      <c r="AE553"/>
      <c r="AF553"/>
    </row>
    <row r="554" spans="1:32" ht="15.75" customHeight="1" x14ac:dyDescent="0.15">
      <c r="A554"/>
      <c r="B554"/>
      <c r="C554"/>
      <c r="D554"/>
      <c r="E554"/>
      <c r="F554"/>
      <c r="G554"/>
      <c r="H554"/>
      <c r="I554"/>
      <c r="J554"/>
      <c r="K554"/>
      <c r="L554"/>
      <c r="M554"/>
      <c r="N554"/>
      <c r="O554"/>
      <c r="P554"/>
      <c r="Q554"/>
      <c r="R554"/>
      <c r="S554"/>
      <c r="T554"/>
      <c r="U554"/>
      <c r="V554"/>
      <c r="W554"/>
      <c r="X554"/>
      <c r="Y554"/>
      <c r="Z554"/>
      <c r="AA554"/>
      <c r="AB554"/>
      <c r="AC554"/>
      <c r="AD554"/>
      <c r="AE554"/>
      <c r="AF554"/>
    </row>
    <row r="555" spans="1:32" ht="15.75" customHeight="1" x14ac:dyDescent="0.15">
      <c r="A555"/>
      <c r="B555"/>
      <c r="C555"/>
      <c r="D555"/>
      <c r="E555"/>
      <c r="F555"/>
      <c r="G555"/>
      <c r="H555"/>
      <c r="I555"/>
      <c r="J555"/>
      <c r="K555"/>
      <c r="L555"/>
      <c r="M555"/>
      <c r="N555"/>
      <c r="O555"/>
      <c r="P555"/>
      <c r="Q555"/>
      <c r="R555"/>
      <c r="S555"/>
      <c r="T555"/>
      <c r="U555"/>
      <c r="V555"/>
      <c r="W555"/>
      <c r="X555"/>
      <c r="Y555"/>
      <c r="Z555"/>
      <c r="AA555"/>
      <c r="AB555"/>
      <c r="AC555"/>
      <c r="AD555"/>
      <c r="AE555"/>
      <c r="AF555"/>
    </row>
    <row r="556" spans="1:32" ht="15.75" customHeight="1" x14ac:dyDescent="0.15">
      <c r="A556"/>
      <c r="B556"/>
      <c r="C556"/>
      <c r="D556"/>
      <c r="E556"/>
      <c r="F556"/>
      <c r="G556"/>
      <c r="H556"/>
      <c r="I556"/>
      <c r="J556"/>
      <c r="K556"/>
      <c r="L556"/>
      <c r="M556"/>
      <c r="N556"/>
      <c r="O556"/>
      <c r="P556"/>
      <c r="Q556"/>
      <c r="R556"/>
      <c r="S556"/>
      <c r="T556"/>
      <c r="U556"/>
      <c r="V556"/>
      <c r="W556"/>
      <c r="X556"/>
      <c r="Y556"/>
      <c r="Z556"/>
      <c r="AA556"/>
      <c r="AB556"/>
      <c r="AC556"/>
      <c r="AD556"/>
      <c r="AE556"/>
      <c r="AF556"/>
    </row>
    <row r="557" spans="1:32" ht="15.75" customHeight="1" x14ac:dyDescent="0.15">
      <c r="A557"/>
      <c r="B557"/>
      <c r="C557"/>
      <c r="D557"/>
      <c r="E557"/>
      <c r="F557"/>
      <c r="G557"/>
      <c r="H557"/>
      <c r="I557"/>
      <c r="J557"/>
      <c r="K557"/>
      <c r="L557"/>
      <c r="M557"/>
      <c r="N557"/>
      <c r="O557"/>
      <c r="P557"/>
      <c r="Q557"/>
      <c r="R557"/>
      <c r="S557"/>
      <c r="T557"/>
      <c r="U557"/>
      <c r="V557"/>
      <c r="W557"/>
      <c r="X557"/>
      <c r="Y557"/>
      <c r="Z557"/>
      <c r="AA557"/>
      <c r="AB557"/>
      <c r="AC557"/>
      <c r="AD557"/>
      <c r="AE557"/>
      <c r="AF557"/>
    </row>
    <row r="558" spans="1:32" ht="15.75" customHeight="1" x14ac:dyDescent="0.15">
      <c r="A558"/>
      <c r="B558"/>
      <c r="C558"/>
      <c r="D558"/>
      <c r="E558"/>
      <c r="F558"/>
      <c r="G558"/>
      <c r="H558"/>
      <c r="I558"/>
      <c r="J558"/>
      <c r="K558"/>
      <c r="L558"/>
      <c r="M558"/>
      <c r="N558"/>
      <c r="O558"/>
      <c r="P558"/>
      <c r="Q558"/>
      <c r="R558"/>
      <c r="S558"/>
      <c r="T558"/>
      <c r="U558"/>
      <c r="V558"/>
      <c r="W558"/>
      <c r="X558"/>
      <c r="Y558"/>
      <c r="Z558"/>
      <c r="AA558"/>
      <c r="AB558"/>
      <c r="AC558"/>
      <c r="AD558"/>
      <c r="AE558"/>
      <c r="AF558"/>
    </row>
    <row r="559" spans="1:32" ht="15.75" customHeight="1" x14ac:dyDescent="0.15">
      <c r="A559"/>
      <c r="B559"/>
      <c r="C559"/>
      <c r="D559"/>
      <c r="E559"/>
      <c r="F559"/>
      <c r="G559"/>
      <c r="H559"/>
      <c r="I559"/>
      <c r="J559"/>
      <c r="K559"/>
      <c r="L559"/>
      <c r="M559"/>
      <c r="N559"/>
      <c r="O559"/>
      <c r="P559"/>
      <c r="Q559"/>
      <c r="R559"/>
      <c r="S559"/>
      <c r="T559"/>
      <c r="U559"/>
      <c r="V559"/>
      <c r="W559"/>
      <c r="X559"/>
      <c r="Y559"/>
      <c r="Z559"/>
      <c r="AA559"/>
      <c r="AB559"/>
      <c r="AC559"/>
      <c r="AD559"/>
      <c r="AE559"/>
      <c r="AF559"/>
    </row>
    <row r="560" spans="1:32" ht="15.75" customHeight="1" x14ac:dyDescent="0.15">
      <c r="A560"/>
      <c r="B560"/>
      <c r="C560"/>
      <c r="D560"/>
      <c r="E560"/>
      <c r="F560"/>
      <c r="G560"/>
      <c r="H560"/>
      <c r="I560"/>
      <c r="J560"/>
      <c r="K560"/>
      <c r="L560"/>
      <c r="M560"/>
      <c r="N560"/>
      <c r="O560"/>
      <c r="P560"/>
      <c r="Q560"/>
      <c r="R560"/>
      <c r="S560"/>
      <c r="T560"/>
      <c r="U560"/>
      <c r="V560"/>
      <c r="W560"/>
      <c r="X560"/>
      <c r="Y560"/>
      <c r="Z560"/>
      <c r="AA560"/>
      <c r="AB560"/>
      <c r="AC560"/>
      <c r="AD560"/>
      <c r="AE560"/>
      <c r="AF560"/>
    </row>
    <row r="561" spans="1:32" ht="15.75" customHeight="1" x14ac:dyDescent="0.15">
      <c r="A561"/>
      <c r="B561"/>
      <c r="C561"/>
      <c r="D561"/>
      <c r="E561"/>
      <c r="F561"/>
      <c r="G561"/>
      <c r="H561"/>
      <c r="I561"/>
      <c r="J561"/>
      <c r="K561"/>
      <c r="L561"/>
      <c r="M561"/>
      <c r="N561"/>
      <c r="O561"/>
      <c r="P561"/>
      <c r="Q561"/>
      <c r="R561"/>
      <c r="S561"/>
      <c r="T561"/>
      <c r="U561"/>
      <c r="V561"/>
      <c r="W561"/>
      <c r="X561"/>
      <c r="Y561"/>
      <c r="Z561"/>
      <c r="AA561"/>
      <c r="AB561"/>
      <c r="AC561"/>
      <c r="AD561"/>
      <c r="AE561"/>
      <c r="AF561"/>
    </row>
    <row r="562" spans="1:32" ht="15.75" customHeight="1" x14ac:dyDescent="0.15">
      <c r="A562"/>
      <c r="B562"/>
      <c r="C562"/>
      <c r="D562"/>
      <c r="E562"/>
      <c r="F562"/>
      <c r="G562"/>
      <c r="H562"/>
      <c r="I562"/>
      <c r="J562"/>
      <c r="K562"/>
      <c r="L562"/>
      <c r="M562"/>
      <c r="N562"/>
      <c r="O562"/>
      <c r="P562"/>
      <c r="Q562"/>
      <c r="R562"/>
      <c r="S562"/>
      <c r="T562"/>
      <c r="U562"/>
      <c r="V562"/>
      <c r="W562"/>
      <c r="X562"/>
      <c r="Y562"/>
      <c r="Z562"/>
      <c r="AA562"/>
      <c r="AB562"/>
      <c r="AC562"/>
      <c r="AD562"/>
      <c r="AE562"/>
      <c r="AF562"/>
    </row>
    <row r="563" spans="1:32" ht="15.75" customHeight="1" x14ac:dyDescent="0.15">
      <c r="A563"/>
      <c r="B563"/>
      <c r="C563"/>
      <c r="D563"/>
      <c r="E563"/>
      <c r="F563"/>
      <c r="G563"/>
      <c r="H563"/>
      <c r="I563"/>
      <c r="J563"/>
      <c r="K563"/>
      <c r="L563"/>
      <c r="M563"/>
      <c r="N563"/>
      <c r="O563"/>
      <c r="P563"/>
      <c r="Q563"/>
      <c r="R563"/>
      <c r="S563"/>
      <c r="T563"/>
      <c r="U563"/>
      <c r="V563"/>
      <c r="W563"/>
      <c r="X563"/>
      <c r="Y563"/>
      <c r="Z563"/>
      <c r="AA563"/>
      <c r="AB563"/>
      <c r="AC563"/>
      <c r="AD563"/>
      <c r="AE563"/>
      <c r="AF563"/>
    </row>
    <row r="564" spans="1:32" ht="15.75" customHeight="1" x14ac:dyDescent="0.15">
      <c r="A564"/>
      <c r="B564"/>
      <c r="C564"/>
      <c r="D564"/>
      <c r="E564"/>
      <c r="F564"/>
      <c r="G564"/>
      <c r="H564"/>
      <c r="I564"/>
      <c r="J564"/>
      <c r="K564"/>
      <c r="L564"/>
      <c r="M564"/>
      <c r="N564"/>
      <c r="O564"/>
      <c r="P564"/>
      <c r="Q564"/>
      <c r="R564"/>
      <c r="S564"/>
      <c r="T564"/>
      <c r="U564"/>
      <c r="V564"/>
      <c r="W564"/>
      <c r="X564"/>
      <c r="Y564"/>
      <c r="Z564"/>
      <c r="AA564"/>
      <c r="AB564"/>
      <c r="AC564"/>
      <c r="AD564"/>
      <c r="AE564"/>
      <c r="AF564"/>
    </row>
    <row r="565" spans="1:32" ht="15.75" customHeight="1" x14ac:dyDescent="0.15">
      <c r="A565"/>
      <c r="B565"/>
      <c r="C565"/>
      <c r="D565"/>
      <c r="E565"/>
      <c r="F565"/>
      <c r="G565"/>
      <c r="H565"/>
      <c r="I565"/>
      <c r="J565"/>
      <c r="K565"/>
      <c r="L565"/>
      <c r="M565"/>
      <c r="N565"/>
      <c r="O565"/>
      <c r="P565"/>
      <c r="Q565"/>
      <c r="R565"/>
      <c r="S565"/>
      <c r="T565"/>
      <c r="U565"/>
      <c r="V565"/>
      <c r="W565"/>
      <c r="X565"/>
      <c r="Y565"/>
      <c r="Z565"/>
      <c r="AA565"/>
      <c r="AB565"/>
      <c r="AC565"/>
      <c r="AD565"/>
      <c r="AE565"/>
      <c r="AF565"/>
    </row>
    <row r="566" spans="1:32" ht="15.75" customHeight="1" x14ac:dyDescent="0.15">
      <c r="A566"/>
      <c r="B566"/>
      <c r="C566"/>
      <c r="D566"/>
      <c r="E566"/>
      <c r="F566"/>
      <c r="G566"/>
      <c r="H566"/>
      <c r="I566"/>
      <c r="J566"/>
      <c r="K566"/>
      <c r="L566"/>
      <c r="M566"/>
      <c r="N566"/>
      <c r="O566"/>
      <c r="P566"/>
      <c r="Q566"/>
      <c r="R566"/>
      <c r="S566"/>
      <c r="T566"/>
      <c r="U566"/>
      <c r="V566"/>
      <c r="W566"/>
      <c r="X566"/>
      <c r="Y566"/>
      <c r="Z566"/>
      <c r="AA566"/>
      <c r="AB566"/>
      <c r="AC566"/>
      <c r="AD566"/>
      <c r="AE566"/>
      <c r="AF566"/>
    </row>
    <row r="567" spans="1:32" ht="15.75" customHeight="1" x14ac:dyDescent="0.15">
      <c r="A567"/>
      <c r="B567"/>
      <c r="C567"/>
      <c r="D567"/>
      <c r="E567"/>
      <c r="F567"/>
      <c r="G567"/>
      <c r="H567"/>
      <c r="I567"/>
      <c r="J567"/>
      <c r="K567"/>
      <c r="L567"/>
      <c r="M567"/>
      <c r="N567"/>
      <c r="O567"/>
      <c r="P567"/>
      <c r="Q567"/>
      <c r="R567"/>
      <c r="S567"/>
      <c r="T567"/>
      <c r="U567"/>
      <c r="V567"/>
      <c r="W567"/>
      <c r="X567"/>
      <c r="Y567"/>
      <c r="Z567"/>
      <c r="AA567"/>
      <c r="AB567"/>
      <c r="AC567"/>
      <c r="AD567"/>
      <c r="AE567"/>
      <c r="AF567"/>
    </row>
    <row r="568" spans="1:32" ht="15.75" customHeight="1" x14ac:dyDescent="0.15">
      <c r="A568"/>
      <c r="B568"/>
      <c r="C568"/>
      <c r="D568"/>
      <c r="E568"/>
      <c r="F568"/>
      <c r="G568"/>
      <c r="H568"/>
      <c r="I568"/>
      <c r="J568"/>
      <c r="K568"/>
      <c r="L568"/>
      <c r="M568"/>
      <c r="N568"/>
      <c r="O568"/>
      <c r="P568"/>
      <c r="Q568"/>
      <c r="R568"/>
      <c r="S568"/>
      <c r="T568"/>
      <c r="U568"/>
      <c r="V568"/>
      <c r="W568"/>
      <c r="X568"/>
      <c r="Y568"/>
      <c r="Z568"/>
      <c r="AA568"/>
      <c r="AB568"/>
      <c r="AC568"/>
      <c r="AD568"/>
      <c r="AE568"/>
      <c r="AF568"/>
    </row>
    <row r="569" spans="1:32" ht="15.75" customHeight="1" x14ac:dyDescent="0.15">
      <c r="A569"/>
      <c r="B569"/>
      <c r="C569"/>
      <c r="D569"/>
      <c r="E569"/>
      <c r="F569"/>
      <c r="G569"/>
      <c r="H569"/>
      <c r="I569"/>
      <c r="J569"/>
      <c r="K569"/>
      <c r="L569"/>
      <c r="M569"/>
      <c r="N569"/>
      <c r="O569"/>
      <c r="P569"/>
      <c r="Q569"/>
      <c r="R569"/>
      <c r="S569"/>
      <c r="T569"/>
      <c r="U569"/>
      <c r="V569"/>
      <c r="W569"/>
      <c r="X569"/>
      <c r="Y569"/>
      <c r="Z569"/>
      <c r="AA569"/>
      <c r="AB569"/>
      <c r="AC569"/>
      <c r="AD569"/>
      <c r="AE569"/>
      <c r="AF569"/>
    </row>
    <row r="570" spans="1:32" ht="15.75" customHeight="1" x14ac:dyDescent="0.15">
      <c r="A570"/>
      <c r="B570"/>
      <c r="C570"/>
      <c r="D570"/>
      <c r="E570"/>
      <c r="F570"/>
      <c r="G570"/>
      <c r="H570"/>
      <c r="I570"/>
      <c r="J570"/>
      <c r="K570"/>
      <c r="L570"/>
      <c r="M570"/>
      <c r="N570"/>
      <c r="O570"/>
      <c r="P570"/>
      <c r="Q570"/>
      <c r="R570"/>
      <c r="S570"/>
      <c r="T570"/>
      <c r="U570"/>
      <c r="V570"/>
      <c r="W570"/>
      <c r="X570"/>
      <c r="Y570"/>
      <c r="Z570"/>
      <c r="AA570"/>
      <c r="AB570"/>
      <c r="AC570"/>
      <c r="AD570"/>
      <c r="AE570"/>
      <c r="AF570"/>
    </row>
    <row r="571" spans="1:32" ht="15.75" customHeight="1" x14ac:dyDescent="0.15">
      <c r="A571"/>
      <c r="B571"/>
      <c r="C571"/>
      <c r="D571"/>
      <c r="E571"/>
      <c r="F571"/>
      <c r="G571"/>
      <c r="H571"/>
      <c r="I571"/>
      <c r="J571"/>
      <c r="K571"/>
      <c r="L571"/>
      <c r="M571"/>
      <c r="N571"/>
      <c r="O571"/>
      <c r="P571"/>
      <c r="Q571"/>
      <c r="R571"/>
      <c r="S571"/>
      <c r="T571"/>
      <c r="U571"/>
      <c r="V571"/>
      <c r="W571"/>
      <c r="X571"/>
      <c r="Y571"/>
      <c r="Z571"/>
      <c r="AA571"/>
      <c r="AB571"/>
      <c r="AC571"/>
      <c r="AD571"/>
      <c r="AE571"/>
      <c r="AF571"/>
    </row>
    <row r="572" spans="1:32" ht="15.75" customHeight="1" x14ac:dyDescent="0.15">
      <c r="A572"/>
      <c r="B572"/>
      <c r="C572"/>
      <c r="D572"/>
      <c r="E572"/>
      <c r="F572"/>
      <c r="G572"/>
      <c r="H572"/>
      <c r="I572"/>
      <c r="J572"/>
      <c r="K572"/>
      <c r="L572"/>
      <c r="M572"/>
      <c r="N572"/>
      <c r="O572"/>
      <c r="P572"/>
      <c r="Q572"/>
      <c r="R572"/>
      <c r="S572"/>
      <c r="T572"/>
      <c r="U572"/>
      <c r="V572"/>
      <c r="W572"/>
      <c r="X572"/>
      <c r="Y572"/>
      <c r="Z572"/>
      <c r="AA572"/>
      <c r="AB572"/>
      <c r="AC572"/>
      <c r="AD572"/>
      <c r="AE572"/>
      <c r="AF572"/>
    </row>
    <row r="573" spans="1:32" ht="15.75" customHeight="1" x14ac:dyDescent="0.15">
      <c r="A573"/>
      <c r="B573"/>
      <c r="C573"/>
      <c r="D573"/>
      <c r="E573"/>
      <c r="F573"/>
      <c r="G573"/>
      <c r="H573"/>
      <c r="I573"/>
      <c r="J573"/>
      <c r="K573"/>
      <c r="L573"/>
      <c r="M573"/>
      <c r="N573"/>
      <c r="O573"/>
      <c r="P573"/>
      <c r="Q573"/>
      <c r="R573"/>
      <c r="S573"/>
      <c r="T573"/>
      <c r="U573"/>
      <c r="V573"/>
      <c r="W573"/>
      <c r="X573"/>
      <c r="Y573"/>
      <c r="Z573"/>
      <c r="AA573"/>
      <c r="AB573"/>
      <c r="AC573"/>
      <c r="AD573"/>
      <c r="AE573"/>
      <c r="AF573"/>
    </row>
    <row r="574" spans="1:32" ht="15.75" customHeight="1" x14ac:dyDescent="0.15">
      <c r="A574"/>
      <c r="B574"/>
      <c r="C574"/>
      <c r="D574"/>
      <c r="E574"/>
      <c r="F574"/>
      <c r="G574"/>
      <c r="H574"/>
      <c r="I574"/>
      <c r="J574"/>
      <c r="K574"/>
      <c r="L574"/>
      <c r="M574"/>
      <c r="N574"/>
      <c r="O574"/>
      <c r="P574"/>
      <c r="Q574"/>
      <c r="R574"/>
      <c r="S574"/>
      <c r="T574"/>
      <c r="U574"/>
      <c r="V574"/>
      <c r="W574"/>
      <c r="X574"/>
      <c r="Y574"/>
      <c r="Z574"/>
      <c r="AA574"/>
      <c r="AB574"/>
      <c r="AC574"/>
      <c r="AD574"/>
      <c r="AE574"/>
      <c r="AF574"/>
    </row>
    <row r="575" spans="1:32" ht="15.75" customHeight="1" x14ac:dyDescent="0.15">
      <c r="A575"/>
      <c r="B575"/>
      <c r="C575"/>
      <c r="D575"/>
      <c r="E575"/>
      <c r="F575"/>
      <c r="G575"/>
      <c r="H575"/>
      <c r="I575"/>
      <c r="J575"/>
      <c r="K575"/>
      <c r="L575"/>
      <c r="M575"/>
      <c r="N575"/>
      <c r="O575"/>
      <c r="P575"/>
      <c r="Q575"/>
      <c r="R575"/>
      <c r="S575"/>
      <c r="T575"/>
      <c r="U575"/>
      <c r="V575"/>
      <c r="W575"/>
      <c r="X575"/>
      <c r="Y575"/>
      <c r="Z575"/>
      <c r="AA575"/>
      <c r="AB575"/>
      <c r="AC575"/>
      <c r="AD575"/>
      <c r="AE575"/>
      <c r="AF575"/>
    </row>
    <row r="576" spans="1:32" ht="15.75" customHeight="1" x14ac:dyDescent="0.15">
      <c r="A576"/>
      <c r="B576"/>
      <c r="C576"/>
      <c r="D576"/>
      <c r="E576"/>
      <c r="F576"/>
      <c r="G576"/>
      <c r="H576"/>
      <c r="I576"/>
      <c r="J576"/>
      <c r="K576"/>
      <c r="L576"/>
      <c r="M576"/>
      <c r="N576"/>
      <c r="O576"/>
      <c r="P576"/>
      <c r="Q576"/>
      <c r="R576"/>
      <c r="S576"/>
      <c r="T576"/>
      <c r="U576"/>
      <c r="V576"/>
      <c r="W576"/>
      <c r="X576"/>
      <c r="Y576"/>
      <c r="Z576"/>
      <c r="AA576"/>
      <c r="AB576"/>
      <c r="AC576"/>
      <c r="AD576"/>
      <c r="AE576"/>
      <c r="AF576"/>
    </row>
    <row r="577" spans="1:32" ht="15.75" customHeight="1" x14ac:dyDescent="0.15">
      <c r="A577"/>
      <c r="B577"/>
      <c r="C577"/>
      <c r="D577"/>
      <c r="E577"/>
      <c r="F577"/>
      <c r="G577"/>
      <c r="H577"/>
      <c r="I577"/>
      <c r="J577"/>
      <c r="K577"/>
      <c r="L577"/>
      <c r="M577"/>
      <c r="N577"/>
      <c r="O577"/>
      <c r="P577"/>
      <c r="Q577"/>
      <c r="R577"/>
      <c r="S577"/>
      <c r="T577"/>
      <c r="U577"/>
      <c r="V577"/>
      <c r="W577"/>
      <c r="X577"/>
      <c r="Y577"/>
      <c r="Z577"/>
      <c r="AA577"/>
      <c r="AB577"/>
      <c r="AC577"/>
      <c r="AD577"/>
      <c r="AE577"/>
      <c r="AF577"/>
    </row>
    <row r="578" spans="1:32" ht="15.75" customHeight="1" x14ac:dyDescent="0.15">
      <c r="A578"/>
      <c r="B578"/>
      <c r="C578"/>
      <c r="D578"/>
      <c r="E578"/>
      <c r="F578"/>
      <c r="G578"/>
      <c r="H578"/>
      <c r="I578"/>
      <c r="J578"/>
      <c r="K578"/>
      <c r="L578"/>
      <c r="M578"/>
      <c r="N578"/>
      <c r="O578"/>
      <c r="P578"/>
      <c r="Q578"/>
      <c r="R578"/>
      <c r="S578"/>
      <c r="T578"/>
      <c r="U578"/>
      <c r="V578"/>
      <c r="W578"/>
      <c r="X578"/>
      <c r="Y578"/>
      <c r="Z578"/>
      <c r="AA578"/>
      <c r="AB578"/>
      <c r="AC578"/>
      <c r="AD578"/>
      <c r="AE578"/>
      <c r="AF578"/>
    </row>
    <row r="579" spans="1:32" ht="15.75" customHeight="1" x14ac:dyDescent="0.15">
      <c r="A579"/>
      <c r="B579"/>
      <c r="C579"/>
      <c r="D579"/>
      <c r="E579"/>
      <c r="F579"/>
      <c r="G579"/>
      <c r="H579"/>
      <c r="I579"/>
      <c r="J579"/>
      <c r="K579"/>
      <c r="L579"/>
      <c r="M579"/>
      <c r="N579"/>
      <c r="O579"/>
      <c r="P579"/>
      <c r="Q579"/>
      <c r="R579"/>
      <c r="S579"/>
      <c r="T579"/>
      <c r="U579"/>
      <c r="V579"/>
      <c r="W579"/>
      <c r="X579"/>
      <c r="Y579"/>
      <c r="Z579"/>
      <c r="AA579"/>
      <c r="AB579"/>
      <c r="AC579"/>
      <c r="AD579"/>
      <c r="AE579"/>
      <c r="AF579"/>
    </row>
    <row r="580" spans="1:32" ht="15.75" customHeight="1" x14ac:dyDescent="0.15">
      <c r="A580"/>
      <c r="B580"/>
      <c r="C580"/>
      <c r="D580"/>
      <c r="E580"/>
      <c r="F580"/>
      <c r="G580"/>
      <c r="H580"/>
      <c r="I580"/>
      <c r="J580"/>
      <c r="K580"/>
      <c r="L580"/>
      <c r="M580"/>
      <c r="N580"/>
      <c r="O580"/>
      <c r="P580"/>
      <c r="Q580"/>
      <c r="R580"/>
      <c r="S580"/>
      <c r="T580"/>
      <c r="U580"/>
      <c r="V580"/>
      <c r="W580"/>
      <c r="X580"/>
      <c r="Y580"/>
      <c r="Z580"/>
      <c r="AA580"/>
      <c r="AB580"/>
      <c r="AC580"/>
      <c r="AD580"/>
      <c r="AE580"/>
      <c r="AF580"/>
    </row>
    <row r="581" spans="1:32" ht="15.75" customHeight="1" x14ac:dyDescent="0.15">
      <c r="A581"/>
      <c r="B581"/>
      <c r="C581"/>
      <c r="D581"/>
      <c r="E581"/>
      <c r="F581"/>
      <c r="G581"/>
      <c r="H581"/>
      <c r="I581"/>
      <c r="J581"/>
      <c r="K581"/>
      <c r="L581"/>
      <c r="M581"/>
      <c r="N581"/>
      <c r="O581"/>
      <c r="P581"/>
      <c r="Q581"/>
      <c r="R581"/>
      <c r="S581"/>
      <c r="T581"/>
      <c r="U581"/>
      <c r="V581"/>
      <c r="W581"/>
      <c r="X581"/>
      <c r="Y581"/>
      <c r="Z581"/>
      <c r="AA581"/>
      <c r="AB581"/>
      <c r="AC581"/>
      <c r="AD581"/>
      <c r="AE581"/>
      <c r="AF581"/>
    </row>
    <row r="582" spans="1:32" ht="15.75" customHeight="1" x14ac:dyDescent="0.15">
      <c r="A582"/>
      <c r="B582"/>
      <c r="C582"/>
      <c r="D582"/>
      <c r="E582"/>
      <c r="F582"/>
      <c r="G582"/>
      <c r="H582"/>
      <c r="I582"/>
      <c r="J582"/>
      <c r="K582"/>
      <c r="L582"/>
      <c r="M582"/>
      <c r="N582"/>
      <c r="O582"/>
      <c r="P582"/>
      <c r="Q582"/>
      <c r="R582"/>
      <c r="S582"/>
      <c r="T582"/>
      <c r="U582"/>
      <c r="V582"/>
      <c r="W582"/>
      <c r="X582"/>
      <c r="Y582"/>
      <c r="Z582"/>
      <c r="AA582"/>
      <c r="AB582"/>
      <c r="AC582"/>
      <c r="AD582"/>
      <c r="AE582"/>
      <c r="AF582"/>
    </row>
    <row r="583" spans="1:32" ht="15.75" customHeight="1" x14ac:dyDescent="0.15">
      <c r="A583"/>
      <c r="B583"/>
      <c r="C583"/>
      <c r="D583"/>
      <c r="E583"/>
      <c r="F583"/>
      <c r="G583"/>
      <c r="H583"/>
      <c r="I583"/>
      <c r="J583"/>
      <c r="K583"/>
      <c r="L583"/>
      <c r="M583"/>
      <c r="N583"/>
      <c r="O583"/>
      <c r="P583"/>
      <c r="Q583"/>
      <c r="R583"/>
      <c r="S583"/>
      <c r="T583"/>
      <c r="U583"/>
      <c r="V583"/>
      <c r="W583"/>
      <c r="X583"/>
      <c r="Y583"/>
      <c r="Z583"/>
      <c r="AA583"/>
      <c r="AB583"/>
      <c r="AC583"/>
      <c r="AD583"/>
      <c r="AE583"/>
      <c r="AF583"/>
    </row>
    <row r="584" spans="1:32" ht="15.75" customHeight="1" x14ac:dyDescent="0.15">
      <c r="A584"/>
      <c r="B584"/>
      <c r="C584"/>
      <c r="D584"/>
      <c r="E584"/>
      <c r="F584"/>
      <c r="G584"/>
      <c r="H584"/>
      <c r="I584"/>
      <c r="J584"/>
      <c r="K584"/>
      <c r="L584"/>
      <c r="M584"/>
      <c r="N584"/>
      <c r="O584"/>
      <c r="P584"/>
      <c r="Q584"/>
      <c r="R584"/>
      <c r="S584"/>
      <c r="T584"/>
      <c r="U584"/>
      <c r="V584"/>
      <c r="W584"/>
      <c r="X584"/>
      <c r="Y584"/>
      <c r="Z584"/>
      <c r="AA584"/>
      <c r="AB584"/>
      <c r="AC584"/>
      <c r="AD584"/>
      <c r="AE584"/>
      <c r="AF584"/>
    </row>
    <row r="585" spans="1:32" ht="15.75" customHeight="1" x14ac:dyDescent="0.15">
      <c r="A585"/>
      <c r="B585"/>
      <c r="C585"/>
      <c r="D585"/>
      <c r="E585"/>
      <c r="F585"/>
      <c r="G585"/>
      <c r="H585"/>
      <c r="I585"/>
      <c r="J585"/>
      <c r="K585"/>
      <c r="L585"/>
      <c r="M585"/>
      <c r="N585"/>
      <c r="O585"/>
      <c r="P585"/>
      <c r="Q585"/>
      <c r="R585"/>
      <c r="S585"/>
      <c r="T585"/>
      <c r="U585"/>
      <c r="V585"/>
      <c r="W585"/>
      <c r="X585"/>
      <c r="Y585"/>
      <c r="Z585"/>
      <c r="AA585"/>
      <c r="AB585"/>
      <c r="AC585"/>
      <c r="AD585"/>
      <c r="AE585"/>
      <c r="AF585"/>
    </row>
    <row r="586" spans="1:32" ht="15.75" customHeight="1" x14ac:dyDescent="0.15">
      <c r="A586"/>
      <c r="B586"/>
      <c r="C586"/>
      <c r="D586"/>
      <c r="E586"/>
      <c r="F586"/>
      <c r="G586"/>
      <c r="H586"/>
      <c r="I586"/>
      <c r="J586"/>
      <c r="K586"/>
      <c r="L586"/>
      <c r="M586"/>
      <c r="N586"/>
      <c r="O586"/>
      <c r="P586"/>
      <c r="Q586"/>
      <c r="R586"/>
      <c r="S586"/>
      <c r="T586"/>
      <c r="U586"/>
      <c r="V586"/>
      <c r="W586"/>
      <c r="X586"/>
      <c r="Y586"/>
      <c r="Z586"/>
      <c r="AA586"/>
      <c r="AB586"/>
      <c r="AC586"/>
      <c r="AD586"/>
      <c r="AE586"/>
      <c r="AF586"/>
    </row>
    <row r="587" spans="1:32" ht="15.75" customHeight="1" x14ac:dyDescent="0.15">
      <c r="A587"/>
      <c r="B587"/>
      <c r="C587"/>
      <c r="D587"/>
      <c r="E587"/>
      <c r="F587"/>
      <c r="G587"/>
      <c r="H587"/>
      <c r="I587"/>
      <c r="J587"/>
      <c r="K587"/>
      <c r="L587"/>
      <c r="M587"/>
      <c r="N587"/>
      <c r="O587"/>
      <c r="P587"/>
      <c r="Q587"/>
      <c r="R587"/>
      <c r="S587"/>
      <c r="T587"/>
      <c r="U587"/>
      <c r="V587"/>
      <c r="W587"/>
      <c r="X587"/>
      <c r="Y587"/>
      <c r="Z587"/>
      <c r="AA587"/>
      <c r="AB587"/>
      <c r="AC587"/>
      <c r="AD587"/>
      <c r="AE587"/>
      <c r="AF587"/>
    </row>
    <row r="588" spans="1:32" ht="15.75" customHeight="1" x14ac:dyDescent="0.15">
      <c r="A588"/>
      <c r="B588"/>
      <c r="C588"/>
      <c r="D588"/>
      <c r="E588"/>
      <c r="F588"/>
      <c r="G588"/>
      <c r="H588"/>
      <c r="I588"/>
      <c r="J588"/>
      <c r="K588"/>
      <c r="L588"/>
      <c r="M588"/>
      <c r="N588"/>
      <c r="O588"/>
      <c r="P588"/>
      <c r="Q588"/>
      <c r="R588"/>
      <c r="S588"/>
      <c r="T588"/>
      <c r="U588"/>
      <c r="V588"/>
      <c r="W588"/>
      <c r="X588"/>
      <c r="Y588"/>
      <c r="Z588"/>
      <c r="AA588"/>
      <c r="AB588"/>
      <c r="AC588"/>
      <c r="AD588"/>
      <c r="AE588"/>
      <c r="AF588"/>
    </row>
    <row r="589" spans="1:32" ht="15.75" customHeight="1" x14ac:dyDescent="0.15">
      <c r="A589"/>
      <c r="B589"/>
      <c r="C589"/>
      <c r="D589"/>
      <c r="E589"/>
      <c r="F589"/>
      <c r="G589"/>
      <c r="H589"/>
      <c r="I589"/>
      <c r="J589"/>
      <c r="K589"/>
      <c r="L589"/>
      <c r="M589"/>
      <c r="N589"/>
      <c r="O589"/>
      <c r="P589"/>
      <c r="Q589"/>
      <c r="R589"/>
      <c r="S589"/>
      <c r="T589"/>
      <c r="U589"/>
      <c r="V589"/>
      <c r="W589"/>
      <c r="X589"/>
      <c r="Y589"/>
      <c r="Z589"/>
      <c r="AA589"/>
      <c r="AB589"/>
      <c r="AC589"/>
      <c r="AD589"/>
      <c r="AE589"/>
      <c r="AF589"/>
    </row>
    <row r="590" spans="1:32" ht="15.75" customHeight="1" x14ac:dyDescent="0.15">
      <c r="A590"/>
      <c r="B590"/>
      <c r="C590"/>
      <c r="D590"/>
      <c r="E590"/>
      <c r="F590"/>
      <c r="G590"/>
      <c r="H590"/>
      <c r="I590"/>
      <c r="J590"/>
      <c r="K590"/>
      <c r="L590"/>
      <c r="M590"/>
      <c r="N590"/>
      <c r="O590"/>
      <c r="P590"/>
      <c r="Q590"/>
      <c r="R590"/>
      <c r="S590"/>
      <c r="T590"/>
      <c r="U590"/>
      <c r="V590"/>
      <c r="W590"/>
      <c r="X590"/>
      <c r="Y590"/>
      <c r="Z590"/>
      <c r="AA590"/>
      <c r="AB590"/>
      <c r="AC590"/>
      <c r="AD590"/>
      <c r="AE590"/>
      <c r="AF590"/>
    </row>
    <row r="591" spans="1:32" ht="15.75" customHeight="1" x14ac:dyDescent="0.15">
      <c r="A591"/>
      <c r="B591"/>
      <c r="C591"/>
      <c r="D591"/>
      <c r="E591"/>
      <c r="F591"/>
      <c r="G591"/>
      <c r="H591"/>
      <c r="I591"/>
      <c r="J591"/>
      <c r="K591"/>
      <c r="L591"/>
      <c r="M591"/>
      <c r="N591"/>
      <c r="O591"/>
      <c r="P591"/>
      <c r="Q591"/>
      <c r="R591"/>
      <c r="S591"/>
      <c r="T591"/>
      <c r="U591"/>
      <c r="V591"/>
      <c r="W591"/>
      <c r="X591"/>
      <c r="Y591"/>
      <c r="Z591"/>
      <c r="AA591"/>
      <c r="AB591"/>
      <c r="AC591"/>
      <c r="AD591"/>
      <c r="AE591"/>
      <c r="AF591"/>
    </row>
    <row r="592" spans="1:32" ht="15.75" customHeight="1" x14ac:dyDescent="0.15">
      <c r="A592"/>
      <c r="B592"/>
      <c r="C592"/>
      <c r="D592"/>
      <c r="E592"/>
      <c r="F592"/>
      <c r="G592"/>
      <c r="H592"/>
      <c r="I592"/>
      <c r="J592"/>
      <c r="K592"/>
      <c r="L592"/>
      <c r="M592"/>
      <c r="N592"/>
      <c r="O592"/>
      <c r="P592"/>
      <c r="Q592"/>
      <c r="R592"/>
      <c r="S592"/>
      <c r="T592"/>
      <c r="U592"/>
      <c r="V592"/>
      <c r="W592"/>
      <c r="X592"/>
      <c r="Y592"/>
      <c r="Z592"/>
      <c r="AA592"/>
      <c r="AB592"/>
      <c r="AC592"/>
      <c r="AD592"/>
      <c r="AE592"/>
      <c r="AF592"/>
    </row>
    <row r="593" spans="1:32" ht="15.75" customHeight="1" x14ac:dyDescent="0.15">
      <c r="A593"/>
      <c r="B593"/>
      <c r="C593"/>
      <c r="D593"/>
      <c r="E593"/>
      <c r="F593"/>
      <c r="G593"/>
      <c r="H593"/>
      <c r="I593"/>
      <c r="J593"/>
      <c r="K593"/>
      <c r="L593"/>
      <c r="M593"/>
      <c r="N593"/>
      <c r="O593"/>
      <c r="P593"/>
      <c r="Q593"/>
      <c r="R593"/>
      <c r="S593"/>
      <c r="T593"/>
      <c r="U593"/>
      <c r="V593"/>
      <c r="W593"/>
      <c r="X593"/>
      <c r="Y593"/>
      <c r="Z593"/>
      <c r="AA593"/>
      <c r="AB593"/>
      <c r="AC593"/>
      <c r="AD593"/>
      <c r="AE593"/>
      <c r="AF593"/>
    </row>
    <row r="594" spans="1:32" ht="15.75" customHeight="1" x14ac:dyDescent="0.15">
      <c r="A594"/>
      <c r="B594"/>
      <c r="C594"/>
      <c r="D594"/>
      <c r="E594"/>
      <c r="F594"/>
      <c r="G594"/>
      <c r="H594"/>
      <c r="I594"/>
      <c r="J594"/>
      <c r="K594"/>
      <c r="L594"/>
      <c r="M594"/>
      <c r="N594"/>
      <c r="O594"/>
      <c r="P594"/>
      <c r="Q594"/>
      <c r="R594"/>
      <c r="S594"/>
      <c r="T594"/>
      <c r="U594"/>
      <c r="V594"/>
      <c r="W594"/>
      <c r="X594"/>
      <c r="Y594"/>
      <c r="Z594"/>
      <c r="AA594"/>
      <c r="AB594"/>
      <c r="AC594"/>
      <c r="AD594"/>
      <c r="AE594"/>
      <c r="AF594"/>
    </row>
    <row r="595" spans="1:32" ht="15.75" customHeight="1" x14ac:dyDescent="0.15">
      <c r="A595"/>
      <c r="B595"/>
      <c r="C595"/>
      <c r="D595"/>
      <c r="E595"/>
      <c r="F595"/>
      <c r="G595"/>
      <c r="H595"/>
      <c r="I595"/>
      <c r="J595"/>
      <c r="K595"/>
      <c r="L595"/>
      <c r="M595"/>
      <c r="N595"/>
      <c r="O595"/>
      <c r="P595"/>
      <c r="Q595"/>
      <c r="R595"/>
      <c r="S595"/>
      <c r="T595"/>
      <c r="U595"/>
      <c r="V595"/>
      <c r="W595"/>
      <c r="X595"/>
      <c r="Y595"/>
      <c r="Z595"/>
      <c r="AA595"/>
      <c r="AB595"/>
      <c r="AC595"/>
      <c r="AD595"/>
      <c r="AE595"/>
      <c r="AF595"/>
    </row>
    <row r="596" spans="1:32" ht="15.75" customHeight="1" x14ac:dyDescent="0.15">
      <c r="A596"/>
      <c r="B596"/>
      <c r="C596"/>
      <c r="D596"/>
      <c r="E596"/>
      <c r="F596"/>
      <c r="G596"/>
      <c r="H596"/>
      <c r="I596"/>
      <c r="J596"/>
      <c r="K596"/>
      <c r="L596"/>
      <c r="M596"/>
      <c r="N596"/>
      <c r="O596"/>
      <c r="P596"/>
      <c r="Q596"/>
      <c r="R596"/>
      <c r="S596"/>
      <c r="T596"/>
      <c r="U596"/>
      <c r="V596"/>
      <c r="W596"/>
      <c r="X596"/>
      <c r="Y596"/>
      <c r="Z596"/>
      <c r="AA596"/>
      <c r="AB596"/>
      <c r="AC596"/>
      <c r="AD596"/>
      <c r="AE596"/>
      <c r="AF596"/>
    </row>
    <row r="597" spans="1:32" ht="15.75" customHeight="1" x14ac:dyDescent="0.15">
      <c r="A597"/>
      <c r="B597"/>
      <c r="C597"/>
      <c r="D597"/>
      <c r="E597"/>
      <c r="F597"/>
      <c r="G597"/>
      <c r="H597"/>
      <c r="I597"/>
      <c r="J597"/>
      <c r="K597"/>
      <c r="L597"/>
      <c r="M597"/>
      <c r="N597"/>
      <c r="O597"/>
      <c r="P597"/>
      <c r="Q597"/>
      <c r="R597"/>
      <c r="S597"/>
      <c r="T597"/>
      <c r="U597"/>
      <c r="V597"/>
      <c r="W597"/>
      <c r="X597"/>
      <c r="Y597"/>
      <c r="Z597"/>
      <c r="AA597"/>
      <c r="AB597"/>
      <c r="AC597"/>
      <c r="AD597"/>
      <c r="AE597"/>
      <c r="AF597"/>
    </row>
    <row r="598" spans="1:32" ht="15.75" customHeight="1" x14ac:dyDescent="0.15">
      <c r="A598"/>
      <c r="B598"/>
      <c r="C598"/>
      <c r="D598"/>
      <c r="E598"/>
      <c r="F598"/>
      <c r="G598"/>
      <c r="H598"/>
      <c r="I598"/>
      <c r="J598"/>
      <c r="K598"/>
      <c r="L598"/>
      <c r="M598"/>
      <c r="N598"/>
      <c r="O598"/>
      <c r="P598"/>
      <c r="Q598"/>
      <c r="R598"/>
      <c r="S598"/>
      <c r="T598"/>
      <c r="U598"/>
      <c r="V598"/>
      <c r="W598"/>
      <c r="X598"/>
      <c r="Y598"/>
      <c r="Z598"/>
      <c r="AA598"/>
      <c r="AB598"/>
      <c r="AC598"/>
      <c r="AD598"/>
      <c r="AE598"/>
      <c r="AF598"/>
    </row>
    <row r="599" spans="1:32" ht="15.75" customHeight="1" x14ac:dyDescent="0.15">
      <c r="A599"/>
      <c r="B599"/>
      <c r="C599"/>
      <c r="D599"/>
      <c r="E599"/>
      <c r="F599"/>
      <c r="G599"/>
      <c r="H599"/>
      <c r="I599"/>
      <c r="J599"/>
      <c r="K599"/>
      <c r="L599"/>
      <c r="M599"/>
      <c r="N599"/>
      <c r="O599"/>
      <c r="P599"/>
      <c r="Q599"/>
      <c r="R599"/>
      <c r="S599"/>
      <c r="T599"/>
      <c r="U599"/>
      <c r="V599"/>
      <c r="W599"/>
      <c r="X599"/>
      <c r="Y599"/>
      <c r="Z599"/>
      <c r="AA599"/>
      <c r="AB599"/>
      <c r="AC599"/>
      <c r="AD599"/>
      <c r="AE599"/>
      <c r="AF599"/>
    </row>
    <row r="600" spans="1:32" ht="15.75" customHeight="1" x14ac:dyDescent="0.15">
      <c r="A600"/>
      <c r="B600"/>
      <c r="C600"/>
      <c r="D600"/>
      <c r="E600"/>
      <c r="F600"/>
      <c r="G600"/>
      <c r="H600"/>
      <c r="I600"/>
      <c r="J600"/>
      <c r="K600"/>
      <c r="L600"/>
      <c r="M600"/>
      <c r="N600"/>
      <c r="O600"/>
      <c r="P600"/>
      <c r="Q600"/>
      <c r="R600"/>
      <c r="S600"/>
      <c r="T600"/>
      <c r="U600"/>
      <c r="V600"/>
      <c r="W600"/>
      <c r="X600"/>
      <c r="Y600"/>
      <c r="Z600"/>
      <c r="AA600"/>
      <c r="AB600"/>
      <c r="AC600"/>
      <c r="AD600"/>
      <c r="AE600"/>
      <c r="AF600"/>
    </row>
    <row r="601" spans="1:32" ht="15.75" customHeight="1" x14ac:dyDescent="0.15">
      <c r="A601"/>
      <c r="B601"/>
      <c r="C601"/>
      <c r="D601"/>
      <c r="E601"/>
      <c r="F601"/>
      <c r="G601"/>
      <c r="H601"/>
      <c r="I601"/>
      <c r="J601"/>
      <c r="K601"/>
      <c r="L601"/>
      <c r="M601"/>
      <c r="N601"/>
      <c r="O601"/>
      <c r="P601"/>
      <c r="Q601"/>
      <c r="R601"/>
      <c r="S601"/>
      <c r="T601"/>
      <c r="U601"/>
      <c r="V601"/>
      <c r="W601"/>
      <c r="X601"/>
      <c r="Y601"/>
      <c r="Z601"/>
      <c r="AA601"/>
      <c r="AB601"/>
      <c r="AC601"/>
      <c r="AD601"/>
      <c r="AE601"/>
      <c r="AF601"/>
    </row>
    <row r="602" spans="1:32" ht="15.75" customHeight="1" x14ac:dyDescent="0.15">
      <c r="A602"/>
      <c r="B602"/>
      <c r="C602"/>
      <c r="D602"/>
      <c r="E602"/>
      <c r="F602"/>
      <c r="G602"/>
      <c r="H602"/>
      <c r="I602"/>
      <c r="J602"/>
      <c r="K602"/>
      <c r="L602"/>
      <c r="M602"/>
      <c r="N602"/>
      <c r="O602"/>
      <c r="P602"/>
      <c r="Q602"/>
      <c r="R602"/>
      <c r="S602"/>
      <c r="T602"/>
      <c r="U602"/>
      <c r="V602"/>
      <c r="W602"/>
      <c r="X602"/>
      <c r="Y602"/>
      <c r="Z602"/>
      <c r="AA602"/>
      <c r="AB602"/>
      <c r="AC602"/>
      <c r="AD602"/>
      <c r="AE602"/>
      <c r="AF602"/>
    </row>
    <row r="603" spans="1:32" ht="15.75" customHeight="1" x14ac:dyDescent="0.15">
      <c r="A603"/>
      <c r="B603"/>
      <c r="C603"/>
      <c r="D603"/>
      <c r="E603"/>
      <c r="F603"/>
      <c r="G603"/>
      <c r="H603"/>
      <c r="I603"/>
      <c r="J603"/>
      <c r="K603"/>
      <c r="L603"/>
      <c r="M603"/>
      <c r="N603"/>
      <c r="O603"/>
      <c r="P603"/>
      <c r="Q603"/>
      <c r="R603"/>
      <c r="S603"/>
      <c r="T603"/>
      <c r="U603"/>
      <c r="V603"/>
      <c r="W603"/>
      <c r="X603"/>
      <c r="Y603"/>
      <c r="Z603"/>
      <c r="AA603"/>
      <c r="AB603"/>
      <c r="AC603"/>
      <c r="AD603"/>
      <c r="AE603"/>
      <c r="AF603"/>
    </row>
    <row r="604" spans="1:32" ht="15.75" customHeight="1" x14ac:dyDescent="0.15">
      <c r="A604"/>
      <c r="B604"/>
      <c r="C604"/>
      <c r="D604"/>
      <c r="E604"/>
      <c r="F604"/>
      <c r="G604"/>
      <c r="H604"/>
      <c r="I604"/>
      <c r="J604"/>
      <c r="K604"/>
      <c r="L604"/>
      <c r="M604"/>
      <c r="N604"/>
      <c r="O604"/>
      <c r="P604"/>
      <c r="Q604"/>
      <c r="R604"/>
      <c r="S604"/>
      <c r="T604"/>
      <c r="U604"/>
      <c r="V604"/>
      <c r="W604"/>
      <c r="X604"/>
      <c r="Y604"/>
      <c r="Z604"/>
      <c r="AA604"/>
      <c r="AB604"/>
      <c r="AC604"/>
      <c r="AD604"/>
      <c r="AE604"/>
      <c r="AF604"/>
    </row>
    <row r="605" spans="1:32" ht="15.75" customHeight="1" x14ac:dyDescent="0.15">
      <c r="A605"/>
      <c r="B605"/>
      <c r="C605"/>
      <c r="D605"/>
      <c r="E605"/>
      <c r="F605"/>
      <c r="G605"/>
      <c r="H605"/>
      <c r="I605"/>
      <c r="J605"/>
      <c r="K605"/>
      <c r="L605"/>
      <c r="M605"/>
      <c r="N605"/>
      <c r="O605"/>
      <c r="P605"/>
      <c r="Q605"/>
      <c r="R605"/>
      <c r="S605"/>
      <c r="T605"/>
      <c r="U605"/>
      <c r="V605"/>
      <c r="W605"/>
      <c r="X605"/>
      <c r="Y605"/>
      <c r="Z605"/>
      <c r="AA605"/>
      <c r="AB605"/>
      <c r="AC605"/>
      <c r="AD605"/>
      <c r="AE605"/>
      <c r="AF605"/>
    </row>
    <row r="606" spans="1:32" ht="15.75" customHeight="1" x14ac:dyDescent="0.15">
      <c r="A606"/>
      <c r="B606"/>
      <c r="C606"/>
      <c r="D606"/>
      <c r="E606"/>
      <c r="F606"/>
      <c r="G606"/>
      <c r="H606"/>
      <c r="I606"/>
      <c r="J606"/>
      <c r="K606"/>
      <c r="L606"/>
      <c r="M606"/>
      <c r="N606"/>
      <c r="O606"/>
      <c r="P606"/>
      <c r="Q606"/>
      <c r="R606"/>
      <c r="S606"/>
      <c r="T606"/>
      <c r="U606"/>
      <c r="V606"/>
      <c r="W606"/>
      <c r="X606"/>
      <c r="Y606"/>
      <c r="Z606"/>
      <c r="AA606"/>
      <c r="AB606"/>
      <c r="AC606"/>
      <c r="AD606"/>
      <c r="AE606"/>
      <c r="AF606"/>
    </row>
    <row r="607" spans="1:32" ht="15.75" customHeight="1" x14ac:dyDescent="0.15">
      <c r="A607"/>
      <c r="B607"/>
      <c r="C607"/>
      <c r="D607"/>
      <c r="E607"/>
      <c r="F607"/>
      <c r="G607"/>
      <c r="H607"/>
      <c r="I607"/>
      <c r="J607"/>
      <c r="K607"/>
      <c r="L607"/>
      <c r="M607"/>
      <c r="N607"/>
      <c r="O607"/>
      <c r="P607"/>
      <c r="Q607"/>
      <c r="R607"/>
      <c r="S607"/>
      <c r="T607"/>
      <c r="U607"/>
      <c r="V607"/>
      <c r="W607"/>
      <c r="X607"/>
      <c r="Y607"/>
      <c r="Z607"/>
      <c r="AA607"/>
      <c r="AB607"/>
      <c r="AC607"/>
      <c r="AD607"/>
      <c r="AE607"/>
      <c r="AF607"/>
    </row>
    <row r="608" spans="1:32" ht="15.75" customHeight="1" x14ac:dyDescent="0.15">
      <c r="A608"/>
      <c r="B608"/>
      <c r="C608"/>
      <c r="D608"/>
      <c r="E608"/>
      <c r="F608"/>
      <c r="G608"/>
      <c r="H608"/>
      <c r="I608"/>
      <c r="J608"/>
      <c r="K608"/>
      <c r="L608"/>
      <c r="M608"/>
      <c r="N608"/>
      <c r="O608"/>
      <c r="P608"/>
      <c r="Q608"/>
      <c r="R608"/>
      <c r="S608"/>
      <c r="T608"/>
      <c r="U608"/>
      <c r="V608"/>
      <c r="W608"/>
      <c r="X608"/>
      <c r="Y608"/>
      <c r="Z608"/>
      <c r="AA608"/>
      <c r="AB608"/>
      <c r="AC608"/>
      <c r="AD608"/>
      <c r="AE608"/>
      <c r="AF608"/>
    </row>
    <row r="609" spans="1:32" ht="15.75" customHeight="1" x14ac:dyDescent="0.15">
      <c r="A609"/>
      <c r="B609"/>
      <c r="C609"/>
      <c r="D609"/>
      <c r="E609"/>
      <c r="F609"/>
      <c r="G609"/>
      <c r="H609"/>
      <c r="I609"/>
      <c r="J609"/>
      <c r="K609"/>
      <c r="L609"/>
      <c r="M609"/>
      <c r="N609"/>
      <c r="O609"/>
      <c r="P609"/>
      <c r="Q609"/>
      <c r="R609"/>
      <c r="S609"/>
      <c r="T609"/>
      <c r="U609"/>
      <c r="V609"/>
      <c r="W609"/>
      <c r="X609"/>
      <c r="Y609"/>
      <c r="Z609"/>
      <c r="AA609"/>
      <c r="AB609"/>
      <c r="AC609"/>
      <c r="AD609"/>
      <c r="AE609"/>
      <c r="AF609"/>
    </row>
    <row r="610" spans="1:32" ht="15.75" customHeight="1" x14ac:dyDescent="0.15">
      <c r="A610"/>
      <c r="B610"/>
      <c r="C610"/>
      <c r="D610"/>
      <c r="E610"/>
      <c r="F610"/>
      <c r="G610"/>
      <c r="H610"/>
      <c r="I610"/>
      <c r="J610"/>
      <c r="K610"/>
      <c r="L610"/>
      <c r="M610"/>
      <c r="N610"/>
      <c r="O610"/>
      <c r="P610"/>
      <c r="Q610"/>
      <c r="R610"/>
      <c r="S610"/>
      <c r="T610"/>
      <c r="U610"/>
      <c r="V610"/>
      <c r="W610"/>
      <c r="X610"/>
      <c r="Y610"/>
      <c r="Z610"/>
      <c r="AA610"/>
      <c r="AB610"/>
      <c r="AC610"/>
      <c r="AD610"/>
      <c r="AE610"/>
      <c r="AF610"/>
    </row>
    <row r="611" spans="1:32" ht="15.75" customHeight="1" x14ac:dyDescent="0.15">
      <c r="A611"/>
      <c r="B611"/>
      <c r="C611"/>
      <c r="D611"/>
      <c r="E611"/>
      <c r="F611"/>
      <c r="G611"/>
      <c r="H611"/>
      <c r="I611"/>
      <c r="J611"/>
      <c r="K611"/>
      <c r="L611"/>
      <c r="M611"/>
      <c r="N611"/>
      <c r="O611"/>
      <c r="P611"/>
      <c r="Q611"/>
      <c r="R611"/>
      <c r="S611"/>
      <c r="T611"/>
      <c r="U611"/>
      <c r="V611"/>
      <c r="W611"/>
      <c r="X611"/>
      <c r="Y611"/>
      <c r="Z611"/>
      <c r="AA611"/>
      <c r="AB611"/>
      <c r="AC611"/>
      <c r="AD611"/>
      <c r="AE611"/>
      <c r="AF611"/>
    </row>
    <row r="612" spans="1:32" ht="15.75" customHeight="1" x14ac:dyDescent="0.15">
      <c r="A612"/>
      <c r="B612"/>
      <c r="C612"/>
      <c r="D612"/>
      <c r="E612"/>
      <c r="F612"/>
      <c r="G612"/>
      <c r="H612"/>
      <c r="I612"/>
      <c r="J612"/>
      <c r="K612"/>
      <c r="L612"/>
      <c r="M612"/>
      <c r="N612"/>
      <c r="O612"/>
      <c r="P612"/>
      <c r="Q612"/>
      <c r="R612"/>
      <c r="S612"/>
      <c r="T612"/>
      <c r="U612"/>
      <c r="V612"/>
      <c r="W612"/>
      <c r="X612"/>
      <c r="Y612"/>
      <c r="Z612"/>
      <c r="AA612"/>
      <c r="AB612"/>
      <c r="AC612"/>
      <c r="AD612"/>
      <c r="AE612"/>
      <c r="AF612"/>
    </row>
    <row r="613" spans="1:32" ht="15.75" customHeight="1" x14ac:dyDescent="0.15">
      <c r="A613"/>
      <c r="B613"/>
      <c r="C613"/>
      <c r="D613"/>
      <c r="E613"/>
      <c r="F613"/>
      <c r="G613"/>
      <c r="H613"/>
      <c r="I613"/>
      <c r="J613"/>
      <c r="K613"/>
      <c r="L613"/>
      <c r="M613"/>
      <c r="N613"/>
      <c r="O613"/>
      <c r="P613"/>
      <c r="Q613"/>
      <c r="R613"/>
      <c r="S613"/>
      <c r="T613"/>
      <c r="U613"/>
      <c r="V613"/>
      <c r="W613"/>
      <c r="X613"/>
      <c r="Y613"/>
      <c r="Z613"/>
      <c r="AA613"/>
      <c r="AB613"/>
      <c r="AC613"/>
      <c r="AD613"/>
      <c r="AE613"/>
      <c r="AF613"/>
    </row>
    <row r="614" spans="1:32" ht="15.75" customHeight="1" x14ac:dyDescent="0.15">
      <c r="A614"/>
      <c r="B614"/>
      <c r="C614"/>
      <c r="D614"/>
      <c r="E614"/>
      <c r="F614"/>
      <c r="G614"/>
      <c r="H614"/>
      <c r="I614"/>
      <c r="J614"/>
      <c r="K614"/>
      <c r="L614"/>
      <c r="M614"/>
      <c r="N614"/>
      <c r="O614"/>
      <c r="P614"/>
      <c r="Q614"/>
      <c r="R614"/>
      <c r="S614"/>
      <c r="T614"/>
      <c r="U614"/>
      <c r="V614"/>
      <c r="W614"/>
      <c r="X614"/>
      <c r="Y614"/>
      <c r="Z614"/>
      <c r="AA614"/>
      <c r="AB614"/>
      <c r="AC614"/>
      <c r="AD614"/>
      <c r="AE614"/>
      <c r="AF614"/>
    </row>
    <row r="615" spans="1:32" ht="15.75" customHeight="1" x14ac:dyDescent="0.15">
      <c r="A615"/>
      <c r="B615"/>
      <c r="C615"/>
      <c r="D615"/>
      <c r="E615"/>
      <c r="F615"/>
      <c r="G615"/>
      <c r="H615"/>
      <c r="I615"/>
      <c r="J615"/>
      <c r="K615"/>
      <c r="L615"/>
      <c r="M615"/>
      <c r="N615"/>
      <c r="O615"/>
      <c r="P615"/>
      <c r="Q615"/>
      <c r="R615"/>
      <c r="S615"/>
      <c r="T615"/>
      <c r="U615"/>
      <c r="V615"/>
      <c r="W615"/>
      <c r="X615"/>
      <c r="Y615"/>
      <c r="Z615"/>
      <c r="AA615"/>
      <c r="AB615"/>
      <c r="AC615"/>
      <c r="AD615"/>
      <c r="AE615"/>
      <c r="AF615"/>
    </row>
    <row r="616" spans="1:32" ht="15.75" customHeight="1" x14ac:dyDescent="0.15">
      <c r="A616"/>
      <c r="B616"/>
      <c r="C616"/>
      <c r="D616"/>
      <c r="E616"/>
      <c r="F616"/>
      <c r="G616"/>
      <c r="H616"/>
      <c r="I616"/>
      <c r="J616"/>
      <c r="K616"/>
      <c r="L616"/>
      <c r="M616"/>
      <c r="N616"/>
      <c r="O616"/>
      <c r="P616"/>
      <c r="Q616"/>
      <c r="R616"/>
      <c r="S616"/>
      <c r="T616"/>
      <c r="U616"/>
      <c r="V616"/>
      <c r="W616"/>
      <c r="X616"/>
      <c r="Y616"/>
      <c r="Z616"/>
      <c r="AA616"/>
      <c r="AB616"/>
      <c r="AC616"/>
      <c r="AD616"/>
      <c r="AE616"/>
      <c r="AF616"/>
    </row>
    <row r="617" spans="1:32" ht="15.75" customHeight="1" x14ac:dyDescent="0.15">
      <c r="A617"/>
      <c r="B617"/>
      <c r="C617"/>
      <c r="D617"/>
      <c r="E617"/>
      <c r="F617"/>
      <c r="G617"/>
      <c r="H617"/>
      <c r="I617"/>
      <c r="J617"/>
      <c r="K617"/>
      <c r="L617"/>
      <c r="M617"/>
      <c r="N617"/>
      <c r="O617"/>
      <c r="P617"/>
      <c r="Q617"/>
      <c r="R617"/>
      <c r="S617"/>
      <c r="T617"/>
      <c r="U617"/>
      <c r="V617"/>
      <c r="W617"/>
      <c r="X617"/>
      <c r="Y617"/>
      <c r="Z617"/>
      <c r="AA617"/>
      <c r="AB617"/>
      <c r="AC617"/>
      <c r="AD617"/>
      <c r="AE617"/>
      <c r="AF617"/>
    </row>
    <row r="618" spans="1:32" ht="15.75" customHeight="1" x14ac:dyDescent="0.15">
      <c r="A618"/>
      <c r="B618"/>
      <c r="C618"/>
      <c r="D618"/>
      <c r="E618"/>
      <c r="F618"/>
      <c r="G618"/>
      <c r="H618"/>
      <c r="I618"/>
      <c r="J618"/>
      <c r="K618"/>
      <c r="L618"/>
      <c r="M618"/>
      <c r="N618"/>
      <c r="O618"/>
      <c r="P618"/>
      <c r="Q618"/>
      <c r="R618"/>
      <c r="S618"/>
      <c r="T618"/>
      <c r="U618"/>
      <c r="V618"/>
      <c r="W618"/>
      <c r="X618"/>
      <c r="Y618"/>
      <c r="Z618"/>
      <c r="AA618"/>
      <c r="AB618"/>
      <c r="AC618"/>
      <c r="AD618"/>
      <c r="AE618"/>
      <c r="AF618"/>
    </row>
    <row r="619" spans="1:32" ht="15.75" customHeight="1" x14ac:dyDescent="0.15">
      <c r="A619"/>
      <c r="B619"/>
      <c r="C619"/>
      <c r="D619"/>
      <c r="E619"/>
      <c r="F619"/>
      <c r="G619"/>
      <c r="H619"/>
      <c r="I619"/>
      <c r="J619"/>
      <c r="K619"/>
      <c r="L619"/>
      <c r="M619"/>
      <c r="N619"/>
      <c r="O619"/>
      <c r="P619"/>
      <c r="Q619"/>
      <c r="R619"/>
      <c r="S619"/>
      <c r="T619"/>
      <c r="U619"/>
      <c r="V619"/>
      <c r="W619"/>
      <c r="X619"/>
      <c r="Y619"/>
      <c r="Z619"/>
      <c r="AA619"/>
      <c r="AB619"/>
      <c r="AC619"/>
      <c r="AD619"/>
      <c r="AE619"/>
      <c r="AF619"/>
    </row>
    <row r="620" spans="1:32" ht="15.75" customHeight="1" x14ac:dyDescent="0.15">
      <c r="A620"/>
      <c r="B620"/>
      <c r="C620"/>
      <c r="D620"/>
      <c r="E620"/>
      <c r="F620"/>
      <c r="G620"/>
      <c r="H620"/>
      <c r="I620"/>
      <c r="J620"/>
      <c r="K620"/>
      <c r="L620"/>
      <c r="M620"/>
      <c r="N620"/>
      <c r="O620"/>
      <c r="P620"/>
      <c r="Q620"/>
      <c r="R620"/>
      <c r="S620"/>
      <c r="T620"/>
      <c r="U620"/>
      <c r="V620"/>
      <c r="W620"/>
      <c r="X620"/>
      <c r="Y620"/>
      <c r="Z620"/>
      <c r="AA620"/>
      <c r="AB620"/>
      <c r="AC620"/>
      <c r="AD620"/>
      <c r="AE620"/>
      <c r="AF620"/>
    </row>
    <row r="621" spans="1:32" ht="15.75" customHeight="1" x14ac:dyDescent="0.15">
      <c r="A621"/>
      <c r="B621"/>
      <c r="C621"/>
      <c r="D621"/>
      <c r="E621"/>
      <c r="F621"/>
      <c r="G621"/>
      <c r="H621"/>
      <c r="I621"/>
      <c r="J621"/>
      <c r="K621"/>
      <c r="L621"/>
      <c r="M621"/>
      <c r="N621"/>
      <c r="O621"/>
      <c r="P621"/>
      <c r="Q621"/>
      <c r="R621"/>
      <c r="S621"/>
      <c r="T621"/>
      <c r="U621"/>
      <c r="V621"/>
      <c r="W621"/>
      <c r="X621"/>
      <c r="Y621"/>
      <c r="Z621"/>
      <c r="AA621"/>
      <c r="AB621"/>
      <c r="AC621"/>
      <c r="AD621"/>
      <c r="AE621"/>
      <c r="AF621"/>
    </row>
    <row r="622" spans="1:32" ht="15.75" customHeight="1" x14ac:dyDescent="0.15">
      <c r="A622"/>
      <c r="B622"/>
      <c r="C622"/>
      <c r="D622"/>
      <c r="E622"/>
      <c r="F622"/>
      <c r="G622"/>
      <c r="H622"/>
      <c r="I622"/>
      <c r="J622"/>
      <c r="K622"/>
      <c r="L622"/>
      <c r="M622"/>
      <c r="N622"/>
      <c r="O622"/>
      <c r="P622"/>
      <c r="Q622"/>
      <c r="R622"/>
      <c r="S622"/>
      <c r="T622"/>
      <c r="U622"/>
      <c r="V622"/>
      <c r="W622"/>
      <c r="X622"/>
      <c r="Y622"/>
      <c r="Z622"/>
      <c r="AA622"/>
      <c r="AB622"/>
      <c r="AC622"/>
      <c r="AD622"/>
      <c r="AE622"/>
      <c r="AF622"/>
    </row>
    <row r="623" spans="1:32" ht="15.75" customHeight="1" x14ac:dyDescent="0.15">
      <c r="A623"/>
      <c r="B623"/>
      <c r="C623"/>
      <c r="D623"/>
      <c r="E623"/>
      <c r="F623"/>
      <c r="G623"/>
      <c r="H623"/>
      <c r="I623"/>
      <c r="J623"/>
      <c r="K623"/>
      <c r="L623"/>
      <c r="M623"/>
      <c r="N623"/>
      <c r="O623"/>
      <c r="P623"/>
      <c r="Q623"/>
      <c r="R623"/>
      <c r="S623"/>
      <c r="T623"/>
      <c r="U623"/>
      <c r="V623"/>
      <c r="W623"/>
      <c r="X623"/>
      <c r="Y623"/>
      <c r="Z623"/>
      <c r="AA623"/>
      <c r="AB623"/>
      <c r="AC623"/>
      <c r="AD623"/>
      <c r="AE623"/>
      <c r="AF623"/>
    </row>
    <row r="624" spans="1:32" ht="15.75" customHeight="1" x14ac:dyDescent="0.15">
      <c r="A624"/>
      <c r="B624"/>
      <c r="C624"/>
      <c r="D624"/>
      <c r="E624"/>
      <c r="F624"/>
      <c r="G624"/>
      <c r="H624"/>
      <c r="I624"/>
      <c r="J624"/>
      <c r="K624"/>
      <c r="L624"/>
      <c r="M624"/>
      <c r="N624"/>
      <c r="O624"/>
      <c r="P624"/>
      <c r="Q624"/>
      <c r="R624"/>
      <c r="S624"/>
      <c r="T624"/>
      <c r="U624"/>
      <c r="V624"/>
      <c r="W624"/>
      <c r="X624"/>
      <c r="Y624"/>
      <c r="Z624"/>
      <c r="AA624"/>
      <c r="AB624"/>
      <c r="AC624"/>
      <c r="AD624"/>
      <c r="AE624"/>
      <c r="AF624"/>
    </row>
    <row r="625" spans="1:32" ht="15.75" customHeight="1" x14ac:dyDescent="0.15">
      <c r="A625"/>
      <c r="B625"/>
      <c r="C625"/>
      <c r="D625"/>
      <c r="E625"/>
      <c r="F625"/>
      <c r="G625"/>
      <c r="H625"/>
      <c r="I625"/>
      <c r="J625"/>
      <c r="K625"/>
      <c r="L625"/>
      <c r="M625"/>
      <c r="N625"/>
      <c r="O625"/>
      <c r="P625"/>
      <c r="Q625"/>
      <c r="R625"/>
      <c r="S625"/>
      <c r="T625"/>
      <c r="U625"/>
      <c r="V625"/>
      <c r="W625"/>
      <c r="X625"/>
      <c r="Y625"/>
      <c r="Z625"/>
      <c r="AA625"/>
      <c r="AB625"/>
      <c r="AC625"/>
      <c r="AD625"/>
      <c r="AE625"/>
      <c r="AF625"/>
    </row>
    <row r="626" spans="1:32" ht="15.75" customHeight="1" x14ac:dyDescent="0.15">
      <c r="A626"/>
      <c r="B626"/>
      <c r="C626"/>
      <c r="D626"/>
      <c r="E626"/>
      <c r="F626"/>
      <c r="G626"/>
      <c r="H626"/>
      <c r="I626"/>
      <c r="J626"/>
      <c r="K626"/>
      <c r="L626"/>
      <c r="M626"/>
      <c r="N626"/>
      <c r="O626"/>
      <c r="P626"/>
      <c r="Q626"/>
      <c r="R626"/>
      <c r="S626"/>
      <c r="T626"/>
      <c r="U626"/>
      <c r="V626"/>
      <c r="W626"/>
      <c r="X626"/>
      <c r="Y626"/>
      <c r="Z626"/>
      <c r="AA626"/>
      <c r="AB626"/>
      <c r="AC626"/>
      <c r="AD626"/>
      <c r="AE626"/>
      <c r="AF626"/>
    </row>
    <row r="627" spans="1:32" ht="15.75" customHeight="1" x14ac:dyDescent="0.15">
      <c r="A627"/>
      <c r="B627"/>
      <c r="C627"/>
      <c r="D627"/>
      <c r="E627"/>
      <c r="F627"/>
      <c r="G627"/>
      <c r="H627"/>
      <c r="I627"/>
      <c r="J627"/>
      <c r="K627"/>
      <c r="L627"/>
      <c r="M627"/>
      <c r="N627"/>
      <c r="O627"/>
      <c r="P627"/>
      <c r="Q627"/>
      <c r="R627"/>
      <c r="S627"/>
      <c r="T627"/>
      <c r="U627"/>
      <c r="V627"/>
      <c r="W627"/>
      <c r="X627"/>
      <c r="Y627"/>
      <c r="Z627"/>
      <c r="AA627"/>
      <c r="AB627"/>
      <c r="AC627"/>
      <c r="AD627"/>
      <c r="AE627"/>
      <c r="AF627"/>
    </row>
    <row r="628" spans="1:32" ht="15.75" customHeight="1" x14ac:dyDescent="0.15">
      <c r="A628"/>
      <c r="B628"/>
      <c r="C628"/>
      <c r="D628"/>
      <c r="E628"/>
      <c r="F628"/>
      <c r="G628"/>
      <c r="H628"/>
      <c r="I628"/>
      <c r="J628"/>
      <c r="K628"/>
      <c r="L628"/>
      <c r="M628"/>
      <c r="N628"/>
      <c r="O628"/>
      <c r="P628"/>
      <c r="Q628"/>
      <c r="R628"/>
      <c r="S628"/>
      <c r="T628"/>
      <c r="U628"/>
      <c r="V628"/>
      <c r="W628"/>
      <c r="X628"/>
      <c r="Y628"/>
      <c r="Z628"/>
      <c r="AA628"/>
      <c r="AB628"/>
      <c r="AC628"/>
      <c r="AD628"/>
      <c r="AE628"/>
      <c r="AF628"/>
    </row>
    <row r="629" spans="1:32" ht="15.75" customHeight="1" x14ac:dyDescent="0.15">
      <c r="A629"/>
      <c r="B629"/>
      <c r="C629"/>
      <c r="D629"/>
      <c r="E629"/>
      <c r="F629"/>
      <c r="G629"/>
      <c r="H629"/>
      <c r="I629"/>
      <c r="J629"/>
      <c r="K629"/>
      <c r="L629"/>
      <c r="M629"/>
      <c r="N629"/>
      <c r="O629"/>
      <c r="P629"/>
      <c r="Q629"/>
      <c r="R629"/>
      <c r="S629"/>
      <c r="T629"/>
      <c r="U629"/>
      <c r="V629"/>
      <c r="W629"/>
      <c r="X629"/>
      <c r="Y629"/>
      <c r="Z629"/>
      <c r="AA629"/>
      <c r="AB629"/>
      <c r="AC629"/>
      <c r="AD629"/>
      <c r="AE629"/>
      <c r="AF629"/>
    </row>
    <row r="630" spans="1:32" ht="15.75" customHeight="1" x14ac:dyDescent="0.15">
      <c r="A630"/>
      <c r="B630"/>
      <c r="C630"/>
      <c r="D630"/>
      <c r="E630"/>
      <c r="F630"/>
      <c r="G630"/>
      <c r="H630"/>
      <c r="I630"/>
      <c r="J630"/>
      <c r="K630"/>
      <c r="L630"/>
      <c r="M630"/>
      <c r="N630"/>
      <c r="O630"/>
      <c r="P630"/>
      <c r="Q630"/>
      <c r="R630"/>
      <c r="S630"/>
      <c r="T630"/>
      <c r="U630"/>
      <c r="V630"/>
      <c r="W630"/>
      <c r="X630"/>
      <c r="Y630"/>
      <c r="Z630"/>
      <c r="AA630"/>
      <c r="AB630"/>
      <c r="AC630"/>
      <c r="AD630"/>
      <c r="AE630"/>
      <c r="AF630"/>
    </row>
    <row r="631" spans="1:32" ht="15.75" customHeight="1" x14ac:dyDescent="0.15">
      <c r="A631"/>
      <c r="B631"/>
      <c r="C631"/>
      <c r="D631"/>
      <c r="E631"/>
      <c r="F631"/>
      <c r="G631"/>
      <c r="H631"/>
      <c r="I631"/>
      <c r="J631"/>
      <c r="K631"/>
      <c r="L631"/>
      <c r="M631"/>
      <c r="N631"/>
      <c r="O631"/>
      <c r="P631"/>
      <c r="Q631"/>
      <c r="R631"/>
      <c r="S631"/>
      <c r="T631"/>
      <c r="U631"/>
      <c r="V631"/>
      <c r="W631"/>
      <c r="X631"/>
      <c r="Y631"/>
      <c r="Z631"/>
      <c r="AA631"/>
      <c r="AB631"/>
      <c r="AC631"/>
      <c r="AD631"/>
      <c r="AE631"/>
      <c r="AF631"/>
    </row>
    <row r="632" spans="1:32" ht="15.75" customHeight="1" x14ac:dyDescent="0.15">
      <c r="A632"/>
      <c r="B632"/>
      <c r="C632"/>
      <c r="D632"/>
      <c r="E632"/>
      <c r="F632"/>
      <c r="G632"/>
      <c r="H632"/>
      <c r="I632"/>
      <c r="J632"/>
      <c r="K632"/>
      <c r="L632"/>
      <c r="M632"/>
      <c r="N632"/>
      <c r="O632"/>
      <c r="P632"/>
      <c r="Q632"/>
      <c r="R632"/>
      <c r="S632"/>
      <c r="T632"/>
      <c r="U632"/>
      <c r="V632"/>
      <c r="W632"/>
      <c r="X632"/>
      <c r="Y632"/>
      <c r="Z632"/>
      <c r="AA632"/>
      <c r="AB632"/>
      <c r="AC632"/>
      <c r="AD632"/>
      <c r="AE632"/>
      <c r="AF632"/>
    </row>
    <row r="633" spans="1:32" ht="15.75" customHeight="1" x14ac:dyDescent="0.15">
      <c r="A633"/>
      <c r="B633"/>
      <c r="C633"/>
      <c r="D633"/>
      <c r="E633"/>
      <c r="F633"/>
      <c r="G633"/>
      <c r="H633"/>
      <c r="I633"/>
      <c r="J633"/>
      <c r="K633"/>
      <c r="L633"/>
      <c r="M633"/>
      <c r="N633"/>
      <c r="O633"/>
      <c r="P633"/>
      <c r="Q633"/>
      <c r="R633"/>
      <c r="S633"/>
      <c r="T633"/>
      <c r="U633"/>
      <c r="V633"/>
      <c r="W633"/>
      <c r="X633"/>
      <c r="Y633"/>
      <c r="Z633"/>
      <c r="AA633"/>
      <c r="AB633"/>
      <c r="AC633"/>
      <c r="AD633"/>
      <c r="AE633"/>
      <c r="AF633"/>
    </row>
    <row r="634" spans="1:32" ht="15.75" customHeight="1" x14ac:dyDescent="0.15">
      <c r="A634"/>
      <c r="B634"/>
      <c r="C634"/>
      <c r="D634"/>
      <c r="E634"/>
      <c r="F634"/>
      <c r="G634"/>
      <c r="H634"/>
      <c r="I634"/>
      <c r="J634"/>
      <c r="K634"/>
      <c r="L634"/>
      <c r="M634"/>
      <c r="N634"/>
      <c r="O634"/>
      <c r="P634"/>
      <c r="Q634"/>
      <c r="R634"/>
      <c r="S634"/>
      <c r="T634"/>
      <c r="U634"/>
      <c r="V634"/>
      <c r="W634"/>
      <c r="X634"/>
      <c r="Y634"/>
      <c r="Z634"/>
      <c r="AA634"/>
      <c r="AB634"/>
      <c r="AC634"/>
      <c r="AD634"/>
      <c r="AE634"/>
      <c r="AF634"/>
    </row>
    <row r="635" spans="1:32" ht="15.75" customHeight="1" x14ac:dyDescent="0.15">
      <c r="A635"/>
      <c r="B635"/>
      <c r="C635"/>
      <c r="D635"/>
      <c r="E635"/>
      <c r="F635"/>
      <c r="G635"/>
      <c r="H635"/>
      <c r="I635"/>
      <c r="J635"/>
      <c r="K635"/>
      <c r="L635"/>
      <c r="M635"/>
      <c r="N635"/>
      <c r="O635"/>
      <c r="P635"/>
      <c r="Q635"/>
      <c r="R635"/>
      <c r="S635"/>
      <c r="T635"/>
      <c r="U635"/>
      <c r="V635"/>
      <c r="W635"/>
      <c r="X635"/>
      <c r="Y635"/>
      <c r="Z635"/>
      <c r="AA635"/>
      <c r="AB635"/>
      <c r="AC635"/>
      <c r="AD635"/>
      <c r="AE635"/>
      <c r="AF635"/>
    </row>
    <row r="636" spans="1:32" ht="15.75" customHeight="1" x14ac:dyDescent="0.15">
      <c r="A636"/>
      <c r="B636"/>
      <c r="C636"/>
      <c r="D636"/>
      <c r="E636"/>
      <c r="F636"/>
      <c r="G636"/>
      <c r="H636"/>
      <c r="I636"/>
      <c r="J636"/>
      <c r="K636"/>
      <c r="L636"/>
      <c r="M636"/>
      <c r="N636"/>
      <c r="O636"/>
      <c r="P636"/>
      <c r="Q636"/>
      <c r="R636"/>
      <c r="S636"/>
      <c r="T636"/>
      <c r="U636"/>
      <c r="V636"/>
      <c r="W636"/>
      <c r="X636"/>
      <c r="Y636"/>
      <c r="Z636"/>
      <c r="AA636"/>
      <c r="AB636"/>
      <c r="AC636"/>
      <c r="AD636"/>
      <c r="AE636"/>
      <c r="AF636"/>
    </row>
    <row r="637" spans="1:32" ht="15.75" customHeight="1" x14ac:dyDescent="0.15">
      <c r="A637"/>
      <c r="B637"/>
      <c r="C637"/>
      <c r="D637"/>
      <c r="E637"/>
      <c r="F637"/>
      <c r="G637"/>
      <c r="H637"/>
      <c r="I637"/>
      <c r="J637"/>
      <c r="K637"/>
      <c r="L637"/>
      <c r="M637"/>
      <c r="N637"/>
      <c r="O637"/>
      <c r="P637"/>
      <c r="Q637"/>
      <c r="R637"/>
      <c r="S637"/>
      <c r="T637"/>
      <c r="U637"/>
      <c r="V637"/>
      <c r="W637"/>
      <c r="X637"/>
      <c r="Y637"/>
      <c r="Z637"/>
      <c r="AA637"/>
      <c r="AB637"/>
      <c r="AC637"/>
      <c r="AD637"/>
      <c r="AE637"/>
      <c r="AF637"/>
    </row>
    <row r="638" spans="1:32" ht="15.75" customHeight="1" x14ac:dyDescent="0.15">
      <c r="A638"/>
      <c r="B638"/>
      <c r="C638"/>
      <c r="D638"/>
      <c r="E638"/>
      <c r="F638"/>
      <c r="G638"/>
      <c r="H638"/>
      <c r="I638"/>
      <c r="J638"/>
      <c r="K638"/>
      <c r="L638"/>
      <c r="M638"/>
      <c r="N638"/>
      <c r="O638"/>
      <c r="P638"/>
      <c r="Q638"/>
      <c r="R638"/>
      <c r="S638"/>
      <c r="T638"/>
      <c r="U638"/>
      <c r="V638"/>
      <c r="W638"/>
      <c r="X638"/>
      <c r="Y638"/>
      <c r="Z638"/>
      <c r="AA638"/>
      <c r="AB638"/>
      <c r="AC638"/>
      <c r="AD638"/>
      <c r="AE638"/>
      <c r="AF638"/>
    </row>
    <row r="639" spans="1:32" ht="15.75" customHeight="1" x14ac:dyDescent="0.15">
      <c r="A639"/>
      <c r="B639"/>
      <c r="C639"/>
      <c r="D639"/>
      <c r="E639"/>
      <c r="F639"/>
      <c r="G639"/>
      <c r="H639"/>
      <c r="I639"/>
      <c r="J639"/>
      <c r="K639"/>
      <c r="L639"/>
      <c r="M639"/>
      <c r="N639"/>
      <c r="O639"/>
      <c r="P639"/>
      <c r="Q639"/>
      <c r="R639"/>
      <c r="S639"/>
      <c r="T639"/>
      <c r="U639"/>
      <c r="V639"/>
      <c r="W639"/>
      <c r="X639"/>
      <c r="Y639"/>
      <c r="Z639"/>
      <c r="AA639"/>
      <c r="AB639"/>
      <c r="AC639"/>
      <c r="AD639"/>
      <c r="AE639"/>
      <c r="AF639"/>
    </row>
    <row r="640" spans="1:32" ht="15.75" customHeight="1" x14ac:dyDescent="0.15">
      <c r="A640"/>
      <c r="B640"/>
      <c r="C640"/>
      <c r="D640"/>
      <c r="E640"/>
      <c r="F640"/>
      <c r="G640"/>
      <c r="H640"/>
      <c r="I640"/>
      <c r="J640"/>
      <c r="K640"/>
      <c r="L640"/>
      <c r="M640"/>
      <c r="N640"/>
      <c r="O640"/>
      <c r="P640"/>
      <c r="Q640"/>
      <c r="R640"/>
      <c r="S640"/>
      <c r="T640"/>
      <c r="U640"/>
      <c r="V640"/>
      <c r="W640"/>
      <c r="X640"/>
      <c r="Y640"/>
      <c r="Z640"/>
      <c r="AA640"/>
      <c r="AB640"/>
      <c r="AC640"/>
      <c r="AD640"/>
      <c r="AE640"/>
      <c r="AF640"/>
    </row>
    <row r="641" spans="1:32" ht="15.75" customHeight="1" x14ac:dyDescent="0.15">
      <c r="A641"/>
      <c r="B641"/>
      <c r="C641"/>
      <c r="D641"/>
      <c r="E641"/>
      <c r="F641"/>
      <c r="G641"/>
      <c r="H641"/>
      <c r="I641"/>
      <c r="J641"/>
      <c r="K641"/>
      <c r="L641"/>
      <c r="M641"/>
      <c r="N641"/>
      <c r="O641"/>
      <c r="P641"/>
      <c r="Q641"/>
      <c r="R641"/>
      <c r="S641"/>
      <c r="T641"/>
      <c r="U641"/>
      <c r="V641"/>
      <c r="W641"/>
      <c r="X641"/>
      <c r="Y641"/>
      <c r="Z641"/>
      <c r="AA641"/>
      <c r="AB641"/>
      <c r="AC641"/>
      <c r="AD641"/>
      <c r="AE641"/>
      <c r="AF641"/>
    </row>
    <row r="642" spans="1:32" ht="15.75" customHeight="1" x14ac:dyDescent="0.15">
      <c r="A642"/>
      <c r="B642"/>
      <c r="C642"/>
      <c r="D642"/>
      <c r="E642"/>
      <c r="F642"/>
      <c r="G642"/>
      <c r="H642"/>
      <c r="I642"/>
      <c r="J642"/>
      <c r="K642"/>
      <c r="L642"/>
      <c r="M642"/>
      <c r="N642"/>
      <c r="O642"/>
      <c r="P642"/>
      <c r="Q642"/>
      <c r="R642"/>
      <c r="S642"/>
      <c r="T642"/>
      <c r="U642"/>
      <c r="V642"/>
      <c r="W642"/>
      <c r="X642"/>
      <c r="Y642"/>
      <c r="Z642"/>
      <c r="AA642"/>
      <c r="AB642"/>
      <c r="AC642"/>
      <c r="AD642"/>
      <c r="AE642"/>
      <c r="AF642"/>
    </row>
    <row r="643" spans="1:32" ht="15.75" customHeight="1" x14ac:dyDescent="0.15">
      <c r="A643"/>
      <c r="B643"/>
      <c r="C643"/>
      <c r="D643"/>
      <c r="E643"/>
      <c r="F643"/>
      <c r="G643"/>
      <c r="H643"/>
      <c r="I643"/>
      <c r="J643"/>
      <c r="K643"/>
      <c r="L643"/>
      <c r="M643"/>
      <c r="N643"/>
      <c r="O643"/>
      <c r="P643"/>
      <c r="Q643"/>
      <c r="R643"/>
      <c r="S643"/>
      <c r="T643"/>
      <c r="U643"/>
      <c r="V643"/>
      <c r="W643"/>
      <c r="X643"/>
      <c r="Y643"/>
      <c r="Z643"/>
      <c r="AA643"/>
      <c r="AB643"/>
      <c r="AC643"/>
      <c r="AD643"/>
      <c r="AE643"/>
      <c r="AF643"/>
    </row>
    <row r="644" spans="1:32" ht="15.75" customHeight="1" x14ac:dyDescent="0.15">
      <c r="A644"/>
      <c r="B644"/>
      <c r="C644"/>
      <c r="D644"/>
      <c r="E644"/>
      <c r="F644"/>
      <c r="G644"/>
      <c r="H644"/>
      <c r="I644"/>
      <c r="J644"/>
      <c r="K644"/>
      <c r="L644"/>
      <c r="M644"/>
      <c r="N644"/>
      <c r="O644"/>
      <c r="P644"/>
      <c r="Q644"/>
      <c r="R644"/>
      <c r="S644"/>
      <c r="T644"/>
      <c r="U644"/>
      <c r="V644"/>
      <c r="W644"/>
      <c r="X644"/>
      <c r="Y644"/>
      <c r="Z644"/>
      <c r="AA644"/>
      <c r="AB644"/>
      <c r="AC644"/>
      <c r="AD644"/>
      <c r="AE644"/>
      <c r="AF644"/>
    </row>
    <row r="645" spans="1:32" ht="15.75" customHeight="1" x14ac:dyDescent="0.15">
      <c r="A645"/>
      <c r="B645"/>
      <c r="C645"/>
      <c r="D645"/>
      <c r="E645"/>
      <c r="F645"/>
      <c r="G645"/>
      <c r="H645"/>
      <c r="I645"/>
      <c r="J645"/>
      <c r="K645"/>
      <c r="L645"/>
      <c r="M645"/>
      <c r="N645"/>
      <c r="O645"/>
      <c r="P645"/>
      <c r="Q645"/>
      <c r="R645"/>
      <c r="S645"/>
      <c r="T645"/>
      <c r="U645"/>
      <c r="V645"/>
      <c r="W645"/>
      <c r="X645"/>
      <c r="Y645"/>
      <c r="Z645"/>
      <c r="AA645"/>
      <c r="AB645"/>
      <c r="AC645"/>
      <c r="AD645"/>
      <c r="AE645"/>
      <c r="AF645"/>
    </row>
    <row r="646" spans="1:32" ht="15.75" customHeight="1" x14ac:dyDescent="0.15">
      <c r="A646"/>
      <c r="B646"/>
      <c r="C646"/>
      <c r="D646"/>
      <c r="E646"/>
      <c r="F646"/>
      <c r="G646"/>
      <c r="H646"/>
      <c r="I646"/>
      <c r="J646"/>
      <c r="K646"/>
      <c r="L646"/>
      <c r="M646"/>
      <c r="N646"/>
      <c r="O646"/>
      <c r="P646"/>
      <c r="Q646"/>
      <c r="R646"/>
      <c r="S646"/>
      <c r="T646"/>
      <c r="U646"/>
      <c r="V646"/>
      <c r="W646"/>
      <c r="X646"/>
      <c r="Y646"/>
      <c r="Z646"/>
      <c r="AA646"/>
      <c r="AB646"/>
      <c r="AC646"/>
      <c r="AD646"/>
      <c r="AE646"/>
      <c r="AF646"/>
    </row>
    <row r="647" spans="1:32" ht="15.75" customHeight="1" x14ac:dyDescent="0.15">
      <c r="A647"/>
      <c r="B647"/>
      <c r="C647"/>
      <c r="D647"/>
      <c r="E647"/>
      <c r="F647"/>
      <c r="G647"/>
      <c r="H647"/>
      <c r="I647"/>
      <c r="J647"/>
      <c r="K647"/>
      <c r="L647"/>
      <c r="M647"/>
      <c r="N647"/>
      <c r="O647"/>
      <c r="P647"/>
      <c r="Q647"/>
      <c r="R647"/>
      <c r="S647"/>
      <c r="T647"/>
      <c r="U647"/>
      <c r="V647"/>
      <c r="W647"/>
      <c r="X647"/>
      <c r="Y647"/>
      <c r="Z647"/>
      <c r="AA647"/>
      <c r="AB647"/>
      <c r="AC647"/>
      <c r="AD647"/>
      <c r="AE647"/>
      <c r="AF647"/>
    </row>
    <row r="648" spans="1:32" ht="15.75" customHeight="1" x14ac:dyDescent="0.15">
      <c r="A648"/>
      <c r="B648"/>
      <c r="C648"/>
      <c r="D648"/>
      <c r="E648"/>
      <c r="F648"/>
      <c r="G648"/>
      <c r="H648"/>
      <c r="I648"/>
      <c r="J648"/>
      <c r="K648"/>
      <c r="L648"/>
      <c r="M648"/>
      <c r="N648"/>
      <c r="O648"/>
      <c r="P648"/>
      <c r="Q648"/>
      <c r="R648"/>
      <c r="S648"/>
      <c r="T648"/>
      <c r="U648"/>
      <c r="V648"/>
      <c r="W648"/>
      <c r="X648"/>
      <c r="Y648"/>
      <c r="Z648"/>
      <c r="AA648"/>
      <c r="AB648"/>
      <c r="AC648"/>
      <c r="AD648"/>
      <c r="AE648"/>
      <c r="AF648"/>
    </row>
    <row r="649" spans="1:32" ht="15.75" customHeight="1" x14ac:dyDescent="0.15">
      <c r="A649"/>
      <c r="B649"/>
      <c r="C649"/>
      <c r="D649"/>
      <c r="E649"/>
      <c r="F649"/>
      <c r="G649"/>
      <c r="H649"/>
      <c r="I649"/>
      <c r="J649"/>
      <c r="K649"/>
      <c r="L649"/>
      <c r="M649"/>
      <c r="N649"/>
      <c r="O649"/>
      <c r="P649"/>
      <c r="Q649"/>
      <c r="R649"/>
      <c r="S649"/>
      <c r="T649"/>
      <c r="U649"/>
      <c r="V649"/>
      <c r="W649"/>
      <c r="X649"/>
      <c r="Y649"/>
      <c r="Z649"/>
      <c r="AA649"/>
      <c r="AB649"/>
      <c r="AC649"/>
      <c r="AD649"/>
      <c r="AE649"/>
      <c r="AF649"/>
    </row>
    <row r="650" spans="1:32" ht="15.75" customHeight="1" x14ac:dyDescent="0.15">
      <c r="A650"/>
      <c r="B650"/>
      <c r="C650"/>
      <c r="D650"/>
      <c r="E650"/>
      <c r="F650"/>
      <c r="G650"/>
      <c r="H650"/>
      <c r="I650"/>
      <c r="J650"/>
      <c r="K650"/>
      <c r="L650"/>
      <c r="M650"/>
      <c r="N650"/>
      <c r="O650"/>
      <c r="P650"/>
      <c r="Q650"/>
      <c r="R650"/>
      <c r="S650"/>
      <c r="T650"/>
      <c r="U650"/>
      <c r="V650"/>
      <c r="W650"/>
      <c r="X650"/>
      <c r="Y650"/>
      <c r="Z650"/>
      <c r="AA650"/>
      <c r="AB650"/>
      <c r="AC650"/>
      <c r="AD650"/>
      <c r="AE650"/>
      <c r="AF650"/>
    </row>
    <row r="651" spans="1:32" ht="15.75" customHeight="1" x14ac:dyDescent="0.15">
      <c r="A651"/>
      <c r="B651"/>
      <c r="C651"/>
      <c r="D651"/>
      <c r="E651"/>
      <c r="F651"/>
      <c r="G651"/>
      <c r="H651"/>
      <c r="I651"/>
      <c r="J651"/>
      <c r="K651"/>
      <c r="L651"/>
      <c r="M651"/>
      <c r="N651"/>
      <c r="O651"/>
      <c r="P651"/>
      <c r="Q651"/>
      <c r="R651"/>
      <c r="S651"/>
      <c r="T651"/>
      <c r="U651"/>
      <c r="V651"/>
      <c r="W651"/>
      <c r="X651"/>
      <c r="Y651"/>
      <c r="Z651"/>
      <c r="AA651"/>
      <c r="AB651"/>
      <c r="AC651"/>
      <c r="AD651"/>
      <c r="AE651"/>
      <c r="AF651"/>
    </row>
    <row r="652" spans="1:32" ht="15.75" customHeight="1" x14ac:dyDescent="0.15">
      <c r="A652"/>
      <c r="B652"/>
      <c r="C652"/>
      <c r="D652"/>
      <c r="E652"/>
      <c r="F652"/>
      <c r="G652"/>
      <c r="H652"/>
      <c r="I652"/>
      <c r="J652"/>
      <c r="K652"/>
      <c r="L652"/>
      <c r="M652"/>
      <c r="N652"/>
      <c r="O652"/>
      <c r="P652"/>
      <c r="Q652"/>
      <c r="R652"/>
      <c r="S652"/>
      <c r="T652"/>
      <c r="U652"/>
      <c r="V652"/>
      <c r="W652"/>
      <c r="X652"/>
      <c r="Y652"/>
      <c r="Z652"/>
      <c r="AA652"/>
      <c r="AB652"/>
      <c r="AC652"/>
      <c r="AD652"/>
      <c r="AE652"/>
      <c r="AF652"/>
    </row>
    <row r="653" spans="1:32" ht="15.75" customHeight="1" x14ac:dyDescent="0.15">
      <c r="A653"/>
      <c r="B653"/>
      <c r="C653"/>
      <c r="D653"/>
      <c r="E653"/>
      <c r="F653"/>
      <c r="G653"/>
      <c r="H653"/>
      <c r="I653"/>
      <c r="J653"/>
      <c r="K653"/>
      <c r="L653"/>
      <c r="M653"/>
      <c r="N653"/>
      <c r="O653"/>
      <c r="P653"/>
      <c r="Q653"/>
      <c r="R653"/>
      <c r="S653"/>
      <c r="T653"/>
      <c r="U653"/>
      <c r="V653"/>
      <c r="W653"/>
      <c r="X653"/>
      <c r="Y653"/>
      <c r="Z653"/>
      <c r="AA653"/>
      <c r="AB653"/>
      <c r="AC653"/>
      <c r="AD653"/>
      <c r="AE653"/>
      <c r="AF653"/>
    </row>
    <row r="654" spans="1:32" ht="15.75" customHeight="1" x14ac:dyDescent="0.15">
      <c r="A654"/>
      <c r="B654"/>
      <c r="C654"/>
      <c r="D654"/>
      <c r="E654"/>
      <c r="F654"/>
      <c r="G654"/>
      <c r="H654"/>
      <c r="I654"/>
      <c r="J654"/>
      <c r="K654"/>
      <c r="L654"/>
      <c r="M654"/>
      <c r="N654"/>
      <c r="O654"/>
      <c r="P654"/>
      <c r="Q654"/>
      <c r="R654"/>
      <c r="S654"/>
      <c r="T654"/>
      <c r="U654"/>
      <c r="V654"/>
      <c r="W654"/>
      <c r="X654"/>
      <c r="Y654"/>
      <c r="Z654"/>
      <c r="AA654"/>
      <c r="AB654"/>
      <c r="AC654"/>
      <c r="AD654"/>
      <c r="AE654"/>
      <c r="AF654"/>
    </row>
    <row r="655" spans="1:32" ht="15.75" customHeight="1" x14ac:dyDescent="0.15">
      <c r="A655"/>
      <c r="B655"/>
      <c r="C655"/>
      <c r="D655"/>
      <c r="E655"/>
      <c r="F655"/>
      <c r="G655"/>
      <c r="H655"/>
      <c r="I655"/>
      <c r="J655"/>
      <c r="K655"/>
      <c r="L655"/>
      <c r="M655"/>
      <c r="N655"/>
      <c r="O655"/>
      <c r="P655"/>
      <c r="Q655"/>
      <c r="R655"/>
      <c r="S655"/>
      <c r="T655"/>
      <c r="U655"/>
      <c r="V655"/>
      <c r="W655"/>
      <c r="X655"/>
      <c r="Y655"/>
      <c r="Z655"/>
      <c r="AA655"/>
      <c r="AB655"/>
      <c r="AC655"/>
      <c r="AD655"/>
      <c r="AE655"/>
      <c r="AF655"/>
    </row>
    <row r="656" spans="1:32" ht="15.75" customHeight="1" x14ac:dyDescent="0.15">
      <c r="A656"/>
      <c r="B656"/>
      <c r="C656"/>
      <c r="D656"/>
      <c r="E656"/>
      <c r="F656"/>
      <c r="G656"/>
      <c r="H656"/>
      <c r="I656"/>
      <c r="J656"/>
      <c r="K656"/>
      <c r="L656"/>
      <c r="M656"/>
      <c r="N656"/>
      <c r="O656"/>
      <c r="P656"/>
      <c r="Q656"/>
      <c r="R656"/>
      <c r="S656"/>
      <c r="T656"/>
      <c r="U656"/>
      <c r="V656"/>
      <c r="W656"/>
      <c r="X656"/>
      <c r="Y656"/>
      <c r="Z656"/>
      <c r="AA656"/>
      <c r="AB656"/>
      <c r="AC656"/>
      <c r="AD656"/>
      <c r="AE656"/>
      <c r="AF656"/>
    </row>
    <row r="657" spans="1:32" ht="15.75" customHeight="1" x14ac:dyDescent="0.15">
      <c r="A657"/>
      <c r="B657"/>
      <c r="C657"/>
      <c r="D657"/>
      <c r="E657"/>
      <c r="F657"/>
      <c r="G657"/>
      <c r="H657"/>
      <c r="I657"/>
      <c r="J657"/>
      <c r="K657"/>
      <c r="L657"/>
      <c r="M657"/>
      <c r="N657"/>
      <c r="O657"/>
      <c r="P657"/>
      <c r="Q657"/>
      <c r="R657"/>
      <c r="S657"/>
      <c r="T657"/>
      <c r="U657"/>
      <c r="V657"/>
      <c r="W657"/>
      <c r="X657"/>
      <c r="Y657"/>
      <c r="Z657"/>
      <c r="AA657"/>
      <c r="AB657"/>
      <c r="AC657"/>
      <c r="AD657"/>
      <c r="AE657"/>
      <c r="AF657"/>
    </row>
    <row r="658" spans="1:32" ht="15.75" customHeight="1" x14ac:dyDescent="0.15">
      <c r="A658"/>
      <c r="B658"/>
      <c r="C658"/>
      <c r="D658"/>
      <c r="E658"/>
      <c r="F658"/>
      <c r="G658"/>
      <c r="H658"/>
      <c r="I658"/>
      <c r="J658"/>
      <c r="K658"/>
      <c r="L658"/>
      <c r="M658"/>
      <c r="N658"/>
      <c r="O658"/>
      <c r="P658"/>
      <c r="Q658"/>
      <c r="R658"/>
      <c r="S658"/>
      <c r="T658"/>
      <c r="U658"/>
      <c r="V658"/>
      <c r="W658"/>
      <c r="X658"/>
      <c r="Y658"/>
      <c r="Z658"/>
      <c r="AA658"/>
      <c r="AB658"/>
      <c r="AC658"/>
      <c r="AD658"/>
      <c r="AE658"/>
      <c r="AF658"/>
    </row>
    <row r="659" spans="1:32" ht="15.75" customHeight="1" x14ac:dyDescent="0.15">
      <c r="A659"/>
      <c r="B659"/>
      <c r="C659"/>
      <c r="D659"/>
      <c r="E659"/>
      <c r="F659"/>
      <c r="G659"/>
      <c r="H659"/>
      <c r="I659"/>
      <c r="J659"/>
      <c r="K659"/>
      <c r="L659"/>
      <c r="M659"/>
      <c r="N659"/>
      <c r="O659"/>
      <c r="P659"/>
      <c r="Q659"/>
      <c r="R659"/>
      <c r="S659"/>
      <c r="T659"/>
      <c r="U659"/>
      <c r="V659"/>
      <c r="W659"/>
      <c r="X659"/>
      <c r="Y659"/>
      <c r="Z659"/>
      <c r="AA659"/>
      <c r="AB659"/>
      <c r="AC659"/>
      <c r="AD659"/>
      <c r="AE659"/>
      <c r="AF659"/>
    </row>
    <row r="660" spans="1:32" ht="15.75" customHeight="1" x14ac:dyDescent="0.15">
      <c r="A660"/>
      <c r="B660"/>
      <c r="C660"/>
      <c r="D660"/>
      <c r="E660"/>
      <c r="F660"/>
      <c r="G660"/>
      <c r="H660"/>
      <c r="I660"/>
      <c r="J660"/>
      <c r="K660"/>
      <c r="L660"/>
      <c r="M660"/>
      <c r="N660"/>
      <c r="O660"/>
      <c r="P660"/>
      <c r="Q660"/>
      <c r="R660"/>
      <c r="S660"/>
      <c r="T660"/>
      <c r="U660"/>
      <c r="V660"/>
      <c r="W660"/>
      <c r="X660"/>
      <c r="Y660"/>
      <c r="Z660"/>
      <c r="AA660"/>
      <c r="AB660"/>
      <c r="AC660"/>
      <c r="AD660"/>
      <c r="AE660"/>
      <c r="AF660"/>
    </row>
    <row r="661" spans="1:32" ht="15.75" customHeight="1" x14ac:dyDescent="0.15">
      <c r="A661"/>
      <c r="B661"/>
      <c r="C661"/>
      <c r="D661"/>
      <c r="E661"/>
      <c r="F661"/>
      <c r="G661"/>
      <c r="H661"/>
      <c r="I661"/>
      <c r="J661"/>
      <c r="K661"/>
      <c r="L661"/>
      <c r="M661"/>
      <c r="N661"/>
      <c r="O661"/>
      <c r="P661"/>
      <c r="Q661"/>
      <c r="R661"/>
      <c r="S661"/>
      <c r="T661"/>
      <c r="U661"/>
      <c r="V661"/>
      <c r="W661"/>
      <c r="X661"/>
      <c r="Y661"/>
      <c r="Z661"/>
      <c r="AA661"/>
      <c r="AB661"/>
      <c r="AC661"/>
      <c r="AD661"/>
      <c r="AE661"/>
      <c r="AF661"/>
    </row>
    <row r="662" spans="1:32" ht="15.75" customHeight="1" x14ac:dyDescent="0.15">
      <c r="A662"/>
      <c r="B662"/>
      <c r="C662"/>
      <c r="D662"/>
      <c r="E662"/>
      <c r="F662"/>
      <c r="G662"/>
      <c r="H662"/>
      <c r="I662"/>
      <c r="J662"/>
      <c r="K662"/>
      <c r="L662"/>
      <c r="M662"/>
      <c r="N662"/>
      <c r="O662"/>
      <c r="P662"/>
      <c r="Q662"/>
      <c r="R662"/>
      <c r="S662"/>
      <c r="T662"/>
      <c r="U662"/>
      <c r="V662"/>
      <c r="W662"/>
      <c r="X662"/>
      <c r="Y662"/>
      <c r="Z662"/>
      <c r="AA662"/>
      <c r="AB662"/>
      <c r="AC662"/>
      <c r="AD662"/>
      <c r="AE662"/>
      <c r="AF662"/>
    </row>
    <row r="663" spans="1:32" ht="15.75" customHeight="1" x14ac:dyDescent="0.15">
      <c r="A663"/>
      <c r="B663"/>
      <c r="C663"/>
      <c r="D663"/>
      <c r="E663"/>
      <c r="F663"/>
      <c r="G663"/>
      <c r="H663"/>
      <c r="I663"/>
      <c r="J663"/>
      <c r="K663"/>
      <c r="L663"/>
      <c r="M663"/>
      <c r="N663"/>
      <c r="O663"/>
      <c r="P663"/>
      <c r="Q663"/>
      <c r="R663"/>
      <c r="S663"/>
      <c r="T663"/>
      <c r="U663"/>
      <c r="V663"/>
      <c r="W663"/>
      <c r="X663"/>
      <c r="Y663"/>
      <c r="Z663"/>
      <c r="AA663"/>
      <c r="AB663"/>
      <c r="AC663"/>
      <c r="AD663"/>
      <c r="AE663"/>
      <c r="AF663"/>
    </row>
    <row r="664" spans="1:32" ht="15.75" customHeight="1" x14ac:dyDescent="0.15">
      <c r="A664"/>
      <c r="B664"/>
      <c r="C664"/>
      <c r="D664"/>
      <c r="E664"/>
      <c r="F664"/>
      <c r="G664"/>
      <c r="H664"/>
      <c r="I664"/>
      <c r="J664"/>
      <c r="K664"/>
      <c r="L664"/>
      <c r="M664"/>
      <c r="N664"/>
      <c r="O664"/>
      <c r="P664"/>
      <c r="Q664"/>
      <c r="R664"/>
      <c r="S664"/>
      <c r="T664"/>
      <c r="U664"/>
      <c r="V664"/>
      <c r="W664"/>
      <c r="X664"/>
      <c r="Y664"/>
      <c r="Z664"/>
      <c r="AA664"/>
      <c r="AB664"/>
      <c r="AC664"/>
      <c r="AD664"/>
      <c r="AE664"/>
      <c r="AF664"/>
    </row>
    <row r="665" spans="1:32" ht="15.75" customHeight="1" x14ac:dyDescent="0.15">
      <c r="A665"/>
      <c r="B665"/>
      <c r="C665"/>
      <c r="D665"/>
      <c r="E665"/>
      <c r="F665"/>
      <c r="G665"/>
      <c r="H665"/>
      <c r="I665"/>
      <c r="J665"/>
      <c r="K665"/>
      <c r="L665"/>
      <c r="M665"/>
      <c r="N665"/>
      <c r="O665"/>
      <c r="P665"/>
      <c r="Q665"/>
      <c r="R665"/>
      <c r="S665"/>
      <c r="T665"/>
      <c r="U665"/>
      <c r="V665"/>
      <c r="W665"/>
      <c r="X665"/>
      <c r="Y665"/>
      <c r="Z665"/>
      <c r="AA665"/>
      <c r="AB665"/>
      <c r="AC665"/>
      <c r="AD665"/>
      <c r="AE665"/>
      <c r="AF665"/>
    </row>
    <row r="666" spans="1:32" ht="15.75" customHeight="1" x14ac:dyDescent="0.15">
      <c r="A666"/>
      <c r="B666"/>
      <c r="C666"/>
      <c r="D666"/>
      <c r="E666"/>
      <c r="F666"/>
      <c r="G666"/>
      <c r="H666"/>
      <c r="I666"/>
      <c r="J666"/>
      <c r="K666"/>
      <c r="L666"/>
      <c r="M666"/>
      <c r="N666"/>
      <c r="O666"/>
      <c r="P666"/>
      <c r="Q666"/>
      <c r="R666"/>
      <c r="S666"/>
      <c r="T666"/>
      <c r="U666"/>
      <c r="V666"/>
      <c r="W666"/>
      <c r="X666"/>
      <c r="Y666"/>
      <c r="Z666"/>
      <c r="AA666"/>
      <c r="AB666"/>
      <c r="AC666"/>
      <c r="AD666"/>
      <c r="AE666"/>
      <c r="AF666"/>
    </row>
    <row r="667" spans="1:32" ht="15.75" customHeight="1" x14ac:dyDescent="0.15">
      <c r="A667"/>
      <c r="B667"/>
      <c r="C667"/>
      <c r="D667"/>
      <c r="E667"/>
      <c r="F667"/>
      <c r="G667"/>
      <c r="H667"/>
      <c r="I667"/>
      <c r="J667"/>
      <c r="K667"/>
      <c r="L667"/>
      <c r="M667"/>
      <c r="N667"/>
      <c r="O667"/>
      <c r="P667"/>
      <c r="Q667"/>
      <c r="R667"/>
      <c r="S667"/>
      <c r="T667"/>
      <c r="U667"/>
      <c r="V667"/>
      <c r="W667"/>
      <c r="X667"/>
      <c r="Y667"/>
      <c r="Z667"/>
      <c r="AA667"/>
      <c r="AB667"/>
      <c r="AC667"/>
      <c r="AD667"/>
      <c r="AE667"/>
      <c r="AF667"/>
    </row>
    <row r="668" spans="1:32" ht="15.75" customHeight="1" x14ac:dyDescent="0.15">
      <c r="A668"/>
      <c r="B668"/>
      <c r="C668"/>
      <c r="D668"/>
      <c r="E668"/>
      <c r="F668"/>
      <c r="G668"/>
      <c r="H668"/>
      <c r="I668"/>
      <c r="J668"/>
      <c r="K668"/>
      <c r="L668"/>
      <c r="M668"/>
      <c r="N668"/>
      <c r="O668"/>
      <c r="P668"/>
      <c r="Q668"/>
      <c r="R668"/>
      <c r="S668"/>
      <c r="T668"/>
      <c r="U668"/>
      <c r="V668"/>
      <c r="W668"/>
      <c r="X668"/>
      <c r="Y668"/>
      <c r="Z668"/>
      <c r="AA668"/>
      <c r="AB668"/>
      <c r="AC668"/>
      <c r="AD668"/>
      <c r="AE668"/>
      <c r="AF668"/>
    </row>
    <row r="669" spans="1:32" ht="15.75" customHeight="1" x14ac:dyDescent="0.15">
      <c r="A669"/>
      <c r="B669"/>
      <c r="C669"/>
      <c r="D669"/>
      <c r="E669"/>
      <c r="F669"/>
      <c r="G669"/>
      <c r="H669"/>
      <c r="I669"/>
      <c r="J669"/>
      <c r="K669"/>
      <c r="L669"/>
      <c r="M669"/>
      <c r="N669"/>
      <c r="O669"/>
      <c r="P669"/>
      <c r="Q669"/>
      <c r="R669"/>
      <c r="S669"/>
      <c r="T669"/>
      <c r="U669"/>
      <c r="V669"/>
      <c r="W669"/>
      <c r="X669"/>
      <c r="Y669"/>
      <c r="Z669"/>
      <c r="AA669"/>
      <c r="AB669"/>
      <c r="AC669"/>
      <c r="AD669"/>
      <c r="AE669"/>
      <c r="AF669"/>
    </row>
    <row r="670" spans="1:32" ht="15.75" customHeight="1" x14ac:dyDescent="0.15">
      <c r="A670"/>
      <c r="B670"/>
      <c r="C670"/>
      <c r="D670"/>
      <c r="E670"/>
      <c r="F670"/>
      <c r="G670"/>
      <c r="H670"/>
      <c r="I670"/>
      <c r="J670"/>
      <c r="K670"/>
      <c r="L670"/>
      <c r="M670"/>
      <c r="N670"/>
      <c r="O670"/>
      <c r="P670"/>
      <c r="Q670"/>
      <c r="R670"/>
      <c r="S670"/>
      <c r="T670"/>
      <c r="U670"/>
      <c r="V670"/>
      <c r="W670"/>
      <c r="X670"/>
      <c r="Y670"/>
      <c r="Z670"/>
      <c r="AA670"/>
      <c r="AB670"/>
      <c r="AC670"/>
      <c r="AD670"/>
      <c r="AE670"/>
      <c r="AF670"/>
    </row>
    <row r="671" spans="1:32" ht="15.75" customHeight="1" x14ac:dyDescent="0.15">
      <c r="A671"/>
      <c r="B671"/>
      <c r="C671"/>
      <c r="D671"/>
      <c r="E671"/>
      <c r="F671"/>
      <c r="G671"/>
      <c r="H671"/>
      <c r="I671"/>
      <c r="J671"/>
      <c r="K671"/>
      <c r="L671"/>
      <c r="M671"/>
      <c r="N671"/>
      <c r="O671"/>
      <c r="P671"/>
      <c r="Q671"/>
      <c r="R671"/>
      <c r="S671"/>
      <c r="T671"/>
      <c r="U671"/>
      <c r="V671"/>
      <c r="W671"/>
      <c r="X671"/>
      <c r="Y671"/>
      <c r="Z671"/>
      <c r="AA671"/>
      <c r="AB671"/>
      <c r="AC671"/>
      <c r="AD671"/>
      <c r="AE671"/>
      <c r="AF671"/>
    </row>
    <row r="672" spans="1:32" ht="15.75" customHeight="1" x14ac:dyDescent="0.15">
      <c r="A672"/>
      <c r="B672"/>
      <c r="C672"/>
      <c r="D672"/>
      <c r="E672"/>
      <c r="F672"/>
      <c r="G672"/>
      <c r="H672"/>
      <c r="I672"/>
      <c r="J672"/>
      <c r="K672"/>
      <c r="L672"/>
      <c r="M672"/>
      <c r="N672"/>
      <c r="O672"/>
      <c r="P672"/>
      <c r="Q672"/>
      <c r="R672"/>
      <c r="S672"/>
      <c r="T672"/>
      <c r="U672"/>
      <c r="V672"/>
      <c r="W672"/>
      <c r="X672"/>
      <c r="Y672"/>
      <c r="Z672"/>
      <c r="AA672"/>
      <c r="AB672"/>
      <c r="AC672"/>
      <c r="AD672"/>
      <c r="AE672"/>
      <c r="AF672"/>
    </row>
    <row r="673" spans="1:32" ht="15.75" customHeight="1" x14ac:dyDescent="0.15">
      <c r="A673"/>
      <c r="B673"/>
      <c r="C673"/>
      <c r="D673"/>
      <c r="E673"/>
      <c r="F673"/>
      <c r="G673"/>
      <c r="H673"/>
      <c r="I673"/>
      <c r="J673"/>
      <c r="K673"/>
      <c r="L673"/>
      <c r="M673"/>
      <c r="N673"/>
      <c r="O673"/>
      <c r="P673"/>
      <c r="Q673"/>
      <c r="R673"/>
      <c r="S673"/>
      <c r="T673"/>
      <c r="U673"/>
      <c r="V673"/>
      <c r="W673"/>
      <c r="X673"/>
      <c r="Y673"/>
      <c r="Z673"/>
      <c r="AA673"/>
      <c r="AB673"/>
      <c r="AC673"/>
      <c r="AD673"/>
      <c r="AE673"/>
      <c r="AF673"/>
    </row>
    <row r="674" spans="1:32" ht="15.75" customHeight="1" x14ac:dyDescent="0.15">
      <c r="A674"/>
      <c r="B674"/>
      <c r="C674"/>
      <c r="D674"/>
      <c r="E674"/>
      <c r="F674"/>
      <c r="G674"/>
      <c r="H674"/>
      <c r="I674"/>
      <c r="J674"/>
      <c r="K674"/>
      <c r="L674"/>
      <c r="M674"/>
      <c r="N674"/>
      <c r="O674"/>
      <c r="P674"/>
      <c r="Q674"/>
      <c r="R674"/>
      <c r="S674"/>
      <c r="T674"/>
      <c r="U674"/>
      <c r="V674"/>
      <c r="W674"/>
      <c r="X674"/>
      <c r="Y674"/>
      <c r="Z674"/>
      <c r="AA674"/>
      <c r="AB674"/>
      <c r="AC674"/>
      <c r="AD674"/>
      <c r="AE674"/>
      <c r="AF674"/>
    </row>
    <row r="675" spans="1:32" ht="15.75" customHeight="1" x14ac:dyDescent="0.15">
      <c r="A675"/>
      <c r="B675"/>
      <c r="C675"/>
      <c r="D675"/>
      <c r="E675"/>
      <c r="F675"/>
      <c r="G675"/>
      <c r="H675"/>
      <c r="I675"/>
      <c r="J675"/>
      <c r="K675"/>
      <c r="L675"/>
      <c r="M675"/>
      <c r="N675"/>
      <c r="O675"/>
      <c r="P675"/>
      <c r="Q675"/>
      <c r="R675"/>
      <c r="S675"/>
      <c r="T675"/>
      <c r="U675"/>
      <c r="V675"/>
      <c r="W675"/>
      <c r="X675"/>
      <c r="Y675"/>
      <c r="Z675"/>
      <c r="AA675"/>
      <c r="AB675"/>
      <c r="AC675"/>
      <c r="AD675"/>
      <c r="AE675"/>
      <c r="AF675"/>
    </row>
    <row r="676" spans="1:32" ht="15.75" customHeight="1" x14ac:dyDescent="0.15">
      <c r="A676"/>
      <c r="B676"/>
      <c r="C676"/>
      <c r="D676"/>
      <c r="E676"/>
      <c r="F676"/>
      <c r="G676"/>
      <c r="H676"/>
      <c r="I676"/>
      <c r="J676"/>
      <c r="K676"/>
      <c r="L676"/>
      <c r="M676"/>
      <c r="N676"/>
      <c r="O676"/>
      <c r="P676"/>
      <c r="Q676"/>
      <c r="R676"/>
      <c r="S676"/>
      <c r="T676"/>
      <c r="U676"/>
      <c r="V676"/>
      <c r="W676"/>
      <c r="X676"/>
      <c r="Y676"/>
      <c r="Z676"/>
      <c r="AA676"/>
      <c r="AB676"/>
      <c r="AC676"/>
      <c r="AD676"/>
      <c r="AE676"/>
      <c r="AF676"/>
    </row>
    <row r="677" spans="1:32" ht="15.75" customHeight="1" x14ac:dyDescent="0.15">
      <c r="A677"/>
      <c r="B677"/>
      <c r="C677"/>
      <c r="D677"/>
      <c r="E677"/>
      <c r="F677"/>
      <c r="G677"/>
      <c r="H677"/>
      <c r="I677"/>
      <c r="J677"/>
      <c r="K677"/>
      <c r="L677"/>
      <c r="M677"/>
      <c r="N677"/>
      <c r="O677"/>
      <c r="P677"/>
      <c r="Q677"/>
      <c r="R677"/>
      <c r="S677"/>
      <c r="T677"/>
      <c r="U677"/>
      <c r="V677"/>
      <c r="W677"/>
      <c r="X677"/>
      <c r="Y677"/>
      <c r="Z677"/>
      <c r="AA677"/>
      <c r="AB677"/>
      <c r="AC677"/>
      <c r="AD677"/>
      <c r="AE677"/>
      <c r="AF677"/>
    </row>
    <row r="678" spans="1:32" ht="15.75" customHeight="1" x14ac:dyDescent="0.15">
      <c r="A678"/>
      <c r="B678"/>
      <c r="C678"/>
      <c r="D678"/>
      <c r="E678"/>
      <c r="F678"/>
      <c r="G678"/>
      <c r="H678"/>
      <c r="I678"/>
      <c r="J678"/>
      <c r="K678"/>
      <c r="L678"/>
      <c r="M678"/>
      <c r="N678"/>
      <c r="O678"/>
      <c r="P678"/>
      <c r="Q678"/>
      <c r="R678"/>
      <c r="S678"/>
      <c r="T678"/>
      <c r="U678"/>
      <c r="V678"/>
      <c r="W678"/>
      <c r="X678"/>
      <c r="Y678"/>
      <c r="Z678"/>
      <c r="AA678"/>
      <c r="AB678"/>
      <c r="AC678"/>
      <c r="AD678"/>
      <c r="AE678"/>
      <c r="AF678"/>
    </row>
    <row r="679" spans="1:32" ht="15.75" customHeight="1" x14ac:dyDescent="0.15">
      <c r="A679"/>
      <c r="B679"/>
      <c r="C679"/>
      <c r="D679"/>
      <c r="E679"/>
      <c r="F679"/>
      <c r="G679"/>
      <c r="H679"/>
      <c r="I679"/>
      <c r="J679"/>
      <c r="K679"/>
      <c r="L679"/>
      <c r="M679"/>
      <c r="N679"/>
      <c r="O679"/>
      <c r="P679"/>
      <c r="Q679"/>
      <c r="R679"/>
      <c r="S679"/>
      <c r="T679"/>
      <c r="U679"/>
      <c r="V679"/>
      <c r="W679"/>
      <c r="X679"/>
      <c r="Y679"/>
      <c r="Z679"/>
      <c r="AA679"/>
      <c r="AB679"/>
      <c r="AC679"/>
      <c r="AD679"/>
      <c r="AE679"/>
      <c r="AF679"/>
    </row>
    <row r="680" spans="1:32" ht="15.75" customHeight="1" x14ac:dyDescent="0.15">
      <c r="A680"/>
      <c r="B680"/>
      <c r="C680"/>
      <c r="D680"/>
      <c r="E680"/>
      <c r="F680"/>
      <c r="G680"/>
      <c r="H680"/>
      <c r="I680"/>
      <c r="J680"/>
      <c r="K680"/>
      <c r="L680"/>
      <c r="M680"/>
      <c r="N680"/>
      <c r="O680"/>
      <c r="P680"/>
      <c r="Q680"/>
      <c r="R680"/>
      <c r="S680"/>
      <c r="T680"/>
      <c r="U680"/>
      <c r="V680"/>
      <c r="W680"/>
      <c r="X680"/>
      <c r="Y680"/>
      <c r="Z680"/>
      <c r="AA680"/>
      <c r="AB680"/>
      <c r="AC680"/>
      <c r="AD680"/>
      <c r="AE680"/>
      <c r="AF680"/>
    </row>
    <row r="681" spans="1:32" ht="15.75" customHeight="1" x14ac:dyDescent="0.15">
      <c r="A681"/>
      <c r="B681"/>
      <c r="C681"/>
      <c r="D681"/>
      <c r="E681"/>
      <c r="F681"/>
      <c r="G681"/>
      <c r="H681"/>
      <c r="I681"/>
      <c r="J681"/>
      <c r="K681"/>
      <c r="L681"/>
      <c r="M681"/>
      <c r="N681"/>
      <c r="O681"/>
      <c r="P681"/>
      <c r="Q681"/>
      <c r="R681"/>
      <c r="S681"/>
      <c r="T681"/>
      <c r="U681"/>
      <c r="V681"/>
      <c r="W681"/>
      <c r="X681"/>
      <c r="Y681"/>
      <c r="Z681"/>
      <c r="AA681"/>
      <c r="AB681"/>
      <c r="AC681"/>
      <c r="AD681"/>
      <c r="AE681"/>
      <c r="AF681"/>
    </row>
    <row r="682" spans="1:32" ht="15.75" customHeight="1" x14ac:dyDescent="0.15">
      <c r="A682"/>
      <c r="B682"/>
      <c r="C682"/>
      <c r="D682"/>
      <c r="E682"/>
      <c r="F682"/>
      <c r="G682"/>
      <c r="H682"/>
      <c r="I682"/>
      <c r="J682"/>
      <c r="K682"/>
      <c r="L682"/>
      <c r="M682"/>
      <c r="N682"/>
      <c r="O682"/>
      <c r="P682"/>
      <c r="Q682"/>
      <c r="R682"/>
      <c r="S682"/>
      <c r="T682"/>
      <c r="U682"/>
      <c r="V682"/>
      <c r="W682"/>
      <c r="X682"/>
      <c r="Y682"/>
      <c r="Z682"/>
      <c r="AA682"/>
      <c r="AB682"/>
      <c r="AC682"/>
      <c r="AD682"/>
      <c r="AE682"/>
      <c r="AF682"/>
    </row>
    <row r="683" spans="1:32" ht="15.75" customHeight="1" x14ac:dyDescent="0.15">
      <c r="A683"/>
      <c r="B683"/>
      <c r="C683"/>
      <c r="D683"/>
      <c r="E683"/>
      <c r="F683"/>
      <c r="G683"/>
      <c r="H683"/>
      <c r="I683"/>
      <c r="J683"/>
      <c r="K683"/>
      <c r="L683"/>
      <c r="M683"/>
      <c r="N683"/>
      <c r="O683"/>
      <c r="P683"/>
      <c r="Q683"/>
      <c r="R683"/>
      <c r="S683"/>
      <c r="T683"/>
      <c r="U683"/>
      <c r="V683"/>
      <c r="W683"/>
      <c r="X683"/>
      <c r="Y683"/>
      <c r="Z683"/>
      <c r="AA683"/>
      <c r="AB683"/>
      <c r="AC683"/>
      <c r="AD683"/>
      <c r="AE683"/>
      <c r="AF683"/>
    </row>
    <row r="684" spans="1:32" ht="15.75" customHeight="1" x14ac:dyDescent="0.15">
      <c r="A684"/>
      <c r="B684"/>
      <c r="C684"/>
      <c r="D684"/>
      <c r="E684"/>
      <c r="F684"/>
      <c r="G684"/>
      <c r="H684"/>
      <c r="I684"/>
      <c r="J684"/>
      <c r="K684"/>
      <c r="L684"/>
      <c r="M684"/>
      <c r="N684"/>
      <c r="O684"/>
      <c r="P684"/>
      <c r="Q684"/>
      <c r="R684"/>
      <c r="S684"/>
      <c r="T684"/>
      <c r="U684"/>
      <c r="V684"/>
      <c r="W684"/>
      <c r="X684"/>
      <c r="Y684"/>
      <c r="Z684"/>
      <c r="AA684"/>
      <c r="AB684"/>
      <c r="AC684"/>
      <c r="AD684"/>
      <c r="AE684"/>
      <c r="AF684"/>
    </row>
    <row r="685" spans="1:32" ht="15.75" customHeight="1" x14ac:dyDescent="0.15">
      <c r="A685"/>
      <c r="B685"/>
      <c r="C685"/>
      <c r="D685"/>
      <c r="E685"/>
      <c r="F685"/>
      <c r="G685"/>
      <c r="H685"/>
      <c r="I685"/>
      <c r="J685"/>
      <c r="K685"/>
      <c r="L685"/>
      <c r="M685"/>
      <c r="N685"/>
      <c r="O685"/>
      <c r="P685"/>
      <c r="Q685"/>
      <c r="R685"/>
      <c r="S685"/>
      <c r="T685"/>
      <c r="U685"/>
      <c r="V685"/>
      <c r="W685"/>
      <c r="X685"/>
      <c r="Y685"/>
      <c r="Z685"/>
      <c r="AA685"/>
      <c r="AB685"/>
      <c r="AC685"/>
      <c r="AD685"/>
      <c r="AE685"/>
      <c r="AF685"/>
    </row>
    <row r="686" spans="1:32" ht="15.75" customHeight="1" x14ac:dyDescent="0.15">
      <c r="A686"/>
      <c r="B686"/>
      <c r="C686"/>
      <c r="D686"/>
      <c r="E686"/>
      <c r="F686"/>
      <c r="G686"/>
      <c r="H686"/>
      <c r="I686"/>
      <c r="J686"/>
      <c r="K686"/>
      <c r="L686"/>
      <c r="M686"/>
      <c r="N686"/>
      <c r="O686"/>
      <c r="P686"/>
      <c r="Q686"/>
      <c r="R686"/>
      <c r="S686"/>
      <c r="T686"/>
      <c r="U686"/>
      <c r="V686"/>
      <c r="W686"/>
      <c r="X686"/>
      <c r="Y686"/>
      <c r="Z686"/>
      <c r="AA686"/>
      <c r="AB686"/>
      <c r="AC686"/>
      <c r="AD686"/>
      <c r="AE686"/>
      <c r="AF686"/>
    </row>
    <row r="687" spans="1:32" ht="15.75" customHeight="1" x14ac:dyDescent="0.15">
      <c r="A687"/>
      <c r="B687"/>
      <c r="C687"/>
      <c r="D687"/>
      <c r="E687"/>
      <c r="F687"/>
      <c r="G687"/>
      <c r="H687"/>
      <c r="I687"/>
      <c r="J687"/>
      <c r="K687"/>
      <c r="L687"/>
      <c r="M687"/>
      <c r="N687"/>
      <c r="O687"/>
      <c r="P687"/>
      <c r="Q687"/>
      <c r="R687"/>
      <c r="S687"/>
      <c r="T687"/>
      <c r="U687"/>
      <c r="V687"/>
      <c r="W687"/>
      <c r="X687"/>
      <c r="Y687"/>
      <c r="Z687"/>
      <c r="AA687"/>
      <c r="AB687"/>
      <c r="AC687"/>
      <c r="AD687"/>
      <c r="AE687"/>
      <c r="AF687"/>
    </row>
    <row r="688" spans="1:32" ht="15.75" customHeight="1" x14ac:dyDescent="0.15">
      <c r="A688"/>
      <c r="B688"/>
      <c r="C688"/>
      <c r="D688"/>
      <c r="E688"/>
      <c r="F688"/>
      <c r="G688"/>
      <c r="H688"/>
      <c r="I688"/>
      <c r="J688"/>
      <c r="K688"/>
      <c r="L688"/>
      <c r="M688"/>
      <c r="N688"/>
      <c r="O688"/>
      <c r="P688"/>
      <c r="Q688"/>
      <c r="R688"/>
      <c r="S688"/>
      <c r="T688"/>
      <c r="U688"/>
      <c r="V688"/>
      <c r="W688"/>
      <c r="X688"/>
      <c r="Y688"/>
      <c r="Z688"/>
      <c r="AA688"/>
      <c r="AB688"/>
      <c r="AC688"/>
      <c r="AD688"/>
      <c r="AE688"/>
      <c r="AF688"/>
    </row>
    <row r="689" spans="1:32" ht="15.75" customHeight="1" x14ac:dyDescent="0.15">
      <c r="A689"/>
      <c r="B689"/>
      <c r="C689"/>
      <c r="D689"/>
      <c r="E689"/>
      <c r="F689"/>
      <c r="G689"/>
      <c r="H689"/>
      <c r="I689"/>
      <c r="J689"/>
      <c r="K689"/>
      <c r="L689"/>
      <c r="M689"/>
      <c r="N689"/>
      <c r="O689"/>
      <c r="P689"/>
      <c r="Q689"/>
      <c r="R689"/>
      <c r="S689"/>
      <c r="T689"/>
      <c r="U689"/>
      <c r="V689"/>
      <c r="W689"/>
      <c r="X689"/>
      <c r="Y689"/>
      <c r="Z689"/>
      <c r="AA689"/>
      <c r="AB689"/>
      <c r="AC689"/>
      <c r="AD689"/>
      <c r="AE689"/>
      <c r="AF689"/>
    </row>
    <row r="690" spans="1:32" ht="15.75" customHeight="1" x14ac:dyDescent="0.15">
      <c r="A690"/>
      <c r="B690"/>
      <c r="C690"/>
      <c r="D690"/>
      <c r="E690"/>
      <c r="F690"/>
      <c r="G690"/>
      <c r="H690"/>
      <c r="I690"/>
      <c r="J690"/>
      <c r="K690"/>
      <c r="L690"/>
      <c r="M690"/>
      <c r="N690"/>
      <c r="O690"/>
      <c r="P690"/>
      <c r="Q690"/>
      <c r="R690"/>
      <c r="S690"/>
      <c r="T690"/>
      <c r="U690"/>
      <c r="V690"/>
      <c r="W690"/>
      <c r="X690"/>
      <c r="Y690"/>
      <c r="Z690"/>
      <c r="AA690"/>
      <c r="AB690"/>
      <c r="AC690"/>
      <c r="AD690"/>
      <c r="AE690"/>
      <c r="AF690"/>
    </row>
    <row r="691" spans="1:32" ht="15.75" customHeight="1" x14ac:dyDescent="0.15">
      <c r="A691"/>
      <c r="B691"/>
      <c r="C691"/>
      <c r="D691"/>
      <c r="E691"/>
      <c r="F691"/>
      <c r="G691"/>
      <c r="H691"/>
      <c r="I691"/>
      <c r="J691"/>
      <c r="K691"/>
      <c r="L691"/>
      <c r="M691"/>
      <c r="N691"/>
      <c r="O691"/>
      <c r="P691"/>
      <c r="Q691"/>
      <c r="R691"/>
      <c r="S691"/>
      <c r="T691"/>
      <c r="U691"/>
      <c r="V691"/>
      <c r="W691"/>
      <c r="X691"/>
      <c r="Y691"/>
      <c r="Z691"/>
      <c r="AA691"/>
      <c r="AB691"/>
      <c r="AC691"/>
      <c r="AD691"/>
      <c r="AE691"/>
      <c r="AF691"/>
    </row>
    <row r="692" spans="1:32" ht="15.75" customHeight="1" x14ac:dyDescent="0.15">
      <c r="A692"/>
      <c r="B692"/>
      <c r="C692"/>
      <c r="D692"/>
      <c r="E692"/>
      <c r="F692"/>
      <c r="G692"/>
      <c r="H692"/>
      <c r="I692"/>
      <c r="J692"/>
      <c r="K692"/>
      <c r="L692"/>
      <c r="M692"/>
      <c r="N692"/>
      <c r="O692"/>
      <c r="P692"/>
      <c r="Q692"/>
      <c r="R692"/>
      <c r="S692"/>
      <c r="T692"/>
      <c r="U692"/>
      <c r="V692"/>
      <c r="W692"/>
      <c r="X692"/>
      <c r="Y692"/>
      <c r="Z692"/>
      <c r="AA692"/>
      <c r="AB692"/>
      <c r="AC692"/>
      <c r="AD692"/>
      <c r="AE692"/>
      <c r="AF692"/>
    </row>
    <row r="693" spans="1:32" ht="15.75" customHeight="1" x14ac:dyDescent="0.15">
      <c r="A693"/>
      <c r="B693"/>
      <c r="C693"/>
      <c r="D693"/>
      <c r="E693"/>
      <c r="F693"/>
      <c r="G693"/>
      <c r="H693"/>
      <c r="I693"/>
      <c r="J693"/>
      <c r="K693"/>
      <c r="L693"/>
      <c r="M693"/>
      <c r="N693"/>
      <c r="O693"/>
      <c r="P693"/>
      <c r="Q693"/>
      <c r="R693"/>
      <c r="S693"/>
      <c r="T693"/>
      <c r="U693"/>
      <c r="V693"/>
      <c r="W693"/>
      <c r="X693"/>
      <c r="Y693"/>
      <c r="Z693"/>
      <c r="AA693"/>
      <c r="AB693"/>
      <c r="AC693"/>
      <c r="AD693"/>
      <c r="AE693"/>
      <c r="AF693"/>
    </row>
    <row r="694" spans="1:32" ht="15.75" customHeight="1" x14ac:dyDescent="0.15">
      <c r="A694"/>
      <c r="B694"/>
      <c r="C694"/>
      <c r="D694"/>
      <c r="E694"/>
      <c r="F694"/>
      <c r="G694"/>
      <c r="H694"/>
      <c r="I694"/>
      <c r="J694"/>
      <c r="K694"/>
      <c r="L694"/>
      <c r="M694"/>
      <c r="N694"/>
      <c r="O694"/>
      <c r="P694"/>
      <c r="Q694"/>
      <c r="R694"/>
      <c r="S694"/>
      <c r="T694"/>
      <c r="U694"/>
      <c r="V694"/>
      <c r="W694"/>
      <c r="X694"/>
      <c r="Y694"/>
      <c r="Z694"/>
      <c r="AA694"/>
      <c r="AB694"/>
      <c r="AC694"/>
      <c r="AD694"/>
      <c r="AE694"/>
      <c r="AF694"/>
    </row>
    <row r="695" spans="1:32" ht="15.75" customHeight="1" x14ac:dyDescent="0.15">
      <c r="A695"/>
      <c r="B695"/>
      <c r="C695"/>
      <c r="D695"/>
      <c r="E695"/>
      <c r="F695"/>
      <c r="G695"/>
      <c r="H695"/>
      <c r="I695"/>
      <c r="J695"/>
      <c r="K695"/>
      <c r="L695"/>
      <c r="M695"/>
      <c r="N695"/>
      <c r="O695"/>
      <c r="P695"/>
      <c r="Q695"/>
      <c r="R695"/>
      <c r="S695"/>
      <c r="T695"/>
      <c r="U695"/>
      <c r="V695"/>
      <c r="W695"/>
      <c r="X695"/>
      <c r="Y695"/>
      <c r="Z695"/>
      <c r="AA695"/>
      <c r="AB695"/>
      <c r="AC695"/>
      <c r="AD695"/>
      <c r="AE695"/>
      <c r="AF695"/>
    </row>
    <row r="696" spans="1:32" ht="15.75" customHeight="1" x14ac:dyDescent="0.15">
      <c r="A696"/>
      <c r="B696"/>
      <c r="C696"/>
      <c r="D696"/>
      <c r="E696"/>
      <c r="F696"/>
      <c r="G696"/>
      <c r="H696"/>
      <c r="I696"/>
      <c r="J696"/>
      <c r="K696"/>
      <c r="L696"/>
      <c r="M696"/>
      <c r="N696"/>
      <c r="O696"/>
      <c r="P696"/>
      <c r="Q696"/>
      <c r="R696"/>
      <c r="S696"/>
      <c r="T696"/>
      <c r="U696"/>
      <c r="V696"/>
      <c r="W696"/>
      <c r="X696"/>
      <c r="Y696"/>
      <c r="Z696"/>
      <c r="AA696"/>
      <c r="AB696"/>
      <c r="AC696"/>
      <c r="AD696"/>
      <c r="AE696"/>
      <c r="AF696"/>
    </row>
    <row r="697" spans="1:32" ht="15.75" customHeight="1" x14ac:dyDescent="0.15">
      <c r="A697"/>
      <c r="B697"/>
      <c r="C697"/>
      <c r="D697"/>
      <c r="E697"/>
      <c r="F697"/>
      <c r="G697"/>
      <c r="H697"/>
      <c r="I697"/>
      <c r="J697"/>
      <c r="K697"/>
      <c r="L697"/>
      <c r="M697"/>
      <c r="N697"/>
      <c r="O697"/>
      <c r="P697"/>
      <c r="Q697"/>
      <c r="R697"/>
      <c r="S697"/>
      <c r="T697"/>
      <c r="U697"/>
      <c r="V697"/>
      <c r="W697"/>
      <c r="X697"/>
      <c r="Y697"/>
      <c r="Z697"/>
      <c r="AA697"/>
      <c r="AB697"/>
      <c r="AC697"/>
      <c r="AD697"/>
      <c r="AE697"/>
      <c r="AF697"/>
    </row>
    <row r="698" spans="1:32" ht="15.75" customHeight="1" x14ac:dyDescent="0.15">
      <c r="A698"/>
      <c r="B698"/>
      <c r="C698"/>
      <c r="D698"/>
      <c r="E698"/>
      <c r="F698"/>
      <c r="G698"/>
      <c r="H698"/>
      <c r="I698"/>
      <c r="J698"/>
      <c r="K698"/>
      <c r="L698"/>
      <c r="M698"/>
      <c r="N698"/>
      <c r="O698"/>
      <c r="P698"/>
      <c r="Q698"/>
      <c r="R698"/>
      <c r="S698"/>
      <c r="T698"/>
      <c r="U698"/>
      <c r="V698"/>
      <c r="W698"/>
      <c r="X698"/>
      <c r="Y698"/>
      <c r="Z698"/>
      <c r="AA698"/>
      <c r="AB698"/>
      <c r="AC698"/>
      <c r="AD698"/>
      <c r="AE698"/>
      <c r="AF698"/>
    </row>
    <row r="699" spans="1:32" ht="15.75" customHeight="1" x14ac:dyDescent="0.15">
      <c r="A699"/>
      <c r="B699"/>
      <c r="C699"/>
      <c r="D699"/>
      <c r="E699"/>
      <c r="F699"/>
      <c r="G699"/>
      <c r="H699"/>
      <c r="I699"/>
      <c r="J699"/>
      <c r="K699"/>
      <c r="L699"/>
      <c r="M699"/>
      <c r="N699"/>
      <c r="O699"/>
      <c r="P699"/>
      <c r="Q699"/>
      <c r="R699"/>
      <c r="S699"/>
      <c r="T699"/>
      <c r="U699"/>
      <c r="V699"/>
      <c r="W699"/>
      <c r="X699"/>
      <c r="Y699"/>
      <c r="Z699"/>
      <c r="AA699"/>
      <c r="AB699"/>
      <c r="AC699"/>
      <c r="AD699"/>
      <c r="AE699"/>
      <c r="AF699"/>
    </row>
    <row r="700" spans="1:32" ht="15.75" customHeight="1" x14ac:dyDescent="0.15">
      <c r="A700"/>
      <c r="B700"/>
      <c r="C700"/>
      <c r="D700"/>
      <c r="E700"/>
      <c r="F700"/>
      <c r="G700"/>
      <c r="H700"/>
      <c r="I700"/>
      <c r="J700"/>
      <c r="K700"/>
      <c r="L700"/>
      <c r="M700"/>
      <c r="N700"/>
      <c r="O700"/>
      <c r="P700"/>
      <c r="Q700"/>
      <c r="R700"/>
      <c r="S700"/>
      <c r="T700"/>
      <c r="U700"/>
      <c r="V700"/>
      <c r="W700"/>
      <c r="X700"/>
      <c r="Y700"/>
      <c r="Z700"/>
      <c r="AA700"/>
      <c r="AB700"/>
      <c r="AC700"/>
      <c r="AD700"/>
      <c r="AE700"/>
      <c r="AF700"/>
    </row>
    <row r="701" spans="1:32" ht="15.75" customHeight="1" x14ac:dyDescent="0.15">
      <c r="A701"/>
      <c r="B701"/>
      <c r="C701"/>
      <c r="D701"/>
      <c r="E701"/>
      <c r="F701"/>
      <c r="G701"/>
      <c r="H701"/>
      <c r="I701"/>
      <c r="J701"/>
      <c r="K701"/>
      <c r="L701"/>
      <c r="M701"/>
      <c r="N701"/>
      <c r="O701"/>
      <c r="P701"/>
      <c r="Q701"/>
      <c r="R701"/>
      <c r="S701"/>
      <c r="T701"/>
      <c r="U701"/>
      <c r="V701"/>
      <c r="W701"/>
      <c r="X701"/>
      <c r="Y701"/>
      <c r="Z701"/>
      <c r="AA701"/>
      <c r="AB701"/>
      <c r="AC701"/>
      <c r="AD701"/>
      <c r="AE701"/>
      <c r="AF701"/>
    </row>
    <row r="702" spans="1:32" ht="15.75" customHeight="1" x14ac:dyDescent="0.15">
      <c r="A702"/>
      <c r="B702"/>
      <c r="C702"/>
      <c r="D702"/>
      <c r="E702"/>
      <c r="F702"/>
      <c r="G702"/>
      <c r="H702"/>
      <c r="I702"/>
      <c r="J702"/>
      <c r="K702"/>
      <c r="L702"/>
      <c r="M702"/>
      <c r="N702"/>
      <c r="O702"/>
      <c r="P702"/>
      <c r="Q702"/>
      <c r="R702"/>
      <c r="S702"/>
      <c r="T702"/>
      <c r="U702"/>
      <c r="V702"/>
      <c r="W702"/>
      <c r="X702"/>
      <c r="Y702"/>
      <c r="Z702"/>
      <c r="AA702"/>
      <c r="AB702"/>
      <c r="AC702"/>
      <c r="AD702"/>
      <c r="AE702"/>
      <c r="AF702"/>
    </row>
    <row r="703" spans="1:32" ht="15.75" customHeight="1" x14ac:dyDescent="0.15">
      <c r="A703"/>
      <c r="B703"/>
      <c r="C703"/>
      <c r="D703"/>
      <c r="E703"/>
      <c r="F703"/>
      <c r="G703"/>
      <c r="H703"/>
      <c r="I703"/>
      <c r="J703"/>
      <c r="K703"/>
      <c r="L703"/>
      <c r="M703"/>
      <c r="N703"/>
      <c r="O703"/>
      <c r="P703"/>
      <c r="Q703"/>
      <c r="R703"/>
      <c r="S703"/>
      <c r="T703"/>
      <c r="U703"/>
      <c r="V703"/>
      <c r="W703"/>
      <c r="X703"/>
      <c r="Y703"/>
      <c r="Z703"/>
      <c r="AA703"/>
      <c r="AB703"/>
      <c r="AC703"/>
      <c r="AD703"/>
      <c r="AE703"/>
      <c r="AF703"/>
    </row>
    <row r="704" spans="1:32" ht="15.75" customHeight="1" x14ac:dyDescent="0.15">
      <c r="A704"/>
      <c r="B704"/>
      <c r="C704"/>
      <c r="D704"/>
      <c r="E704"/>
      <c r="F704"/>
      <c r="G704"/>
      <c r="H704"/>
      <c r="I704"/>
      <c r="J704"/>
      <c r="K704"/>
      <c r="L704"/>
      <c r="M704"/>
      <c r="N704"/>
      <c r="O704"/>
      <c r="P704"/>
      <c r="Q704"/>
      <c r="R704"/>
      <c r="S704"/>
      <c r="T704"/>
      <c r="U704"/>
      <c r="V704"/>
      <c r="W704"/>
      <c r="X704"/>
      <c r="Y704"/>
      <c r="Z704"/>
      <c r="AA704"/>
      <c r="AB704"/>
      <c r="AC704"/>
      <c r="AD704"/>
      <c r="AE704"/>
      <c r="AF704"/>
    </row>
    <row r="705" spans="1:32" ht="15.75" customHeight="1" x14ac:dyDescent="0.15">
      <c r="A705"/>
      <c r="B705"/>
      <c r="C705"/>
      <c r="D705"/>
      <c r="E705"/>
      <c r="F705"/>
      <c r="G705"/>
      <c r="H705"/>
      <c r="I705"/>
      <c r="J705"/>
      <c r="K705"/>
      <c r="L705"/>
      <c r="M705"/>
      <c r="N705"/>
      <c r="O705"/>
      <c r="P705"/>
      <c r="Q705"/>
      <c r="R705"/>
      <c r="S705"/>
      <c r="T705"/>
      <c r="U705"/>
      <c r="V705"/>
      <c r="W705"/>
      <c r="X705"/>
      <c r="Y705"/>
      <c r="Z705"/>
      <c r="AA705"/>
      <c r="AB705"/>
      <c r="AC705"/>
      <c r="AD705"/>
      <c r="AE705"/>
      <c r="AF705"/>
    </row>
    <row r="706" spans="1:32" ht="15.75" customHeight="1" x14ac:dyDescent="0.15">
      <c r="A706"/>
      <c r="B706"/>
      <c r="C706"/>
      <c r="D706"/>
      <c r="E706"/>
      <c r="F706"/>
      <c r="G706"/>
      <c r="H706"/>
      <c r="I706"/>
      <c r="J706"/>
      <c r="K706"/>
      <c r="L706"/>
      <c r="M706"/>
      <c r="N706"/>
      <c r="O706"/>
      <c r="P706"/>
      <c r="Q706"/>
      <c r="R706"/>
      <c r="S706"/>
      <c r="T706"/>
      <c r="U706"/>
      <c r="V706"/>
      <c r="W706"/>
      <c r="X706"/>
      <c r="Y706"/>
      <c r="Z706"/>
      <c r="AA706"/>
      <c r="AB706"/>
      <c r="AC706"/>
      <c r="AD706"/>
      <c r="AE706"/>
      <c r="AF706"/>
    </row>
    <row r="707" spans="1:32" ht="15.75" customHeight="1" x14ac:dyDescent="0.15">
      <c r="A707"/>
      <c r="B707"/>
      <c r="C707"/>
      <c r="D707"/>
      <c r="E707"/>
      <c r="F707"/>
      <c r="G707"/>
      <c r="H707"/>
      <c r="I707"/>
      <c r="J707"/>
      <c r="K707"/>
      <c r="L707"/>
      <c r="M707"/>
      <c r="N707"/>
      <c r="O707"/>
      <c r="P707"/>
      <c r="Q707"/>
      <c r="R707"/>
      <c r="S707"/>
      <c r="T707"/>
      <c r="U707"/>
      <c r="V707"/>
      <c r="W707"/>
      <c r="X707"/>
      <c r="Y707"/>
      <c r="Z707"/>
      <c r="AA707"/>
      <c r="AB707"/>
      <c r="AC707"/>
      <c r="AD707"/>
      <c r="AE707"/>
      <c r="AF707"/>
    </row>
    <row r="708" spans="1:32" ht="15.75" customHeight="1" x14ac:dyDescent="0.15">
      <c r="A708"/>
      <c r="B708"/>
      <c r="C708"/>
      <c r="D708"/>
      <c r="E708"/>
      <c r="F708"/>
      <c r="G708"/>
      <c r="H708"/>
      <c r="I708"/>
      <c r="J708"/>
      <c r="K708"/>
      <c r="L708"/>
      <c r="M708"/>
      <c r="N708"/>
      <c r="O708"/>
      <c r="P708"/>
      <c r="Q708"/>
      <c r="R708"/>
      <c r="S708"/>
      <c r="T708"/>
      <c r="U708"/>
      <c r="V708"/>
      <c r="W708"/>
      <c r="X708"/>
      <c r="Y708"/>
      <c r="Z708"/>
      <c r="AA708"/>
      <c r="AB708"/>
      <c r="AC708"/>
      <c r="AD708"/>
      <c r="AE708"/>
      <c r="AF708"/>
    </row>
    <row r="709" spans="1:32" ht="15.75" customHeight="1" x14ac:dyDescent="0.15">
      <c r="A709"/>
      <c r="B709"/>
      <c r="C709"/>
      <c r="D709"/>
      <c r="E709"/>
      <c r="F709"/>
      <c r="G709"/>
      <c r="H709"/>
      <c r="I709"/>
      <c r="J709"/>
      <c r="K709"/>
      <c r="L709"/>
      <c r="M709"/>
      <c r="N709"/>
      <c r="O709"/>
      <c r="P709"/>
      <c r="Q709"/>
      <c r="R709"/>
      <c r="S709"/>
      <c r="T709"/>
      <c r="U709"/>
      <c r="V709"/>
      <c r="W709"/>
      <c r="X709"/>
      <c r="Y709"/>
      <c r="Z709"/>
      <c r="AA709"/>
      <c r="AB709"/>
      <c r="AC709"/>
      <c r="AD709"/>
      <c r="AE709"/>
      <c r="AF709"/>
    </row>
    <row r="710" spans="1:32" ht="15.75" customHeight="1" x14ac:dyDescent="0.15">
      <c r="A710"/>
      <c r="B710"/>
      <c r="C710"/>
      <c r="D710"/>
      <c r="E710"/>
      <c r="F710"/>
      <c r="G710"/>
      <c r="H710"/>
      <c r="I710"/>
      <c r="J710"/>
      <c r="K710"/>
      <c r="L710"/>
      <c r="M710"/>
      <c r="N710"/>
      <c r="O710"/>
      <c r="P710"/>
      <c r="Q710"/>
      <c r="R710"/>
      <c r="S710"/>
      <c r="T710"/>
      <c r="U710"/>
      <c r="V710"/>
      <c r="W710"/>
      <c r="X710"/>
      <c r="Y710"/>
      <c r="Z710"/>
      <c r="AA710"/>
      <c r="AB710"/>
      <c r="AC710"/>
      <c r="AD710"/>
      <c r="AE710"/>
      <c r="AF710"/>
    </row>
    <row r="711" spans="1:32" ht="15.75" customHeight="1" x14ac:dyDescent="0.15">
      <c r="A711"/>
      <c r="B711"/>
      <c r="C711"/>
      <c r="D711"/>
      <c r="E711"/>
      <c r="F711"/>
      <c r="G711"/>
      <c r="H711"/>
      <c r="I711"/>
      <c r="J711"/>
      <c r="K711"/>
      <c r="L711"/>
      <c r="M711"/>
      <c r="N711"/>
      <c r="O711"/>
      <c r="P711"/>
      <c r="Q711"/>
      <c r="R711"/>
      <c r="S711"/>
      <c r="T711"/>
      <c r="U711"/>
      <c r="V711"/>
      <c r="W711"/>
      <c r="X711"/>
      <c r="Y711"/>
      <c r="Z711"/>
      <c r="AA711"/>
      <c r="AB711"/>
      <c r="AC711"/>
      <c r="AD711"/>
      <c r="AE711"/>
      <c r="AF711"/>
    </row>
    <row r="712" spans="1:32" ht="15.75" customHeight="1" x14ac:dyDescent="0.15">
      <c r="A712"/>
      <c r="B712"/>
      <c r="C712"/>
      <c r="D712"/>
      <c r="E712"/>
      <c r="F712"/>
      <c r="G712"/>
      <c r="H712"/>
      <c r="I712"/>
      <c r="J712"/>
      <c r="K712"/>
      <c r="L712"/>
      <c r="M712"/>
      <c r="N712"/>
      <c r="O712"/>
      <c r="P712"/>
      <c r="Q712"/>
      <c r="R712"/>
      <c r="S712"/>
      <c r="T712"/>
      <c r="U712"/>
      <c r="V712"/>
      <c r="W712"/>
      <c r="X712"/>
      <c r="Y712"/>
      <c r="Z712"/>
      <c r="AA712"/>
      <c r="AB712"/>
      <c r="AC712"/>
      <c r="AD712"/>
      <c r="AE712"/>
      <c r="AF712"/>
    </row>
    <row r="713" spans="1:32" ht="15.75" customHeight="1" x14ac:dyDescent="0.15">
      <c r="A713"/>
      <c r="B713"/>
      <c r="C713"/>
      <c r="D713"/>
      <c r="E713"/>
      <c r="F713"/>
      <c r="G713"/>
      <c r="H713"/>
      <c r="I713"/>
      <c r="J713"/>
      <c r="K713"/>
      <c r="L713"/>
      <c r="M713"/>
      <c r="N713"/>
      <c r="O713"/>
      <c r="P713"/>
      <c r="Q713"/>
      <c r="R713"/>
      <c r="S713"/>
      <c r="T713"/>
      <c r="U713"/>
      <c r="V713"/>
      <c r="W713"/>
      <c r="X713"/>
      <c r="Y713"/>
      <c r="Z713"/>
      <c r="AA713"/>
      <c r="AB713"/>
      <c r="AC713"/>
      <c r="AD713"/>
      <c r="AE713"/>
      <c r="AF713"/>
    </row>
    <row r="714" spans="1:32" ht="15.75" customHeight="1" x14ac:dyDescent="0.15">
      <c r="A714"/>
      <c r="B714"/>
      <c r="C714"/>
      <c r="D714"/>
      <c r="E714"/>
      <c r="F714"/>
      <c r="G714"/>
      <c r="H714"/>
      <c r="I714"/>
      <c r="J714"/>
      <c r="K714"/>
      <c r="L714"/>
      <c r="M714"/>
      <c r="N714"/>
      <c r="O714"/>
      <c r="P714"/>
      <c r="Q714"/>
      <c r="R714"/>
      <c r="S714"/>
      <c r="T714"/>
      <c r="U714"/>
      <c r="V714"/>
      <c r="W714"/>
      <c r="X714"/>
      <c r="Y714"/>
      <c r="Z714"/>
      <c r="AA714"/>
      <c r="AB714"/>
      <c r="AC714"/>
      <c r="AD714"/>
      <c r="AE714"/>
      <c r="AF714"/>
    </row>
    <row r="715" spans="1:32" ht="15.75" customHeight="1" x14ac:dyDescent="0.15">
      <c r="A715"/>
      <c r="B715"/>
      <c r="C715"/>
      <c r="D715"/>
      <c r="E715"/>
      <c r="F715"/>
      <c r="G715"/>
      <c r="H715"/>
      <c r="I715"/>
      <c r="J715"/>
      <c r="K715"/>
      <c r="L715"/>
      <c r="M715"/>
      <c r="N715"/>
      <c r="O715"/>
      <c r="P715"/>
      <c r="Q715"/>
      <c r="R715"/>
      <c r="S715"/>
      <c r="T715"/>
      <c r="U715"/>
      <c r="V715"/>
      <c r="W715"/>
      <c r="X715"/>
      <c r="Y715"/>
      <c r="Z715"/>
      <c r="AA715"/>
      <c r="AB715"/>
      <c r="AC715"/>
      <c r="AD715"/>
      <c r="AE715"/>
      <c r="AF715"/>
    </row>
    <row r="716" spans="1:32" ht="15.75" customHeight="1" x14ac:dyDescent="0.15">
      <c r="A716"/>
      <c r="B716"/>
      <c r="C716"/>
      <c r="D716"/>
      <c r="E716"/>
      <c r="F716"/>
      <c r="G716"/>
      <c r="H716"/>
      <c r="I716"/>
      <c r="J716"/>
      <c r="K716"/>
      <c r="L716"/>
      <c r="M716"/>
      <c r="N716"/>
      <c r="O716"/>
      <c r="P716"/>
      <c r="Q716"/>
      <c r="R716"/>
      <c r="S716"/>
      <c r="T716"/>
      <c r="U716"/>
      <c r="V716"/>
      <c r="W716"/>
      <c r="X716"/>
      <c r="Y716"/>
      <c r="Z716"/>
      <c r="AA716"/>
      <c r="AB716"/>
      <c r="AC716"/>
      <c r="AD716"/>
      <c r="AE716"/>
      <c r="AF716"/>
    </row>
    <row r="717" spans="1:32" ht="15.75" customHeight="1" x14ac:dyDescent="0.15">
      <c r="A717"/>
      <c r="B717"/>
      <c r="C717"/>
      <c r="D717"/>
      <c r="E717"/>
      <c r="F717"/>
      <c r="G717"/>
      <c r="H717"/>
      <c r="I717"/>
      <c r="J717"/>
      <c r="K717"/>
      <c r="L717"/>
      <c r="M717"/>
      <c r="N717"/>
      <c r="O717"/>
      <c r="P717"/>
      <c r="Q717"/>
      <c r="R717"/>
      <c r="S717"/>
      <c r="T717"/>
      <c r="U717"/>
      <c r="V717"/>
      <c r="W717"/>
      <c r="X717"/>
      <c r="Y717"/>
      <c r="Z717"/>
      <c r="AA717"/>
      <c r="AB717"/>
      <c r="AC717"/>
      <c r="AD717"/>
      <c r="AE717"/>
      <c r="AF717"/>
    </row>
    <row r="718" spans="1:32" ht="15.75" customHeight="1" x14ac:dyDescent="0.15">
      <c r="A718"/>
      <c r="B718"/>
      <c r="C718"/>
      <c r="D718"/>
      <c r="E718"/>
      <c r="F718"/>
      <c r="G718"/>
      <c r="H718"/>
      <c r="I718"/>
      <c r="J718"/>
      <c r="K718"/>
      <c r="L718"/>
      <c r="M718"/>
      <c r="N718"/>
      <c r="O718"/>
      <c r="P718"/>
      <c r="Q718"/>
      <c r="R718"/>
      <c r="S718"/>
      <c r="T718"/>
      <c r="U718"/>
      <c r="V718"/>
      <c r="W718"/>
      <c r="X718"/>
      <c r="Y718"/>
      <c r="Z718"/>
      <c r="AA718"/>
      <c r="AB718"/>
      <c r="AC718"/>
      <c r="AD718"/>
      <c r="AE718"/>
      <c r="AF718"/>
    </row>
    <row r="719" spans="1:32" ht="15.75" customHeight="1" x14ac:dyDescent="0.15">
      <c r="A719"/>
      <c r="B719"/>
      <c r="C719"/>
      <c r="D719"/>
      <c r="E719"/>
      <c r="F719"/>
      <c r="G719"/>
      <c r="H719"/>
      <c r="I719"/>
      <c r="J719"/>
      <c r="K719"/>
      <c r="L719"/>
      <c r="M719"/>
      <c r="N719"/>
      <c r="O719"/>
      <c r="P719"/>
      <c r="Q719"/>
      <c r="R719"/>
      <c r="S719"/>
      <c r="T719"/>
      <c r="U719"/>
      <c r="V719"/>
      <c r="W719"/>
      <c r="X719"/>
      <c r="Y719"/>
      <c r="Z719"/>
      <c r="AA719"/>
      <c r="AB719"/>
      <c r="AC719"/>
      <c r="AD719"/>
      <c r="AE719"/>
      <c r="AF719"/>
    </row>
    <row r="720" spans="1:32" ht="15.75" customHeight="1" x14ac:dyDescent="0.15">
      <c r="A720"/>
      <c r="B720"/>
      <c r="C720"/>
      <c r="D720"/>
      <c r="E720"/>
      <c r="F720"/>
      <c r="G720"/>
      <c r="H720"/>
      <c r="I720"/>
      <c r="J720"/>
      <c r="K720"/>
      <c r="L720"/>
      <c r="M720"/>
      <c r="N720"/>
      <c r="O720"/>
      <c r="P720"/>
      <c r="Q720"/>
      <c r="R720"/>
      <c r="S720"/>
      <c r="T720"/>
      <c r="U720"/>
      <c r="V720"/>
      <c r="W720"/>
      <c r="X720"/>
      <c r="Y720"/>
      <c r="Z720"/>
      <c r="AA720"/>
      <c r="AB720"/>
      <c r="AC720"/>
      <c r="AD720"/>
      <c r="AE720"/>
      <c r="AF720"/>
    </row>
    <row r="721" spans="1:32" ht="15.75" customHeight="1" x14ac:dyDescent="0.15">
      <c r="A721"/>
      <c r="B721"/>
      <c r="C721"/>
      <c r="D721"/>
      <c r="E721"/>
      <c r="F721"/>
      <c r="G721"/>
      <c r="H721"/>
      <c r="I721"/>
      <c r="J721"/>
      <c r="K721"/>
      <c r="L721"/>
      <c r="M721"/>
      <c r="N721"/>
      <c r="O721"/>
      <c r="P721"/>
      <c r="Q721"/>
      <c r="R721"/>
      <c r="S721"/>
      <c r="T721"/>
      <c r="U721"/>
      <c r="V721"/>
      <c r="W721"/>
      <c r="X721"/>
      <c r="Y721"/>
      <c r="Z721"/>
      <c r="AA721"/>
      <c r="AB721"/>
      <c r="AC721"/>
      <c r="AD721"/>
      <c r="AE721"/>
      <c r="AF721"/>
    </row>
    <row r="722" spans="1:32" ht="15.75" customHeight="1" x14ac:dyDescent="0.15">
      <c r="A722"/>
      <c r="B722"/>
      <c r="C722"/>
      <c r="D722"/>
      <c r="E722"/>
      <c r="F722"/>
      <c r="G722"/>
      <c r="H722"/>
      <c r="I722"/>
      <c r="J722"/>
      <c r="K722"/>
      <c r="L722"/>
      <c r="M722"/>
      <c r="N722"/>
      <c r="O722"/>
      <c r="P722"/>
      <c r="Q722"/>
      <c r="R722"/>
      <c r="S722"/>
      <c r="T722"/>
      <c r="U722"/>
      <c r="V722"/>
      <c r="W722"/>
      <c r="X722"/>
      <c r="Y722"/>
      <c r="Z722"/>
      <c r="AA722"/>
      <c r="AB722"/>
      <c r="AC722"/>
      <c r="AD722"/>
      <c r="AE722"/>
      <c r="AF722"/>
    </row>
    <row r="723" spans="1:32" ht="15.75" customHeight="1" x14ac:dyDescent="0.15">
      <c r="A723"/>
      <c r="B723"/>
      <c r="C723"/>
      <c r="D723"/>
      <c r="E723"/>
      <c r="F723"/>
      <c r="G723"/>
      <c r="H723"/>
      <c r="I723"/>
      <c r="J723"/>
      <c r="K723"/>
      <c r="L723"/>
      <c r="M723"/>
      <c r="N723"/>
      <c r="O723"/>
      <c r="P723"/>
      <c r="Q723"/>
      <c r="R723"/>
      <c r="S723"/>
      <c r="T723"/>
      <c r="U723"/>
      <c r="V723"/>
      <c r="W723"/>
      <c r="X723"/>
      <c r="Y723"/>
      <c r="Z723"/>
      <c r="AA723"/>
      <c r="AB723"/>
      <c r="AC723"/>
      <c r="AD723"/>
      <c r="AE723"/>
      <c r="AF723"/>
    </row>
    <row r="724" spans="1:32" ht="15.75" customHeight="1" x14ac:dyDescent="0.15">
      <c r="A724"/>
      <c r="B724"/>
      <c r="C724"/>
      <c r="D724"/>
      <c r="E724"/>
      <c r="F724"/>
      <c r="G724"/>
      <c r="H724"/>
      <c r="I724"/>
      <c r="J724"/>
      <c r="K724"/>
      <c r="L724"/>
      <c r="M724"/>
      <c r="N724"/>
      <c r="O724"/>
      <c r="P724"/>
      <c r="Q724"/>
      <c r="R724"/>
      <c r="S724"/>
      <c r="T724"/>
      <c r="U724"/>
      <c r="V724"/>
      <c r="W724"/>
      <c r="X724"/>
      <c r="Y724"/>
      <c r="Z724"/>
      <c r="AA724"/>
      <c r="AB724"/>
      <c r="AC724"/>
      <c r="AD724"/>
      <c r="AE724"/>
      <c r="AF724"/>
    </row>
    <row r="725" spans="1:32" ht="15.75" customHeight="1" x14ac:dyDescent="0.15">
      <c r="A725"/>
      <c r="B725"/>
      <c r="C725"/>
      <c r="D725"/>
      <c r="E725"/>
      <c r="F725"/>
      <c r="G725"/>
      <c r="H725"/>
      <c r="I725"/>
      <c r="J725"/>
      <c r="K725"/>
      <c r="L725"/>
      <c r="M725"/>
      <c r="N725"/>
      <c r="O725"/>
      <c r="P725"/>
      <c r="Q725"/>
      <c r="R725"/>
      <c r="S725"/>
      <c r="T725"/>
      <c r="U725"/>
      <c r="V725"/>
      <c r="W725"/>
      <c r="X725"/>
      <c r="Y725"/>
      <c r="Z725"/>
      <c r="AA725"/>
      <c r="AB725"/>
      <c r="AC725"/>
      <c r="AD725"/>
      <c r="AE725"/>
      <c r="AF725"/>
    </row>
    <row r="726" spans="1:32" ht="15.75" customHeight="1" x14ac:dyDescent="0.15">
      <c r="A726"/>
      <c r="B726"/>
      <c r="C726"/>
      <c r="D726"/>
      <c r="E726"/>
      <c r="F726"/>
      <c r="G726"/>
      <c r="H726"/>
      <c r="I726"/>
      <c r="J726"/>
      <c r="K726"/>
      <c r="L726"/>
      <c r="M726"/>
      <c r="N726"/>
      <c r="O726"/>
      <c r="P726"/>
      <c r="Q726"/>
      <c r="R726"/>
      <c r="S726"/>
      <c r="T726"/>
      <c r="U726"/>
      <c r="V726"/>
      <c r="W726"/>
      <c r="X726"/>
      <c r="Y726"/>
      <c r="Z726"/>
      <c r="AA726"/>
      <c r="AB726"/>
      <c r="AC726"/>
      <c r="AD726"/>
      <c r="AE726"/>
      <c r="AF726"/>
    </row>
    <row r="727" spans="1:32" ht="15.75" customHeight="1" x14ac:dyDescent="0.15">
      <c r="A727"/>
      <c r="B727"/>
      <c r="C727"/>
      <c r="D727"/>
      <c r="E727"/>
      <c r="F727"/>
      <c r="G727"/>
      <c r="H727"/>
      <c r="I727"/>
      <c r="J727"/>
      <c r="K727"/>
      <c r="L727"/>
      <c r="M727"/>
      <c r="N727"/>
      <c r="O727"/>
      <c r="P727"/>
      <c r="Q727"/>
      <c r="R727"/>
      <c r="S727"/>
      <c r="T727"/>
      <c r="U727"/>
      <c r="V727"/>
      <c r="W727"/>
      <c r="X727"/>
      <c r="Y727"/>
      <c r="Z727"/>
      <c r="AA727"/>
      <c r="AB727"/>
      <c r="AC727"/>
      <c r="AD727"/>
      <c r="AE727"/>
      <c r="AF727"/>
    </row>
    <row r="728" spans="1:32" ht="15.75" customHeight="1" x14ac:dyDescent="0.15">
      <c r="A728"/>
      <c r="B728"/>
      <c r="C728"/>
      <c r="D728"/>
      <c r="E728"/>
      <c r="F728"/>
      <c r="G728"/>
      <c r="H728"/>
      <c r="I728"/>
      <c r="J728"/>
      <c r="K728"/>
      <c r="L728"/>
      <c r="M728"/>
      <c r="N728"/>
      <c r="O728"/>
      <c r="P728"/>
      <c r="Q728"/>
      <c r="R728"/>
      <c r="S728"/>
      <c r="T728"/>
      <c r="U728"/>
      <c r="V728"/>
      <c r="W728"/>
      <c r="X728"/>
      <c r="Y728"/>
      <c r="Z728"/>
      <c r="AA728"/>
      <c r="AB728"/>
      <c r="AC728"/>
      <c r="AD728"/>
      <c r="AE728"/>
      <c r="AF728"/>
    </row>
    <row r="729" spans="1:32" ht="15.75" customHeight="1" x14ac:dyDescent="0.15">
      <c r="A729"/>
      <c r="B729"/>
      <c r="C729"/>
      <c r="D729"/>
      <c r="E729"/>
      <c r="F729"/>
      <c r="G729"/>
      <c r="H729"/>
      <c r="I729"/>
      <c r="J729"/>
      <c r="K729"/>
      <c r="L729"/>
      <c r="M729"/>
      <c r="N729"/>
      <c r="O729"/>
      <c r="P729"/>
      <c r="Q729"/>
      <c r="R729"/>
      <c r="S729"/>
      <c r="T729"/>
      <c r="U729"/>
      <c r="V729"/>
      <c r="W729"/>
      <c r="X729"/>
      <c r="Y729"/>
      <c r="Z729"/>
      <c r="AA729"/>
      <c r="AB729"/>
      <c r="AC729"/>
      <c r="AD729"/>
      <c r="AE729"/>
      <c r="AF729"/>
    </row>
    <row r="730" spans="1:32" ht="15.75" customHeight="1" x14ac:dyDescent="0.15">
      <c r="A730"/>
      <c r="B730"/>
      <c r="C730"/>
      <c r="D730"/>
      <c r="E730"/>
      <c r="F730"/>
      <c r="G730"/>
      <c r="H730"/>
      <c r="I730"/>
      <c r="J730"/>
      <c r="K730"/>
      <c r="L730"/>
      <c r="M730"/>
      <c r="N730"/>
      <c r="O730"/>
      <c r="P730"/>
      <c r="Q730"/>
      <c r="R730"/>
      <c r="S730"/>
      <c r="T730"/>
      <c r="U730"/>
      <c r="V730"/>
      <c r="W730"/>
      <c r="X730"/>
      <c r="Y730"/>
      <c r="Z730"/>
      <c r="AA730"/>
      <c r="AB730"/>
      <c r="AC730"/>
      <c r="AD730"/>
      <c r="AE730"/>
      <c r="AF730"/>
    </row>
    <row r="731" spans="1:32" ht="15.75" customHeight="1" x14ac:dyDescent="0.15">
      <c r="A731"/>
      <c r="B731"/>
      <c r="C731"/>
      <c r="D731"/>
      <c r="E731"/>
      <c r="F731"/>
      <c r="G731"/>
      <c r="H731"/>
      <c r="I731"/>
      <c r="J731"/>
      <c r="K731"/>
      <c r="L731"/>
      <c r="M731"/>
      <c r="N731"/>
      <c r="O731"/>
      <c r="P731"/>
      <c r="Q731"/>
      <c r="R731"/>
      <c r="S731"/>
      <c r="T731"/>
      <c r="U731"/>
      <c r="V731"/>
      <c r="W731"/>
      <c r="X731"/>
      <c r="Y731"/>
      <c r="Z731"/>
      <c r="AA731"/>
      <c r="AB731"/>
      <c r="AC731"/>
      <c r="AD731"/>
      <c r="AE731"/>
      <c r="AF731"/>
    </row>
    <row r="732" spans="1:32" ht="15.75" customHeight="1" x14ac:dyDescent="0.15">
      <c r="A732"/>
      <c r="B732"/>
      <c r="C732"/>
      <c r="D732"/>
      <c r="E732"/>
      <c r="F732"/>
      <c r="G732"/>
      <c r="H732"/>
      <c r="I732"/>
      <c r="J732"/>
      <c r="K732"/>
      <c r="L732"/>
      <c r="M732"/>
      <c r="N732"/>
      <c r="O732"/>
      <c r="P732"/>
      <c r="Q732"/>
      <c r="R732"/>
      <c r="S732"/>
      <c r="T732"/>
      <c r="U732"/>
      <c r="V732"/>
      <c r="W732"/>
      <c r="X732"/>
      <c r="Y732"/>
      <c r="Z732"/>
      <c r="AA732"/>
      <c r="AB732"/>
      <c r="AC732"/>
      <c r="AD732"/>
      <c r="AE732"/>
      <c r="AF732"/>
    </row>
    <row r="733" spans="1:32" ht="15.75" customHeight="1" x14ac:dyDescent="0.15">
      <c r="A733"/>
      <c r="B733"/>
      <c r="C733"/>
      <c r="D733"/>
      <c r="E733"/>
      <c r="F733"/>
      <c r="G733"/>
      <c r="H733"/>
      <c r="I733"/>
      <c r="J733"/>
      <c r="K733"/>
      <c r="L733"/>
      <c r="M733"/>
      <c r="N733"/>
      <c r="O733"/>
      <c r="P733"/>
      <c r="Q733"/>
      <c r="R733"/>
      <c r="S733"/>
      <c r="T733"/>
      <c r="U733"/>
      <c r="V733"/>
      <c r="W733"/>
      <c r="X733"/>
      <c r="Y733"/>
      <c r="Z733"/>
      <c r="AA733"/>
      <c r="AB733"/>
      <c r="AC733"/>
      <c r="AD733"/>
      <c r="AE733"/>
      <c r="AF733"/>
    </row>
    <row r="734" spans="1:32" ht="15.75" customHeight="1" x14ac:dyDescent="0.15">
      <c r="A734"/>
      <c r="B734"/>
      <c r="C734"/>
      <c r="D734"/>
      <c r="E734"/>
      <c r="F734"/>
      <c r="G734"/>
      <c r="H734"/>
      <c r="I734"/>
      <c r="J734"/>
      <c r="K734"/>
      <c r="L734"/>
      <c r="M734"/>
      <c r="N734"/>
      <c r="O734"/>
      <c r="P734"/>
      <c r="Q734"/>
      <c r="R734"/>
      <c r="S734"/>
      <c r="T734"/>
      <c r="U734"/>
      <c r="V734"/>
      <c r="W734"/>
      <c r="X734"/>
      <c r="Y734"/>
      <c r="Z734"/>
      <c r="AA734"/>
      <c r="AB734"/>
      <c r="AC734"/>
      <c r="AD734"/>
      <c r="AE734"/>
      <c r="AF734"/>
    </row>
    <row r="735" spans="1:32" ht="15.75" customHeight="1" x14ac:dyDescent="0.15">
      <c r="A735"/>
      <c r="B735"/>
      <c r="C735"/>
      <c r="D735"/>
      <c r="E735"/>
      <c r="F735"/>
      <c r="G735"/>
      <c r="H735"/>
      <c r="I735"/>
      <c r="J735"/>
      <c r="K735"/>
      <c r="L735"/>
      <c r="M735"/>
      <c r="N735"/>
      <c r="O735"/>
      <c r="P735"/>
      <c r="Q735"/>
      <c r="R735"/>
      <c r="S735"/>
      <c r="T735"/>
      <c r="U735"/>
      <c r="V735"/>
      <c r="W735"/>
      <c r="X735"/>
      <c r="Y735"/>
      <c r="Z735"/>
      <c r="AA735"/>
      <c r="AB735"/>
      <c r="AC735"/>
      <c r="AD735"/>
      <c r="AE735"/>
      <c r="AF735"/>
    </row>
    <row r="736" spans="1:32" ht="15.75" customHeight="1" x14ac:dyDescent="0.15">
      <c r="A736"/>
      <c r="B736"/>
      <c r="C736"/>
      <c r="D736"/>
      <c r="E736"/>
      <c r="F736"/>
      <c r="G736"/>
      <c r="H736"/>
      <c r="I736"/>
      <c r="J736"/>
      <c r="K736"/>
      <c r="L736"/>
      <c r="M736"/>
      <c r="N736"/>
      <c r="O736"/>
      <c r="P736"/>
      <c r="Q736"/>
      <c r="R736"/>
      <c r="S736"/>
      <c r="T736"/>
      <c r="U736"/>
      <c r="V736"/>
      <c r="W736"/>
      <c r="X736"/>
      <c r="Y736"/>
      <c r="Z736"/>
      <c r="AA736"/>
      <c r="AB736"/>
      <c r="AC736"/>
      <c r="AD736"/>
      <c r="AE736"/>
      <c r="AF736"/>
    </row>
    <row r="737" spans="1:32" ht="15.75" customHeight="1" x14ac:dyDescent="0.15">
      <c r="A737"/>
      <c r="B737"/>
      <c r="C737"/>
      <c r="D737"/>
      <c r="E737"/>
      <c r="F737"/>
      <c r="G737"/>
      <c r="H737"/>
      <c r="I737"/>
      <c r="J737"/>
      <c r="K737"/>
      <c r="L737"/>
      <c r="M737"/>
      <c r="N737"/>
      <c r="O737"/>
      <c r="P737"/>
      <c r="Q737"/>
      <c r="R737"/>
      <c r="S737"/>
      <c r="T737"/>
      <c r="U737"/>
      <c r="V737"/>
      <c r="W737"/>
      <c r="X737"/>
      <c r="Y737"/>
      <c r="Z737"/>
      <c r="AA737"/>
      <c r="AB737"/>
      <c r="AC737"/>
      <c r="AD737"/>
      <c r="AE737"/>
      <c r="AF737"/>
    </row>
    <row r="738" spans="1:32" ht="15.75" customHeight="1" x14ac:dyDescent="0.15">
      <c r="A738"/>
      <c r="B738"/>
      <c r="C738"/>
      <c r="D738"/>
      <c r="E738"/>
      <c r="F738"/>
      <c r="G738"/>
      <c r="H738"/>
      <c r="I738"/>
      <c r="J738"/>
      <c r="K738"/>
      <c r="L738"/>
      <c r="M738"/>
      <c r="N738"/>
      <c r="O738"/>
      <c r="P738"/>
      <c r="Q738"/>
      <c r="R738"/>
      <c r="S738"/>
      <c r="T738"/>
      <c r="U738"/>
      <c r="V738"/>
      <c r="W738"/>
      <c r="X738"/>
      <c r="Y738"/>
      <c r="Z738"/>
      <c r="AA738"/>
      <c r="AB738"/>
      <c r="AC738"/>
      <c r="AD738"/>
      <c r="AE738"/>
      <c r="AF738"/>
    </row>
    <row r="739" spans="1:32" ht="15.75" customHeight="1" x14ac:dyDescent="0.15">
      <c r="A739"/>
      <c r="B739"/>
      <c r="C739"/>
      <c r="D739"/>
      <c r="E739"/>
      <c r="F739"/>
      <c r="G739"/>
      <c r="H739"/>
      <c r="I739"/>
      <c r="J739"/>
      <c r="K739"/>
      <c r="L739"/>
      <c r="M739"/>
      <c r="N739"/>
      <c r="O739"/>
      <c r="P739"/>
      <c r="Q739"/>
      <c r="R739"/>
      <c r="S739"/>
      <c r="T739"/>
      <c r="U739"/>
      <c r="V739"/>
      <c r="W739"/>
      <c r="X739"/>
      <c r="Y739"/>
      <c r="Z739"/>
      <c r="AA739"/>
      <c r="AB739"/>
      <c r="AC739"/>
      <c r="AD739"/>
      <c r="AE739"/>
      <c r="AF739"/>
    </row>
    <row r="740" spans="1:32" ht="15.75" customHeight="1" x14ac:dyDescent="0.15">
      <c r="A740"/>
      <c r="B740"/>
      <c r="C740"/>
      <c r="D740"/>
      <c r="E740"/>
      <c r="F740"/>
      <c r="G740"/>
      <c r="H740"/>
      <c r="I740"/>
      <c r="J740"/>
      <c r="K740"/>
      <c r="L740"/>
      <c r="M740"/>
      <c r="N740"/>
      <c r="O740"/>
      <c r="P740"/>
      <c r="Q740"/>
      <c r="R740"/>
      <c r="S740"/>
      <c r="T740"/>
      <c r="U740"/>
      <c r="V740"/>
      <c r="W740"/>
      <c r="X740"/>
      <c r="Y740"/>
      <c r="Z740"/>
      <c r="AA740"/>
      <c r="AB740"/>
      <c r="AC740"/>
      <c r="AD740"/>
      <c r="AE740"/>
      <c r="AF740"/>
    </row>
    <row r="741" spans="1:32" ht="15.75" customHeight="1" x14ac:dyDescent="0.15">
      <c r="A741"/>
      <c r="B741"/>
      <c r="C741"/>
      <c r="D741"/>
      <c r="E741"/>
      <c r="F741"/>
      <c r="G741"/>
      <c r="H741"/>
      <c r="I741"/>
      <c r="J741"/>
      <c r="K741"/>
      <c r="L741"/>
      <c r="M741"/>
      <c r="N741"/>
      <c r="O741"/>
      <c r="P741"/>
      <c r="Q741"/>
      <c r="R741"/>
      <c r="S741"/>
      <c r="T741"/>
      <c r="U741"/>
      <c r="V741"/>
      <c r="W741"/>
      <c r="X741"/>
      <c r="Y741"/>
      <c r="Z741"/>
      <c r="AA741"/>
      <c r="AB741"/>
      <c r="AC741"/>
      <c r="AD741"/>
      <c r="AE741"/>
      <c r="AF741"/>
    </row>
    <row r="742" spans="1:32" ht="15.75" customHeight="1" x14ac:dyDescent="0.15">
      <c r="A742"/>
      <c r="B742"/>
      <c r="C742"/>
      <c r="D742"/>
      <c r="E742"/>
      <c r="F742"/>
      <c r="G742"/>
      <c r="H742"/>
      <c r="I742"/>
      <c r="J742"/>
      <c r="K742"/>
      <c r="L742"/>
      <c r="M742"/>
      <c r="N742"/>
      <c r="O742"/>
      <c r="P742"/>
      <c r="Q742"/>
      <c r="R742"/>
      <c r="S742"/>
      <c r="T742"/>
      <c r="U742"/>
      <c r="V742"/>
      <c r="W742"/>
      <c r="X742"/>
      <c r="Y742"/>
      <c r="Z742"/>
      <c r="AA742"/>
      <c r="AB742"/>
      <c r="AC742"/>
      <c r="AD742"/>
      <c r="AE742"/>
      <c r="AF742"/>
    </row>
    <row r="743" spans="1:32" ht="15.75" customHeight="1" x14ac:dyDescent="0.15">
      <c r="A743"/>
      <c r="B743"/>
      <c r="C743"/>
      <c r="D743"/>
      <c r="E743"/>
      <c r="F743"/>
      <c r="G743"/>
      <c r="H743"/>
      <c r="I743"/>
      <c r="J743"/>
      <c r="K743"/>
      <c r="L743"/>
      <c r="M743"/>
      <c r="N743"/>
      <c r="O743"/>
      <c r="P743"/>
      <c r="Q743"/>
      <c r="R743"/>
      <c r="S743"/>
      <c r="T743"/>
      <c r="U743"/>
      <c r="V743"/>
      <c r="W743"/>
      <c r="X743"/>
      <c r="Y743"/>
      <c r="Z743"/>
      <c r="AA743"/>
      <c r="AB743"/>
      <c r="AC743"/>
      <c r="AD743"/>
      <c r="AE743"/>
      <c r="AF743"/>
    </row>
    <row r="744" spans="1:32" ht="15.75" customHeight="1" x14ac:dyDescent="0.15">
      <c r="A744"/>
      <c r="B744"/>
      <c r="C744"/>
      <c r="D744"/>
      <c r="E744"/>
      <c r="F744"/>
      <c r="G744"/>
      <c r="H744"/>
      <c r="I744"/>
      <c r="J744"/>
      <c r="K744"/>
      <c r="L744"/>
      <c r="M744"/>
      <c r="N744"/>
      <c r="O744"/>
      <c r="P744"/>
      <c r="Q744"/>
      <c r="R744"/>
      <c r="S744"/>
      <c r="T744"/>
      <c r="U744"/>
      <c r="V744"/>
      <c r="W744"/>
      <c r="X744"/>
      <c r="Y744"/>
      <c r="Z744"/>
      <c r="AA744"/>
      <c r="AB744"/>
      <c r="AC744"/>
      <c r="AD744"/>
      <c r="AE744"/>
      <c r="AF744"/>
    </row>
    <row r="745" spans="1:32" ht="15.75" customHeight="1" x14ac:dyDescent="0.15">
      <c r="A745"/>
      <c r="B745"/>
      <c r="C745"/>
      <c r="D745"/>
      <c r="E745"/>
      <c r="F745"/>
      <c r="G745"/>
      <c r="H745"/>
      <c r="I745"/>
      <c r="J745"/>
      <c r="K745"/>
      <c r="L745"/>
      <c r="M745"/>
      <c r="N745"/>
      <c r="O745"/>
      <c r="P745"/>
      <c r="Q745"/>
      <c r="R745"/>
      <c r="S745"/>
      <c r="T745"/>
      <c r="U745"/>
      <c r="V745"/>
      <c r="W745"/>
      <c r="X745"/>
      <c r="Y745"/>
      <c r="Z745"/>
      <c r="AA745"/>
      <c r="AB745"/>
      <c r="AC745"/>
      <c r="AD745"/>
      <c r="AE745"/>
      <c r="AF745"/>
    </row>
    <row r="746" spans="1:32" ht="15.75" customHeight="1" x14ac:dyDescent="0.15">
      <c r="A746"/>
      <c r="B746"/>
      <c r="C746"/>
      <c r="D746"/>
      <c r="E746"/>
      <c r="F746"/>
      <c r="G746"/>
      <c r="H746"/>
      <c r="I746"/>
      <c r="J746"/>
      <c r="K746"/>
      <c r="L746"/>
      <c r="M746"/>
      <c r="N746"/>
      <c r="O746"/>
      <c r="P746"/>
      <c r="Q746"/>
      <c r="R746"/>
      <c r="S746"/>
      <c r="T746"/>
      <c r="U746"/>
      <c r="V746"/>
      <c r="W746"/>
      <c r="X746"/>
      <c r="Y746"/>
      <c r="Z746"/>
      <c r="AA746"/>
      <c r="AB746"/>
      <c r="AC746"/>
      <c r="AD746"/>
      <c r="AE746"/>
      <c r="AF746"/>
    </row>
    <row r="747" spans="1:32" ht="15.75" customHeight="1" x14ac:dyDescent="0.15">
      <c r="A747"/>
      <c r="B747"/>
      <c r="C747"/>
      <c r="D747"/>
      <c r="E747"/>
      <c r="F747"/>
      <c r="G747"/>
      <c r="H747"/>
      <c r="I747"/>
      <c r="J747"/>
      <c r="K747"/>
      <c r="L747"/>
      <c r="M747"/>
      <c r="N747"/>
      <c r="O747"/>
      <c r="P747"/>
      <c r="Q747"/>
      <c r="R747"/>
      <c r="S747"/>
      <c r="T747"/>
      <c r="U747"/>
      <c r="V747"/>
      <c r="W747"/>
      <c r="X747"/>
      <c r="Y747"/>
      <c r="Z747"/>
      <c r="AA747"/>
      <c r="AB747"/>
      <c r="AC747"/>
      <c r="AD747"/>
      <c r="AE747"/>
      <c r="AF747"/>
    </row>
    <row r="748" spans="1:32" ht="15.75" customHeight="1" x14ac:dyDescent="0.15">
      <c r="A748"/>
      <c r="B748"/>
      <c r="C748"/>
      <c r="D748"/>
      <c r="E748"/>
      <c r="F748"/>
      <c r="G748"/>
      <c r="H748"/>
      <c r="I748"/>
      <c r="J748"/>
      <c r="K748"/>
      <c r="L748"/>
      <c r="M748"/>
      <c r="N748"/>
      <c r="O748"/>
      <c r="P748"/>
      <c r="Q748"/>
      <c r="R748"/>
      <c r="S748"/>
      <c r="T748"/>
      <c r="U748"/>
      <c r="V748"/>
      <c r="W748"/>
      <c r="X748"/>
      <c r="Y748"/>
      <c r="Z748"/>
      <c r="AA748"/>
      <c r="AB748"/>
      <c r="AC748"/>
      <c r="AD748"/>
      <c r="AE748"/>
      <c r="AF748"/>
    </row>
    <row r="749" spans="1:32" ht="15.75" customHeight="1" x14ac:dyDescent="0.15">
      <c r="A749"/>
      <c r="B749"/>
      <c r="C749"/>
      <c r="D749"/>
      <c r="E749"/>
      <c r="F749"/>
      <c r="G749"/>
      <c r="H749"/>
      <c r="I749"/>
      <c r="J749"/>
      <c r="K749"/>
      <c r="L749"/>
      <c r="M749"/>
      <c r="N749"/>
      <c r="O749"/>
      <c r="P749"/>
      <c r="Q749"/>
      <c r="R749"/>
      <c r="S749"/>
      <c r="T749"/>
      <c r="U749"/>
      <c r="V749"/>
      <c r="W749"/>
      <c r="X749"/>
      <c r="Y749"/>
      <c r="Z749"/>
      <c r="AA749"/>
      <c r="AB749"/>
      <c r="AC749"/>
      <c r="AD749"/>
      <c r="AE749"/>
      <c r="AF749"/>
    </row>
    <row r="750" spans="1:32" ht="15.75" customHeight="1" x14ac:dyDescent="0.15">
      <c r="A750"/>
      <c r="B750"/>
      <c r="C750"/>
      <c r="D750"/>
      <c r="E750"/>
      <c r="F750"/>
      <c r="G750"/>
      <c r="H750"/>
      <c r="I750"/>
      <c r="J750"/>
      <c r="K750"/>
      <c r="L750"/>
      <c r="M750"/>
      <c r="N750"/>
      <c r="O750"/>
      <c r="P750"/>
      <c r="Q750"/>
      <c r="R750"/>
      <c r="S750"/>
      <c r="T750"/>
      <c r="U750"/>
      <c r="V750"/>
      <c r="W750"/>
      <c r="X750"/>
      <c r="Y750"/>
      <c r="Z750"/>
      <c r="AA750"/>
      <c r="AB750"/>
      <c r="AC750"/>
      <c r="AD750"/>
      <c r="AE750"/>
      <c r="AF750"/>
    </row>
    <row r="751" spans="1:32" ht="15.75" customHeight="1" x14ac:dyDescent="0.15">
      <c r="A751"/>
      <c r="B751"/>
      <c r="C751"/>
      <c r="D751"/>
      <c r="E751"/>
      <c r="F751"/>
      <c r="G751"/>
      <c r="H751"/>
      <c r="I751"/>
      <c r="J751"/>
      <c r="K751"/>
      <c r="L751"/>
      <c r="M751"/>
      <c r="N751"/>
      <c r="O751"/>
      <c r="P751"/>
      <c r="Q751"/>
      <c r="R751"/>
      <c r="S751"/>
      <c r="T751"/>
      <c r="U751"/>
      <c r="V751"/>
      <c r="W751"/>
      <c r="X751"/>
      <c r="Y751"/>
      <c r="Z751"/>
      <c r="AA751"/>
      <c r="AB751"/>
      <c r="AC751"/>
      <c r="AD751"/>
      <c r="AE751"/>
      <c r="AF751"/>
    </row>
    <row r="752" spans="1:32" ht="15.75" customHeight="1" x14ac:dyDescent="0.15">
      <c r="A752"/>
      <c r="B752"/>
      <c r="C752"/>
      <c r="D752"/>
      <c r="E752"/>
      <c r="F752"/>
      <c r="G752"/>
      <c r="H752"/>
      <c r="I752"/>
      <c r="J752"/>
      <c r="K752"/>
      <c r="L752"/>
      <c r="M752"/>
      <c r="N752"/>
      <c r="O752"/>
      <c r="P752"/>
      <c r="Q752"/>
      <c r="R752"/>
      <c r="S752"/>
      <c r="T752"/>
      <c r="U752"/>
      <c r="V752"/>
      <c r="W752"/>
      <c r="X752"/>
      <c r="Y752"/>
      <c r="Z752"/>
      <c r="AA752"/>
      <c r="AB752"/>
      <c r="AC752"/>
      <c r="AD752"/>
      <c r="AE752"/>
      <c r="AF752"/>
    </row>
    <row r="753" spans="1:32" ht="15.75" customHeight="1" x14ac:dyDescent="0.15">
      <c r="A753"/>
      <c r="B753"/>
      <c r="C753"/>
      <c r="D753"/>
      <c r="E753"/>
      <c r="F753"/>
      <c r="G753"/>
      <c r="H753"/>
      <c r="I753"/>
      <c r="J753"/>
      <c r="K753"/>
      <c r="L753"/>
      <c r="M753"/>
      <c r="N753"/>
      <c r="O753"/>
      <c r="P753"/>
      <c r="Q753"/>
      <c r="R753"/>
      <c r="S753"/>
      <c r="T753"/>
      <c r="U753"/>
      <c r="V753"/>
      <c r="W753"/>
      <c r="X753"/>
      <c r="Y753"/>
      <c r="Z753"/>
      <c r="AA753"/>
      <c r="AB753"/>
      <c r="AC753"/>
      <c r="AD753"/>
      <c r="AE753"/>
      <c r="AF753"/>
    </row>
    <row r="754" spans="1:32" ht="15.75" customHeight="1" x14ac:dyDescent="0.15">
      <c r="A754"/>
      <c r="B754"/>
      <c r="C754"/>
      <c r="D754"/>
      <c r="E754"/>
      <c r="F754"/>
      <c r="G754"/>
      <c r="H754"/>
      <c r="I754"/>
      <c r="J754"/>
      <c r="K754"/>
      <c r="L754"/>
      <c r="M754"/>
      <c r="N754"/>
      <c r="O754"/>
      <c r="P754"/>
      <c r="Q754"/>
      <c r="R754"/>
      <c r="S754"/>
      <c r="T754"/>
      <c r="U754"/>
      <c r="V754"/>
      <c r="W754"/>
      <c r="X754"/>
      <c r="Y754"/>
      <c r="Z754"/>
      <c r="AA754"/>
      <c r="AB754"/>
      <c r="AC754"/>
      <c r="AD754"/>
      <c r="AE754"/>
      <c r="AF754"/>
    </row>
    <row r="755" spans="1:32" ht="15.75" customHeight="1" x14ac:dyDescent="0.15">
      <c r="A755"/>
      <c r="B755"/>
      <c r="C755"/>
      <c r="D755"/>
      <c r="E755"/>
      <c r="F755"/>
      <c r="G755"/>
      <c r="H755"/>
      <c r="I755"/>
      <c r="J755"/>
      <c r="K755"/>
      <c r="L755"/>
      <c r="M755"/>
      <c r="N755"/>
      <c r="O755"/>
      <c r="P755"/>
      <c r="Q755"/>
      <c r="R755"/>
      <c r="S755"/>
      <c r="T755"/>
      <c r="U755"/>
      <c r="V755"/>
      <c r="W755"/>
      <c r="X755"/>
      <c r="Y755"/>
      <c r="Z755"/>
      <c r="AA755"/>
      <c r="AB755"/>
      <c r="AC755"/>
      <c r="AD755"/>
      <c r="AE755"/>
      <c r="AF755"/>
    </row>
    <row r="756" spans="1:32" ht="15.75" customHeight="1" x14ac:dyDescent="0.15">
      <c r="A756"/>
      <c r="B756"/>
      <c r="C756"/>
      <c r="D756"/>
      <c r="E756"/>
      <c r="F756"/>
      <c r="G756"/>
      <c r="H756"/>
      <c r="I756"/>
      <c r="J756"/>
      <c r="K756"/>
      <c r="L756"/>
      <c r="M756"/>
      <c r="N756"/>
      <c r="O756"/>
      <c r="P756"/>
      <c r="Q756"/>
      <c r="R756"/>
      <c r="S756"/>
      <c r="T756"/>
      <c r="U756"/>
      <c r="V756"/>
      <c r="W756"/>
      <c r="X756"/>
      <c r="Y756"/>
      <c r="Z756"/>
      <c r="AA756"/>
      <c r="AB756"/>
      <c r="AC756"/>
      <c r="AD756"/>
      <c r="AE756"/>
      <c r="AF756"/>
    </row>
    <row r="757" spans="1:32" ht="15.75" customHeight="1" x14ac:dyDescent="0.15">
      <c r="A757"/>
      <c r="B757"/>
      <c r="C757"/>
      <c r="D757"/>
      <c r="E757"/>
      <c r="F757"/>
      <c r="G757"/>
      <c r="H757"/>
      <c r="I757"/>
      <c r="J757"/>
      <c r="K757"/>
      <c r="L757"/>
      <c r="M757"/>
      <c r="N757"/>
      <c r="O757"/>
      <c r="P757"/>
      <c r="Q757"/>
      <c r="R757"/>
      <c r="S757"/>
      <c r="T757"/>
      <c r="U757"/>
      <c r="V757"/>
      <c r="W757"/>
      <c r="X757"/>
      <c r="Y757"/>
      <c r="Z757"/>
      <c r="AA757"/>
      <c r="AB757"/>
      <c r="AC757"/>
      <c r="AD757"/>
      <c r="AE757"/>
      <c r="AF757"/>
    </row>
    <row r="758" spans="1:32" ht="15.75" customHeight="1" x14ac:dyDescent="0.15">
      <c r="A758"/>
      <c r="B758"/>
      <c r="C758"/>
      <c r="D758"/>
      <c r="E758"/>
      <c r="F758"/>
      <c r="G758"/>
      <c r="H758"/>
      <c r="I758"/>
      <c r="J758"/>
      <c r="K758"/>
      <c r="L758"/>
      <c r="M758"/>
      <c r="N758"/>
      <c r="O758"/>
      <c r="P758"/>
      <c r="Q758"/>
      <c r="R758"/>
      <c r="S758"/>
      <c r="T758"/>
      <c r="U758"/>
      <c r="V758"/>
      <c r="W758"/>
      <c r="X758"/>
      <c r="Y758"/>
      <c r="Z758"/>
      <c r="AA758"/>
      <c r="AB758"/>
      <c r="AC758"/>
      <c r="AD758"/>
      <c r="AE758"/>
      <c r="AF758"/>
    </row>
    <row r="759" spans="1:32" ht="15.75" customHeight="1" x14ac:dyDescent="0.15">
      <c r="A759"/>
      <c r="B759"/>
      <c r="C759"/>
      <c r="D759"/>
      <c r="E759"/>
      <c r="F759"/>
      <c r="G759"/>
      <c r="H759"/>
      <c r="I759"/>
      <c r="J759"/>
      <c r="K759"/>
      <c r="L759"/>
      <c r="M759"/>
      <c r="N759"/>
      <c r="O759"/>
      <c r="P759"/>
      <c r="Q759"/>
      <c r="R759"/>
      <c r="S759"/>
      <c r="T759"/>
      <c r="U759"/>
      <c r="V759"/>
      <c r="W759"/>
      <c r="X759"/>
      <c r="Y759"/>
      <c r="Z759"/>
      <c r="AA759"/>
      <c r="AB759"/>
      <c r="AC759"/>
      <c r="AD759"/>
      <c r="AE759"/>
      <c r="AF759"/>
    </row>
    <row r="760" spans="1:32" ht="15.75" customHeight="1" x14ac:dyDescent="0.15">
      <c r="A760"/>
      <c r="B760"/>
      <c r="C760"/>
      <c r="D760"/>
      <c r="E760"/>
      <c r="F760"/>
      <c r="G760"/>
      <c r="H760"/>
      <c r="I760"/>
      <c r="J760"/>
      <c r="K760"/>
      <c r="L760"/>
      <c r="M760"/>
      <c r="N760"/>
      <c r="O760"/>
      <c r="P760"/>
      <c r="Q760"/>
      <c r="R760"/>
      <c r="S760"/>
      <c r="T760"/>
      <c r="U760"/>
      <c r="V760"/>
      <c r="W760"/>
      <c r="X760"/>
      <c r="Y760"/>
      <c r="Z760"/>
      <c r="AA760"/>
      <c r="AB760"/>
      <c r="AC760"/>
      <c r="AD760"/>
      <c r="AE760"/>
      <c r="AF760"/>
    </row>
    <row r="761" spans="1:32" ht="15.75" customHeight="1" x14ac:dyDescent="0.15">
      <c r="A761"/>
      <c r="B761"/>
      <c r="C761"/>
      <c r="D761"/>
      <c r="E761"/>
      <c r="F761"/>
      <c r="G761"/>
      <c r="H761"/>
      <c r="I761"/>
      <c r="J761"/>
      <c r="K761"/>
      <c r="L761"/>
      <c r="M761"/>
      <c r="N761"/>
      <c r="O761"/>
      <c r="P761"/>
      <c r="Q761"/>
      <c r="R761"/>
      <c r="S761"/>
      <c r="T761"/>
      <c r="U761"/>
      <c r="V761"/>
      <c r="W761"/>
      <c r="X761"/>
      <c r="Y761"/>
      <c r="Z761"/>
      <c r="AA761"/>
      <c r="AB761"/>
      <c r="AC761"/>
      <c r="AD761"/>
      <c r="AE761"/>
      <c r="AF761"/>
    </row>
    <row r="762" spans="1:32" ht="15.75" customHeight="1" x14ac:dyDescent="0.15">
      <c r="A762"/>
      <c r="B762"/>
      <c r="C762"/>
      <c r="D762"/>
      <c r="E762"/>
      <c r="F762"/>
      <c r="G762"/>
      <c r="H762"/>
      <c r="I762"/>
      <c r="J762"/>
      <c r="K762"/>
      <c r="L762"/>
      <c r="M762"/>
      <c r="N762"/>
      <c r="O762"/>
      <c r="P762"/>
      <c r="Q762"/>
      <c r="R762"/>
      <c r="S762"/>
      <c r="T762"/>
      <c r="U762"/>
      <c r="V762"/>
      <c r="W762"/>
      <c r="X762"/>
      <c r="Y762"/>
      <c r="Z762"/>
      <c r="AA762"/>
      <c r="AB762"/>
      <c r="AC762"/>
      <c r="AD762"/>
      <c r="AE762"/>
      <c r="AF762"/>
    </row>
    <row r="763" spans="1:32" ht="15.75" customHeight="1" x14ac:dyDescent="0.15">
      <c r="A763"/>
      <c r="B763"/>
      <c r="C763"/>
      <c r="D763"/>
      <c r="E763"/>
      <c r="F763"/>
      <c r="G763"/>
      <c r="H763"/>
      <c r="I763"/>
      <c r="J763"/>
      <c r="K763"/>
      <c r="L763"/>
      <c r="M763"/>
      <c r="N763"/>
      <c r="O763"/>
      <c r="P763"/>
      <c r="Q763"/>
      <c r="R763"/>
      <c r="S763"/>
      <c r="T763"/>
      <c r="U763"/>
      <c r="V763"/>
      <c r="W763"/>
      <c r="X763"/>
      <c r="Y763"/>
      <c r="Z763"/>
      <c r="AA763"/>
      <c r="AB763"/>
      <c r="AC763"/>
      <c r="AD763"/>
      <c r="AE763"/>
      <c r="AF763"/>
    </row>
    <row r="764" spans="1:32" ht="15.75" customHeight="1" x14ac:dyDescent="0.15">
      <c r="A764"/>
      <c r="B764"/>
      <c r="C764"/>
      <c r="D764"/>
      <c r="E764"/>
      <c r="F764"/>
      <c r="G764"/>
      <c r="H764"/>
      <c r="I764"/>
      <c r="J764"/>
      <c r="K764"/>
      <c r="L764"/>
      <c r="M764"/>
      <c r="N764"/>
      <c r="O764"/>
      <c r="P764"/>
      <c r="Q764"/>
      <c r="R764"/>
      <c r="S764"/>
      <c r="T764"/>
      <c r="U764"/>
      <c r="V764"/>
      <c r="W764"/>
      <c r="X764"/>
      <c r="Y764"/>
      <c r="Z764"/>
      <c r="AA764"/>
      <c r="AB764"/>
      <c r="AC764"/>
      <c r="AD764"/>
      <c r="AE764"/>
      <c r="AF764"/>
    </row>
    <row r="765" spans="1:32" ht="15.75" customHeight="1" x14ac:dyDescent="0.15">
      <c r="A765"/>
      <c r="B765"/>
      <c r="C765"/>
      <c r="D765"/>
      <c r="E765"/>
      <c r="F765"/>
      <c r="G765"/>
      <c r="H765"/>
      <c r="I765"/>
      <c r="J765"/>
      <c r="K765"/>
      <c r="L765"/>
      <c r="M765"/>
      <c r="N765"/>
      <c r="O765"/>
      <c r="P765"/>
      <c r="Q765"/>
      <c r="R765"/>
      <c r="S765"/>
      <c r="T765"/>
      <c r="U765"/>
      <c r="V765"/>
      <c r="W765"/>
      <c r="X765"/>
      <c r="Y765"/>
      <c r="Z765"/>
      <c r="AA765"/>
      <c r="AB765"/>
      <c r="AC765"/>
      <c r="AD765"/>
      <c r="AE765"/>
      <c r="AF765"/>
    </row>
    <row r="766" spans="1:32" ht="15.75" customHeight="1" x14ac:dyDescent="0.15">
      <c r="A766"/>
      <c r="B766"/>
      <c r="C766"/>
      <c r="D766"/>
      <c r="E766"/>
      <c r="F766"/>
      <c r="G766"/>
      <c r="H766"/>
      <c r="I766"/>
      <c r="J766"/>
      <c r="K766"/>
      <c r="L766"/>
      <c r="M766"/>
      <c r="N766"/>
      <c r="O766"/>
      <c r="P766"/>
      <c r="Q766"/>
      <c r="R766"/>
      <c r="S766"/>
      <c r="T766"/>
      <c r="U766"/>
      <c r="V766"/>
      <c r="W766"/>
      <c r="X766"/>
      <c r="Y766"/>
      <c r="Z766"/>
      <c r="AA766"/>
      <c r="AB766"/>
      <c r="AC766"/>
      <c r="AD766"/>
      <c r="AE766"/>
      <c r="AF766"/>
    </row>
    <row r="767" spans="1:32" ht="15.75" customHeight="1" x14ac:dyDescent="0.15">
      <c r="A767"/>
      <c r="B767"/>
      <c r="C767"/>
      <c r="D767"/>
      <c r="E767"/>
      <c r="F767"/>
      <c r="G767"/>
      <c r="H767"/>
      <c r="I767"/>
      <c r="J767"/>
      <c r="K767"/>
      <c r="L767"/>
      <c r="M767"/>
      <c r="N767"/>
      <c r="O767"/>
      <c r="P767"/>
      <c r="Q767"/>
      <c r="R767"/>
      <c r="S767"/>
      <c r="T767"/>
      <c r="U767"/>
      <c r="V767"/>
      <c r="W767"/>
      <c r="X767"/>
      <c r="Y767"/>
      <c r="Z767"/>
      <c r="AA767"/>
      <c r="AB767"/>
      <c r="AC767"/>
      <c r="AD767"/>
      <c r="AE767"/>
      <c r="AF767"/>
    </row>
    <row r="768" spans="1:32" ht="15.75" customHeight="1" x14ac:dyDescent="0.15">
      <c r="A768"/>
      <c r="B768"/>
      <c r="C768"/>
      <c r="D768"/>
      <c r="E768"/>
      <c r="F768"/>
      <c r="G768"/>
      <c r="H768"/>
      <c r="I768"/>
      <c r="J768"/>
      <c r="K768"/>
      <c r="L768"/>
      <c r="M768"/>
      <c r="N768"/>
      <c r="O768"/>
      <c r="P768"/>
      <c r="Q768"/>
      <c r="R768"/>
      <c r="S768"/>
      <c r="T768"/>
      <c r="U768"/>
      <c r="V768"/>
      <c r="W768"/>
      <c r="X768"/>
      <c r="Y768"/>
      <c r="Z768"/>
      <c r="AA768"/>
      <c r="AB768"/>
      <c r="AC768"/>
      <c r="AD768"/>
      <c r="AE768"/>
      <c r="AF768"/>
    </row>
    <row r="769" spans="1:32" ht="15.75" customHeight="1" x14ac:dyDescent="0.15">
      <c r="A769"/>
      <c r="B769"/>
      <c r="C769"/>
      <c r="D769"/>
      <c r="E769"/>
      <c r="F769"/>
      <c r="G769"/>
      <c r="H769"/>
      <c r="I769"/>
      <c r="J769"/>
      <c r="K769"/>
      <c r="L769"/>
      <c r="M769"/>
      <c r="N769"/>
      <c r="O769"/>
      <c r="P769"/>
      <c r="Q769"/>
      <c r="R769"/>
      <c r="S769"/>
      <c r="T769"/>
      <c r="U769"/>
      <c r="V769"/>
      <c r="W769"/>
      <c r="X769"/>
      <c r="Y769"/>
      <c r="Z769"/>
      <c r="AA769"/>
      <c r="AB769"/>
      <c r="AC769"/>
      <c r="AD769"/>
      <c r="AE769"/>
      <c r="AF769"/>
    </row>
    <row r="770" spans="1:32" ht="15.75" customHeight="1" x14ac:dyDescent="0.15">
      <c r="A770"/>
      <c r="B770"/>
      <c r="C770"/>
      <c r="D770"/>
      <c r="E770"/>
      <c r="F770"/>
      <c r="G770"/>
      <c r="H770"/>
      <c r="I770"/>
      <c r="J770"/>
      <c r="K770"/>
      <c r="L770"/>
      <c r="M770"/>
      <c r="N770"/>
      <c r="O770"/>
      <c r="P770"/>
      <c r="Q770"/>
      <c r="R770"/>
      <c r="S770"/>
      <c r="T770"/>
      <c r="U770"/>
      <c r="V770"/>
      <c r="W770"/>
      <c r="X770"/>
      <c r="Y770"/>
      <c r="Z770"/>
      <c r="AA770"/>
      <c r="AB770"/>
      <c r="AC770"/>
      <c r="AD770"/>
      <c r="AE770"/>
      <c r="AF770"/>
    </row>
    <row r="771" spans="1:32" ht="15.75" customHeight="1" x14ac:dyDescent="0.15">
      <c r="A771"/>
      <c r="B771"/>
      <c r="C771"/>
      <c r="D771"/>
      <c r="E771"/>
      <c r="F771"/>
      <c r="G771"/>
      <c r="H771"/>
      <c r="I771"/>
      <c r="J771"/>
      <c r="K771"/>
      <c r="L771"/>
      <c r="M771"/>
      <c r="N771"/>
      <c r="O771"/>
      <c r="P771"/>
      <c r="Q771"/>
      <c r="R771"/>
      <c r="S771"/>
      <c r="T771"/>
      <c r="U771"/>
      <c r="V771"/>
      <c r="W771"/>
      <c r="X771"/>
      <c r="Y771"/>
      <c r="Z771"/>
      <c r="AA771"/>
      <c r="AB771"/>
      <c r="AC771"/>
      <c r="AD771"/>
      <c r="AE771"/>
      <c r="AF771"/>
    </row>
    <row r="772" spans="1:32" ht="15.75" customHeight="1" x14ac:dyDescent="0.15">
      <c r="A772"/>
      <c r="B772"/>
      <c r="C772"/>
      <c r="D772"/>
      <c r="E772"/>
      <c r="F772"/>
      <c r="G772"/>
      <c r="H772"/>
      <c r="I772"/>
      <c r="J772"/>
      <c r="K772"/>
      <c r="L772"/>
      <c r="M772"/>
      <c r="N772"/>
      <c r="O772"/>
      <c r="P772"/>
      <c r="Q772"/>
      <c r="R772"/>
      <c r="S772"/>
      <c r="T772"/>
      <c r="U772"/>
      <c r="V772"/>
      <c r="W772"/>
      <c r="X772"/>
      <c r="Y772"/>
      <c r="Z772"/>
      <c r="AA772"/>
      <c r="AB772"/>
      <c r="AC772"/>
      <c r="AD772"/>
      <c r="AE772"/>
      <c r="AF772"/>
    </row>
    <row r="773" spans="1:32" ht="15.75" customHeight="1" x14ac:dyDescent="0.15">
      <c r="A773"/>
      <c r="B773"/>
      <c r="C773"/>
      <c r="D773"/>
      <c r="E773"/>
      <c r="F773"/>
      <c r="G773"/>
      <c r="H773"/>
      <c r="I773"/>
      <c r="J773"/>
      <c r="K773"/>
      <c r="L773"/>
      <c r="M773"/>
      <c r="N773"/>
      <c r="O773"/>
      <c r="P773"/>
      <c r="Q773"/>
      <c r="R773"/>
      <c r="S773"/>
      <c r="T773"/>
      <c r="U773"/>
      <c r="V773"/>
      <c r="W773"/>
      <c r="X773"/>
      <c r="Y773"/>
      <c r="Z773"/>
      <c r="AA773"/>
      <c r="AB773"/>
      <c r="AC773"/>
      <c r="AD773"/>
      <c r="AE773"/>
      <c r="AF773"/>
    </row>
    <row r="774" spans="1:32" ht="15.75" customHeight="1" x14ac:dyDescent="0.15">
      <c r="A774"/>
      <c r="B774"/>
      <c r="C774"/>
      <c r="D774"/>
      <c r="E774"/>
      <c r="F774"/>
      <c r="G774"/>
      <c r="H774"/>
      <c r="I774"/>
      <c r="J774"/>
      <c r="K774"/>
      <c r="L774"/>
      <c r="M774"/>
      <c r="N774"/>
      <c r="O774"/>
      <c r="P774"/>
      <c r="Q774"/>
      <c r="R774"/>
      <c r="S774"/>
      <c r="T774"/>
      <c r="U774"/>
      <c r="V774"/>
      <c r="W774"/>
      <c r="X774"/>
      <c r="Y774"/>
      <c r="Z774"/>
      <c r="AA774"/>
      <c r="AB774"/>
      <c r="AC774"/>
      <c r="AD774"/>
      <c r="AE774"/>
      <c r="AF774"/>
    </row>
    <row r="775" spans="1:32" ht="15.75" customHeight="1" x14ac:dyDescent="0.15">
      <c r="A775"/>
      <c r="B775"/>
      <c r="C775"/>
      <c r="D775"/>
      <c r="E775"/>
      <c r="F775"/>
      <c r="G775"/>
      <c r="H775"/>
      <c r="I775"/>
      <c r="J775"/>
      <c r="K775"/>
      <c r="L775"/>
      <c r="M775"/>
      <c r="N775"/>
      <c r="O775"/>
      <c r="P775"/>
      <c r="Q775"/>
      <c r="R775"/>
      <c r="S775"/>
      <c r="T775"/>
      <c r="U775"/>
      <c r="V775"/>
      <c r="W775"/>
      <c r="X775"/>
      <c r="Y775"/>
      <c r="Z775"/>
      <c r="AA775"/>
      <c r="AB775"/>
      <c r="AC775"/>
      <c r="AD775"/>
      <c r="AE775"/>
      <c r="AF775"/>
    </row>
    <row r="776" spans="1:32" ht="15.75" customHeight="1" x14ac:dyDescent="0.15">
      <c r="A776"/>
      <c r="B776"/>
      <c r="C776"/>
      <c r="D776"/>
      <c r="E776"/>
      <c r="F776"/>
      <c r="G776"/>
      <c r="H776"/>
      <c r="I776"/>
      <c r="J776"/>
      <c r="K776"/>
      <c r="L776"/>
      <c r="M776"/>
      <c r="N776"/>
      <c r="O776"/>
      <c r="P776"/>
      <c r="Q776"/>
      <c r="R776"/>
      <c r="S776"/>
      <c r="T776"/>
      <c r="U776"/>
      <c r="V776"/>
      <c r="W776"/>
      <c r="X776"/>
      <c r="Y776"/>
      <c r="Z776"/>
      <c r="AA776"/>
      <c r="AB776"/>
      <c r="AC776"/>
      <c r="AD776"/>
      <c r="AE776"/>
      <c r="AF776"/>
    </row>
    <row r="777" spans="1:32" ht="15.75" customHeight="1" x14ac:dyDescent="0.15">
      <c r="A777"/>
      <c r="B777"/>
      <c r="C777"/>
      <c r="D777"/>
      <c r="E777"/>
      <c r="F777"/>
      <c r="G777"/>
      <c r="H777"/>
      <c r="I777"/>
      <c r="J777"/>
      <c r="K777"/>
      <c r="L777"/>
      <c r="M777"/>
      <c r="N777"/>
      <c r="O777"/>
      <c r="P777"/>
      <c r="Q777"/>
      <c r="R777"/>
      <c r="S777"/>
      <c r="T777"/>
      <c r="U777"/>
      <c r="V777"/>
      <c r="W777"/>
      <c r="X777"/>
      <c r="Y777"/>
      <c r="Z777"/>
      <c r="AA777"/>
      <c r="AB777"/>
      <c r="AC777"/>
      <c r="AD777"/>
      <c r="AE777"/>
      <c r="AF777"/>
    </row>
    <row r="778" spans="1:32" ht="15.75" customHeight="1" x14ac:dyDescent="0.15">
      <c r="A778"/>
      <c r="B778"/>
      <c r="C778"/>
      <c r="D778"/>
      <c r="E778"/>
      <c r="F778"/>
      <c r="G778"/>
      <c r="H778"/>
      <c r="I778"/>
      <c r="J778"/>
      <c r="K778"/>
      <c r="L778"/>
      <c r="M778"/>
      <c r="N778"/>
      <c r="O778"/>
      <c r="P778"/>
      <c r="Q778"/>
      <c r="R778"/>
      <c r="S778"/>
      <c r="T778"/>
      <c r="U778"/>
      <c r="V778"/>
      <c r="W778"/>
      <c r="X778"/>
      <c r="Y778"/>
      <c r="Z778"/>
      <c r="AA778"/>
      <c r="AB778"/>
      <c r="AC778"/>
      <c r="AD778"/>
      <c r="AE778"/>
      <c r="AF778"/>
    </row>
    <row r="779" spans="1:32" ht="15.75" customHeight="1" x14ac:dyDescent="0.15">
      <c r="A779"/>
      <c r="B779"/>
      <c r="C779"/>
      <c r="D779"/>
      <c r="E779"/>
      <c r="F779"/>
      <c r="G779"/>
      <c r="H779"/>
      <c r="I779"/>
      <c r="J779"/>
      <c r="K779"/>
      <c r="L779"/>
      <c r="M779"/>
      <c r="N779"/>
      <c r="O779"/>
      <c r="P779"/>
      <c r="Q779"/>
      <c r="R779"/>
      <c r="S779"/>
      <c r="T779"/>
      <c r="U779"/>
      <c r="V779"/>
      <c r="W779"/>
      <c r="X779"/>
      <c r="Y779"/>
      <c r="Z779"/>
      <c r="AA779"/>
      <c r="AB779"/>
      <c r="AC779"/>
      <c r="AD779"/>
      <c r="AE779"/>
      <c r="AF779"/>
    </row>
    <row r="780" spans="1:32" ht="15.75" customHeight="1" x14ac:dyDescent="0.15">
      <c r="A780"/>
      <c r="B780"/>
      <c r="C780"/>
      <c r="D780"/>
      <c r="E780"/>
      <c r="F780"/>
      <c r="G780"/>
      <c r="H780"/>
      <c r="I780"/>
      <c r="J780"/>
      <c r="K780"/>
      <c r="L780"/>
      <c r="M780"/>
      <c r="N780"/>
      <c r="O780"/>
      <c r="P780"/>
      <c r="Q780"/>
      <c r="R780"/>
      <c r="S780"/>
      <c r="T780"/>
      <c r="U780"/>
      <c r="V780"/>
      <c r="W780"/>
      <c r="X780"/>
      <c r="Y780"/>
      <c r="Z780"/>
      <c r="AA780"/>
      <c r="AB780"/>
      <c r="AC780"/>
      <c r="AD780"/>
      <c r="AE780"/>
      <c r="AF780"/>
    </row>
    <row r="781" spans="1:32" ht="15.75" customHeight="1" x14ac:dyDescent="0.15">
      <c r="A781"/>
      <c r="B781"/>
      <c r="C781"/>
      <c r="D781"/>
      <c r="E781"/>
      <c r="F781"/>
      <c r="G781"/>
      <c r="H781"/>
      <c r="I781"/>
      <c r="J781"/>
      <c r="K781"/>
      <c r="L781"/>
      <c r="M781"/>
      <c r="N781"/>
      <c r="O781"/>
      <c r="P781"/>
      <c r="Q781"/>
      <c r="R781"/>
      <c r="S781"/>
      <c r="T781"/>
      <c r="U781"/>
      <c r="V781"/>
      <c r="W781"/>
      <c r="X781"/>
      <c r="Y781"/>
      <c r="Z781"/>
      <c r="AA781"/>
      <c r="AB781"/>
      <c r="AC781"/>
      <c r="AD781"/>
      <c r="AE781"/>
      <c r="AF781"/>
    </row>
    <row r="782" spans="1:32" ht="15.75" customHeight="1" x14ac:dyDescent="0.15">
      <c r="A782"/>
      <c r="B782"/>
      <c r="C782"/>
      <c r="D782"/>
      <c r="E782"/>
      <c r="F782"/>
      <c r="G782"/>
      <c r="H782"/>
      <c r="I782"/>
      <c r="J782"/>
      <c r="K782"/>
      <c r="L782"/>
      <c r="M782"/>
      <c r="N782"/>
      <c r="O782"/>
      <c r="P782"/>
      <c r="Q782"/>
      <c r="R782"/>
      <c r="S782"/>
      <c r="T782"/>
      <c r="U782"/>
      <c r="V782"/>
      <c r="W782"/>
      <c r="X782"/>
      <c r="Y782"/>
      <c r="Z782"/>
      <c r="AA782"/>
      <c r="AB782"/>
      <c r="AC782"/>
      <c r="AD782"/>
      <c r="AE782"/>
      <c r="AF782"/>
    </row>
    <row r="783" spans="1:32" ht="15.75" customHeight="1" x14ac:dyDescent="0.15">
      <c r="A783"/>
      <c r="B783"/>
      <c r="C783"/>
      <c r="D783"/>
      <c r="E783"/>
      <c r="F783"/>
      <c r="G783"/>
      <c r="H783"/>
      <c r="I783"/>
      <c r="J783"/>
      <c r="K783"/>
      <c r="L783"/>
      <c r="M783"/>
      <c r="N783"/>
      <c r="O783"/>
      <c r="P783"/>
      <c r="Q783"/>
      <c r="R783"/>
      <c r="S783"/>
      <c r="T783"/>
      <c r="U783"/>
      <c r="V783"/>
      <c r="W783"/>
      <c r="X783"/>
      <c r="Y783"/>
      <c r="Z783"/>
      <c r="AA783"/>
      <c r="AB783"/>
      <c r="AC783"/>
      <c r="AD783"/>
      <c r="AE783"/>
      <c r="AF783"/>
    </row>
    <row r="784" spans="1:32" ht="15.75" customHeight="1" x14ac:dyDescent="0.15">
      <c r="A784"/>
      <c r="B784"/>
      <c r="C784"/>
      <c r="D784"/>
      <c r="E784"/>
      <c r="F784"/>
      <c r="G784"/>
      <c r="H784"/>
      <c r="I784"/>
      <c r="J784"/>
      <c r="K784"/>
      <c r="L784"/>
      <c r="M784"/>
      <c r="N784"/>
      <c r="O784"/>
      <c r="P784"/>
      <c r="Q784"/>
      <c r="R784"/>
      <c r="S784"/>
      <c r="T784"/>
      <c r="U784"/>
      <c r="V784"/>
      <c r="W784"/>
      <c r="X784"/>
      <c r="Y784"/>
      <c r="Z784"/>
      <c r="AA784"/>
      <c r="AB784"/>
      <c r="AC784"/>
      <c r="AD784"/>
      <c r="AE784"/>
      <c r="AF784"/>
    </row>
    <row r="785" spans="1:32" ht="15.75" customHeight="1" x14ac:dyDescent="0.15">
      <c r="A785"/>
      <c r="B785"/>
      <c r="C785"/>
      <c r="D785"/>
      <c r="E785"/>
      <c r="F785"/>
      <c r="G785"/>
      <c r="H785"/>
      <c r="I785"/>
      <c r="J785"/>
      <c r="K785"/>
      <c r="L785"/>
      <c r="M785"/>
      <c r="N785"/>
      <c r="O785"/>
      <c r="P785"/>
      <c r="Q785"/>
      <c r="R785"/>
      <c r="S785"/>
      <c r="T785"/>
      <c r="U785"/>
      <c r="V785"/>
      <c r="W785"/>
      <c r="X785"/>
      <c r="Y785"/>
      <c r="Z785"/>
      <c r="AA785"/>
      <c r="AB785"/>
      <c r="AC785"/>
      <c r="AD785"/>
      <c r="AE785"/>
      <c r="AF785"/>
    </row>
    <row r="786" spans="1:32" ht="15.75" customHeight="1" x14ac:dyDescent="0.15">
      <c r="A786"/>
      <c r="B786"/>
      <c r="C786"/>
      <c r="D786"/>
      <c r="E786"/>
      <c r="F786"/>
      <c r="G786"/>
      <c r="H786"/>
      <c r="I786"/>
      <c r="J786"/>
      <c r="K786"/>
      <c r="L786"/>
      <c r="M786"/>
      <c r="N786"/>
      <c r="O786"/>
      <c r="P786"/>
      <c r="Q786"/>
      <c r="R786"/>
      <c r="S786"/>
      <c r="T786"/>
      <c r="U786"/>
      <c r="V786"/>
      <c r="W786"/>
      <c r="X786"/>
      <c r="Y786"/>
      <c r="Z786"/>
      <c r="AA786"/>
      <c r="AB786"/>
      <c r="AC786"/>
      <c r="AD786"/>
      <c r="AE786"/>
      <c r="AF786"/>
    </row>
    <row r="787" spans="1:32" ht="15.75" customHeight="1" x14ac:dyDescent="0.15">
      <c r="A787"/>
      <c r="B787"/>
      <c r="C787"/>
      <c r="D787"/>
      <c r="E787"/>
      <c r="F787"/>
      <c r="G787"/>
      <c r="H787"/>
      <c r="I787"/>
      <c r="J787"/>
      <c r="K787"/>
      <c r="L787"/>
      <c r="M787"/>
      <c r="N787"/>
      <c r="O787"/>
      <c r="P787"/>
      <c r="Q787"/>
      <c r="R787"/>
      <c r="S787"/>
      <c r="T787"/>
      <c r="U787"/>
      <c r="V787"/>
      <c r="W787"/>
      <c r="X787"/>
      <c r="Y787"/>
      <c r="Z787"/>
      <c r="AA787"/>
      <c r="AB787"/>
      <c r="AC787"/>
      <c r="AD787"/>
      <c r="AE787"/>
      <c r="AF787"/>
    </row>
    <row r="788" spans="1:32" ht="15.75" customHeight="1" x14ac:dyDescent="0.15">
      <c r="A788"/>
      <c r="B788"/>
      <c r="C788"/>
      <c r="D788"/>
      <c r="E788"/>
      <c r="F788"/>
      <c r="G788"/>
      <c r="H788"/>
      <c r="I788"/>
      <c r="J788"/>
      <c r="K788"/>
      <c r="L788"/>
      <c r="M788"/>
      <c r="N788"/>
      <c r="O788"/>
      <c r="P788"/>
      <c r="Q788"/>
      <c r="R788"/>
      <c r="S788"/>
      <c r="T788"/>
      <c r="U788"/>
      <c r="V788"/>
      <c r="W788"/>
      <c r="X788"/>
      <c r="Y788"/>
      <c r="Z788"/>
      <c r="AA788"/>
      <c r="AB788"/>
      <c r="AC788"/>
      <c r="AD788"/>
      <c r="AE788"/>
      <c r="AF788"/>
    </row>
    <row r="789" spans="1:32" ht="15.75" customHeight="1" x14ac:dyDescent="0.15">
      <c r="A789"/>
      <c r="B789"/>
      <c r="C789"/>
      <c r="D789"/>
      <c r="E789"/>
      <c r="F789"/>
      <c r="G789"/>
      <c r="H789"/>
      <c r="I789"/>
      <c r="J789"/>
      <c r="K789"/>
      <c r="L789"/>
      <c r="M789"/>
      <c r="N789"/>
      <c r="O789"/>
      <c r="P789"/>
      <c r="Q789"/>
      <c r="R789"/>
      <c r="S789"/>
      <c r="T789"/>
      <c r="U789"/>
      <c r="V789"/>
      <c r="W789"/>
      <c r="X789"/>
      <c r="Y789"/>
      <c r="Z789"/>
      <c r="AA789"/>
      <c r="AB789"/>
      <c r="AC789"/>
      <c r="AD789"/>
      <c r="AE789"/>
      <c r="AF789"/>
    </row>
    <row r="790" spans="1:32" ht="15.75" customHeight="1" x14ac:dyDescent="0.15">
      <c r="A790"/>
      <c r="B790"/>
      <c r="C790"/>
      <c r="D790"/>
      <c r="E790"/>
      <c r="F790"/>
      <c r="G790"/>
      <c r="H790"/>
      <c r="I790"/>
      <c r="J790"/>
      <c r="K790"/>
      <c r="L790"/>
      <c r="M790"/>
      <c r="N790"/>
      <c r="O790"/>
      <c r="P790"/>
      <c r="Q790"/>
      <c r="R790"/>
      <c r="S790"/>
      <c r="T790"/>
      <c r="U790"/>
      <c r="V790"/>
      <c r="W790"/>
      <c r="X790"/>
      <c r="Y790"/>
      <c r="Z790"/>
      <c r="AA790"/>
      <c r="AB790"/>
      <c r="AC790"/>
      <c r="AD790"/>
      <c r="AE790"/>
      <c r="AF790"/>
    </row>
    <row r="791" spans="1:32" ht="15.75" customHeight="1" x14ac:dyDescent="0.15">
      <c r="A791"/>
      <c r="B791"/>
      <c r="C791"/>
      <c r="D791"/>
      <c r="E791"/>
      <c r="F791"/>
      <c r="G791"/>
      <c r="H791"/>
      <c r="I791"/>
      <c r="J791"/>
      <c r="K791"/>
      <c r="L791"/>
      <c r="M791"/>
      <c r="N791"/>
      <c r="O791"/>
      <c r="P791"/>
      <c r="Q791"/>
      <c r="R791"/>
      <c r="S791"/>
      <c r="T791"/>
      <c r="U791"/>
      <c r="V791"/>
      <c r="W791"/>
      <c r="X791"/>
      <c r="Y791"/>
      <c r="Z791"/>
      <c r="AA791"/>
      <c r="AB791"/>
      <c r="AC791"/>
      <c r="AD791"/>
      <c r="AE791"/>
      <c r="AF791"/>
    </row>
    <row r="792" spans="1:32" ht="15.75" customHeight="1" x14ac:dyDescent="0.15">
      <c r="A792"/>
      <c r="B792"/>
      <c r="C792"/>
      <c r="D792"/>
      <c r="E792"/>
      <c r="F792"/>
      <c r="G792"/>
      <c r="H792"/>
      <c r="I792"/>
      <c r="J792"/>
      <c r="K792"/>
      <c r="L792"/>
      <c r="M792"/>
      <c r="N792"/>
      <c r="O792"/>
      <c r="P792"/>
      <c r="Q792"/>
      <c r="R792"/>
      <c r="S792"/>
      <c r="T792"/>
      <c r="U792"/>
      <c r="V792"/>
      <c r="W792"/>
      <c r="X792"/>
      <c r="Y792"/>
      <c r="Z792"/>
      <c r="AA792"/>
      <c r="AB792"/>
      <c r="AC792"/>
      <c r="AD792"/>
      <c r="AE792"/>
      <c r="AF792"/>
    </row>
    <row r="793" spans="1:32" ht="15.75" customHeight="1" x14ac:dyDescent="0.15">
      <c r="A793"/>
      <c r="B793"/>
      <c r="C793"/>
      <c r="D793"/>
      <c r="E793"/>
      <c r="F793"/>
      <c r="G793"/>
      <c r="H793"/>
      <c r="I793"/>
      <c r="J793"/>
      <c r="K793"/>
      <c r="L793"/>
      <c r="M793"/>
      <c r="N793"/>
      <c r="O793"/>
      <c r="P793"/>
      <c r="Q793"/>
      <c r="R793"/>
      <c r="S793"/>
      <c r="T793"/>
      <c r="U793"/>
      <c r="V793"/>
      <c r="W793"/>
      <c r="X793"/>
      <c r="Y793"/>
      <c r="Z793"/>
      <c r="AA793"/>
      <c r="AB793"/>
      <c r="AC793"/>
      <c r="AD793"/>
      <c r="AE793"/>
      <c r="AF793"/>
    </row>
    <row r="794" spans="1:32" ht="15.75" customHeight="1" x14ac:dyDescent="0.15">
      <c r="A794"/>
      <c r="B794"/>
      <c r="C794"/>
      <c r="D794"/>
      <c r="E794"/>
      <c r="F794"/>
      <c r="G794"/>
      <c r="H794"/>
      <c r="I794"/>
      <c r="J794"/>
      <c r="K794"/>
      <c r="L794"/>
      <c r="M794"/>
      <c r="N794"/>
      <c r="O794"/>
      <c r="P794"/>
      <c r="Q794"/>
      <c r="R794"/>
      <c r="S794"/>
      <c r="T794"/>
      <c r="U794"/>
      <c r="V794"/>
      <c r="W794"/>
      <c r="X794"/>
      <c r="Y794"/>
      <c r="Z794"/>
      <c r="AA794"/>
      <c r="AB794"/>
      <c r="AC794"/>
      <c r="AD794"/>
      <c r="AE794"/>
      <c r="AF794"/>
    </row>
    <row r="795" spans="1:32" ht="15.75" customHeight="1" x14ac:dyDescent="0.15">
      <c r="A795"/>
      <c r="B795"/>
      <c r="C795"/>
      <c r="D795"/>
      <c r="E795"/>
      <c r="F795"/>
      <c r="G795"/>
      <c r="H795"/>
      <c r="I795"/>
      <c r="J795"/>
      <c r="K795"/>
      <c r="L795"/>
      <c r="M795"/>
      <c r="N795"/>
      <c r="O795"/>
      <c r="P795"/>
      <c r="Q795"/>
      <c r="R795"/>
      <c r="S795"/>
      <c r="T795"/>
      <c r="U795"/>
      <c r="V795"/>
      <c r="W795"/>
      <c r="X795"/>
      <c r="Y795"/>
      <c r="Z795"/>
      <c r="AA795"/>
      <c r="AB795"/>
      <c r="AC795"/>
      <c r="AD795"/>
      <c r="AE795"/>
      <c r="AF795"/>
    </row>
    <row r="796" spans="1:32" ht="15.75" customHeight="1" x14ac:dyDescent="0.15">
      <c r="A796"/>
      <c r="B796"/>
      <c r="C796"/>
      <c r="D796"/>
      <c r="E796"/>
      <c r="F796"/>
      <c r="G796"/>
      <c r="H796"/>
      <c r="I796"/>
      <c r="J796"/>
      <c r="K796"/>
      <c r="L796"/>
      <c r="M796"/>
      <c r="N796"/>
      <c r="O796"/>
      <c r="P796"/>
      <c r="Q796"/>
      <c r="R796"/>
      <c r="S796"/>
      <c r="T796"/>
      <c r="U796"/>
      <c r="V796"/>
      <c r="W796"/>
      <c r="X796"/>
      <c r="Y796"/>
      <c r="Z796"/>
      <c r="AA796"/>
      <c r="AB796"/>
      <c r="AC796"/>
      <c r="AD796"/>
      <c r="AE796"/>
      <c r="AF796"/>
    </row>
    <row r="797" spans="1:32" ht="15.75" customHeight="1" x14ac:dyDescent="0.15">
      <c r="A797"/>
      <c r="B797"/>
      <c r="C797"/>
      <c r="D797"/>
      <c r="E797"/>
      <c r="F797"/>
      <c r="G797"/>
      <c r="H797"/>
      <c r="I797"/>
      <c r="J797"/>
      <c r="K797"/>
      <c r="L797"/>
      <c r="M797"/>
      <c r="N797"/>
      <c r="O797"/>
      <c r="P797"/>
      <c r="Q797"/>
      <c r="R797"/>
      <c r="S797"/>
      <c r="T797"/>
      <c r="U797"/>
      <c r="V797"/>
      <c r="W797"/>
      <c r="X797"/>
      <c r="Y797"/>
      <c r="Z797"/>
      <c r="AA797"/>
      <c r="AB797"/>
      <c r="AC797"/>
      <c r="AD797"/>
      <c r="AE797"/>
      <c r="AF797"/>
    </row>
    <row r="798" spans="1:32" ht="15.75" customHeight="1" x14ac:dyDescent="0.15">
      <c r="A798"/>
      <c r="B798"/>
      <c r="C798"/>
      <c r="D798"/>
      <c r="E798"/>
      <c r="F798"/>
      <c r="G798"/>
      <c r="H798"/>
      <c r="I798"/>
      <c r="J798"/>
      <c r="K798"/>
      <c r="L798"/>
      <c r="M798"/>
      <c r="N798"/>
      <c r="O798"/>
      <c r="P798"/>
      <c r="Q798"/>
      <c r="R798"/>
      <c r="S798"/>
      <c r="T798"/>
      <c r="U798"/>
      <c r="V798"/>
      <c r="W798"/>
      <c r="X798"/>
      <c r="Y798"/>
      <c r="Z798"/>
      <c r="AA798"/>
      <c r="AB798"/>
      <c r="AC798"/>
      <c r="AD798"/>
      <c r="AE798"/>
      <c r="AF798"/>
    </row>
    <row r="799" spans="1:32" ht="15.75" customHeight="1" x14ac:dyDescent="0.15">
      <c r="A799"/>
      <c r="B799"/>
      <c r="C799"/>
      <c r="D799"/>
      <c r="E799"/>
      <c r="F799"/>
      <c r="G799"/>
      <c r="H799"/>
      <c r="I799"/>
      <c r="J799"/>
      <c r="K799"/>
      <c r="L799"/>
      <c r="M799"/>
      <c r="N799"/>
      <c r="O799"/>
      <c r="P799"/>
      <c r="Q799"/>
      <c r="R799"/>
      <c r="S799"/>
      <c r="T799"/>
      <c r="U799"/>
      <c r="V799"/>
      <c r="W799"/>
      <c r="X799"/>
      <c r="Y799"/>
      <c r="Z799"/>
      <c r="AA799"/>
      <c r="AB799"/>
      <c r="AC799"/>
      <c r="AD799"/>
      <c r="AE799"/>
      <c r="AF799"/>
    </row>
    <row r="800" spans="1:32" ht="15.75" customHeight="1" x14ac:dyDescent="0.15">
      <c r="A800"/>
      <c r="B800"/>
      <c r="C800"/>
      <c r="D800"/>
      <c r="E800"/>
      <c r="F800"/>
      <c r="G800"/>
      <c r="H800"/>
      <c r="I800"/>
      <c r="J800"/>
      <c r="K800"/>
      <c r="L800"/>
      <c r="M800"/>
      <c r="N800"/>
      <c r="O800"/>
      <c r="P800"/>
      <c r="Q800"/>
      <c r="R800"/>
      <c r="S800"/>
      <c r="T800"/>
      <c r="U800"/>
      <c r="V800"/>
      <c r="W800"/>
      <c r="X800"/>
      <c r="Y800"/>
      <c r="Z800"/>
      <c r="AA800"/>
      <c r="AB800"/>
      <c r="AC800"/>
      <c r="AD800"/>
      <c r="AE800"/>
      <c r="AF800"/>
    </row>
    <row r="801" spans="1:32" ht="15.75" customHeight="1" x14ac:dyDescent="0.15">
      <c r="A801"/>
      <c r="B801"/>
      <c r="C801"/>
      <c r="D801"/>
      <c r="E801"/>
      <c r="F801"/>
      <c r="G801"/>
      <c r="H801"/>
      <c r="I801"/>
      <c r="J801"/>
      <c r="K801"/>
      <c r="L801"/>
      <c r="M801"/>
      <c r="N801"/>
      <c r="O801"/>
      <c r="P801"/>
      <c r="Q801"/>
      <c r="R801"/>
      <c r="S801"/>
      <c r="T801"/>
      <c r="U801"/>
      <c r="V801"/>
      <c r="W801"/>
      <c r="X801"/>
      <c r="Y801"/>
      <c r="Z801"/>
      <c r="AA801"/>
      <c r="AB801"/>
      <c r="AC801"/>
      <c r="AD801"/>
      <c r="AE801"/>
      <c r="AF801"/>
    </row>
    <row r="802" spans="1:32" ht="15.75" customHeight="1" x14ac:dyDescent="0.15">
      <c r="A802"/>
      <c r="B802"/>
      <c r="C802"/>
      <c r="D802"/>
      <c r="E802"/>
      <c r="F802"/>
      <c r="G802"/>
      <c r="H802"/>
      <c r="I802"/>
      <c r="J802"/>
      <c r="K802"/>
      <c r="L802"/>
      <c r="M802"/>
      <c r="N802"/>
      <c r="O802"/>
      <c r="P802"/>
      <c r="Q802"/>
      <c r="R802"/>
      <c r="S802"/>
      <c r="T802"/>
      <c r="U802"/>
      <c r="V802"/>
      <c r="W802"/>
      <c r="X802"/>
      <c r="Y802"/>
      <c r="Z802"/>
      <c r="AA802"/>
      <c r="AB802"/>
      <c r="AC802"/>
      <c r="AD802"/>
      <c r="AE802"/>
      <c r="AF802"/>
    </row>
    <row r="803" spans="1:32" ht="15.75" customHeight="1" x14ac:dyDescent="0.15">
      <c r="A803"/>
      <c r="B803"/>
      <c r="C803"/>
      <c r="D803"/>
      <c r="E803"/>
      <c r="F803"/>
      <c r="G803"/>
      <c r="H803"/>
      <c r="I803"/>
      <c r="J803"/>
      <c r="K803"/>
      <c r="L803"/>
      <c r="M803"/>
      <c r="N803"/>
      <c r="O803"/>
      <c r="P803"/>
      <c r="Q803"/>
      <c r="R803"/>
      <c r="S803"/>
      <c r="T803"/>
      <c r="U803"/>
      <c r="V803"/>
      <c r="W803"/>
      <c r="X803"/>
      <c r="Y803"/>
      <c r="Z803"/>
      <c r="AA803"/>
      <c r="AB803"/>
      <c r="AC803"/>
      <c r="AD803"/>
      <c r="AE803"/>
      <c r="AF803"/>
    </row>
    <row r="804" spans="1:32" ht="15.75" customHeight="1" x14ac:dyDescent="0.15">
      <c r="A804"/>
      <c r="B804"/>
      <c r="C804"/>
      <c r="D804"/>
      <c r="E804"/>
      <c r="F804"/>
      <c r="G804"/>
      <c r="H804"/>
      <c r="I804"/>
      <c r="J804"/>
      <c r="K804"/>
      <c r="L804"/>
      <c r="M804"/>
      <c r="N804"/>
      <c r="O804"/>
      <c r="P804"/>
      <c r="Q804"/>
      <c r="R804"/>
      <c r="S804"/>
      <c r="T804"/>
      <c r="U804"/>
      <c r="V804"/>
      <c r="W804"/>
      <c r="X804"/>
      <c r="Y804"/>
      <c r="Z804"/>
      <c r="AA804"/>
      <c r="AB804"/>
      <c r="AC804"/>
      <c r="AD804"/>
      <c r="AE804"/>
      <c r="AF804"/>
    </row>
    <row r="805" spans="1:32" ht="15.75" customHeight="1" x14ac:dyDescent="0.15">
      <c r="A805"/>
      <c r="B805"/>
      <c r="C805"/>
      <c r="D805"/>
      <c r="E805"/>
      <c r="F805"/>
      <c r="G805"/>
      <c r="H805"/>
      <c r="I805"/>
      <c r="J805"/>
      <c r="K805"/>
      <c r="L805"/>
      <c r="M805"/>
      <c r="N805"/>
      <c r="O805"/>
      <c r="P805"/>
      <c r="Q805"/>
      <c r="R805"/>
      <c r="S805"/>
      <c r="T805"/>
      <c r="U805"/>
      <c r="V805"/>
      <c r="W805"/>
      <c r="X805"/>
      <c r="Y805"/>
      <c r="Z805"/>
      <c r="AA805"/>
      <c r="AB805"/>
      <c r="AC805"/>
      <c r="AD805"/>
      <c r="AE805"/>
      <c r="AF805"/>
    </row>
    <row r="806" spans="1:32" ht="15.75" customHeight="1" x14ac:dyDescent="0.15">
      <c r="A806"/>
      <c r="B806"/>
      <c r="C806"/>
      <c r="D806"/>
      <c r="E806"/>
      <c r="F806"/>
      <c r="G806"/>
      <c r="H806"/>
      <c r="I806"/>
      <c r="J806"/>
      <c r="K806"/>
      <c r="L806"/>
      <c r="M806"/>
      <c r="N806"/>
      <c r="O806"/>
      <c r="P806"/>
      <c r="Q806"/>
      <c r="R806"/>
      <c r="S806"/>
      <c r="T806"/>
      <c r="U806"/>
      <c r="V806"/>
      <c r="W806"/>
      <c r="X806"/>
      <c r="Y806"/>
      <c r="Z806"/>
      <c r="AA806"/>
      <c r="AB806"/>
      <c r="AC806"/>
      <c r="AD806"/>
      <c r="AE806"/>
      <c r="AF806"/>
    </row>
    <row r="807" spans="1:32" ht="15.75" customHeight="1" x14ac:dyDescent="0.15">
      <c r="A807"/>
      <c r="B807"/>
      <c r="C807"/>
      <c r="D807"/>
      <c r="E807"/>
      <c r="F807"/>
      <c r="G807"/>
      <c r="H807"/>
      <c r="I807"/>
      <c r="J807"/>
      <c r="K807"/>
      <c r="L807"/>
      <c r="M807"/>
      <c r="N807"/>
      <c r="O807"/>
      <c r="P807"/>
      <c r="Q807"/>
      <c r="R807"/>
      <c r="S807"/>
      <c r="T807"/>
      <c r="U807"/>
      <c r="V807"/>
      <c r="W807"/>
      <c r="X807"/>
      <c r="Y807"/>
      <c r="Z807"/>
      <c r="AA807"/>
      <c r="AB807"/>
      <c r="AC807"/>
      <c r="AD807"/>
      <c r="AE807"/>
      <c r="AF807"/>
    </row>
    <row r="808" spans="1:32" ht="15.75" customHeight="1" x14ac:dyDescent="0.15">
      <c r="A808"/>
      <c r="B808"/>
      <c r="C808"/>
      <c r="D808"/>
      <c r="E808"/>
      <c r="F808"/>
      <c r="G808"/>
      <c r="H808"/>
      <c r="I808"/>
      <c r="J808"/>
      <c r="K808"/>
      <c r="L808"/>
      <c r="M808"/>
      <c r="N808"/>
      <c r="O808"/>
      <c r="P808"/>
      <c r="Q808"/>
      <c r="R808"/>
      <c r="S808"/>
      <c r="T808"/>
      <c r="U808"/>
      <c r="V808"/>
      <c r="W808"/>
      <c r="X808"/>
      <c r="Y808"/>
      <c r="Z808"/>
      <c r="AA808"/>
      <c r="AB808"/>
      <c r="AC808"/>
      <c r="AD808"/>
      <c r="AE808"/>
      <c r="AF808"/>
    </row>
    <row r="809" spans="1:32" ht="15.75" customHeight="1" x14ac:dyDescent="0.15">
      <c r="A809"/>
      <c r="B809"/>
      <c r="C809"/>
      <c r="D809"/>
      <c r="E809"/>
      <c r="F809"/>
      <c r="G809"/>
      <c r="H809"/>
      <c r="I809"/>
      <c r="J809"/>
      <c r="K809"/>
      <c r="L809"/>
      <c r="M809"/>
      <c r="N809"/>
      <c r="O809"/>
      <c r="P809"/>
      <c r="Q809"/>
      <c r="R809"/>
      <c r="S809"/>
      <c r="T809"/>
      <c r="U809"/>
      <c r="V809"/>
      <c r="W809"/>
      <c r="X809"/>
      <c r="Y809"/>
      <c r="Z809"/>
      <c r="AA809"/>
      <c r="AB809"/>
      <c r="AC809"/>
      <c r="AD809"/>
      <c r="AE809"/>
      <c r="AF809"/>
    </row>
    <row r="810" spans="1:32" ht="15.75" customHeight="1" x14ac:dyDescent="0.15">
      <c r="A810"/>
      <c r="B810"/>
      <c r="C810"/>
      <c r="D810"/>
      <c r="E810"/>
      <c r="F810"/>
      <c r="G810"/>
      <c r="H810"/>
      <c r="I810"/>
      <c r="J810"/>
      <c r="K810"/>
      <c r="L810"/>
      <c r="M810"/>
      <c r="N810"/>
      <c r="O810"/>
      <c r="P810"/>
      <c r="Q810"/>
      <c r="R810"/>
      <c r="S810"/>
      <c r="T810"/>
      <c r="U810"/>
      <c r="V810"/>
      <c r="W810"/>
      <c r="X810"/>
      <c r="Y810"/>
      <c r="Z810"/>
      <c r="AA810"/>
      <c r="AB810"/>
      <c r="AC810"/>
      <c r="AD810"/>
      <c r="AE810"/>
      <c r="AF810"/>
    </row>
    <row r="811" spans="1:32" ht="15.75" customHeight="1" x14ac:dyDescent="0.15">
      <c r="A811"/>
      <c r="B811"/>
      <c r="C811"/>
      <c r="D811"/>
      <c r="E811"/>
      <c r="F811"/>
      <c r="G811"/>
      <c r="H811"/>
      <c r="I811"/>
      <c r="J811"/>
      <c r="K811"/>
      <c r="L811"/>
      <c r="M811"/>
      <c r="N811"/>
      <c r="O811"/>
      <c r="P811"/>
      <c r="Q811"/>
      <c r="R811"/>
      <c r="S811"/>
      <c r="T811"/>
      <c r="U811"/>
      <c r="V811"/>
      <c r="W811"/>
      <c r="X811"/>
      <c r="Y811"/>
      <c r="Z811"/>
      <c r="AA811"/>
      <c r="AB811"/>
      <c r="AC811"/>
      <c r="AD811"/>
      <c r="AE811"/>
      <c r="AF811"/>
    </row>
    <row r="812" spans="1:32" ht="15.75" customHeight="1" x14ac:dyDescent="0.15">
      <c r="A812"/>
      <c r="B812"/>
      <c r="C812"/>
      <c r="D812"/>
      <c r="E812"/>
      <c r="F812"/>
      <c r="G812"/>
      <c r="H812"/>
      <c r="I812"/>
      <c r="J812"/>
      <c r="K812"/>
      <c r="L812"/>
      <c r="M812"/>
      <c r="N812"/>
      <c r="O812"/>
      <c r="P812"/>
      <c r="Q812"/>
      <c r="R812"/>
      <c r="S812"/>
      <c r="T812"/>
      <c r="U812"/>
      <c r="V812"/>
      <c r="W812"/>
      <c r="X812"/>
      <c r="Y812"/>
      <c r="Z812"/>
      <c r="AA812"/>
      <c r="AB812"/>
      <c r="AC812"/>
      <c r="AD812"/>
      <c r="AE812"/>
      <c r="AF812"/>
    </row>
    <row r="813" spans="1:32" ht="15.75" customHeight="1" x14ac:dyDescent="0.15">
      <c r="A813"/>
      <c r="B813"/>
      <c r="C813"/>
      <c r="D813"/>
      <c r="E813"/>
      <c r="F813"/>
      <c r="G813"/>
      <c r="H813"/>
      <c r="I813"/>
      <c r="J813"/>
      <c r="K813"/>
      <c r="L813"/>
      <c r="M813"/>
      <c r="N813"/>
      <c r="O813"/>
      <c r="P813"/>
      <c r="Q813"/>
      <c r="R813"/>
      <c r="S813"/>
      <c r="T813"/>
      <c r="U813"/>
      <c r="V813"/>
      <c r="W813"/>
      <c r="X813"/>
      <c r="Y813"/>
      <c r="Z813"/>
      <c r="AA813"/>
      <c r="AB813"/>
      <c r="AC813"/>
      <c r="AD813"/>
      <c r="AE813"/>
      <c r="AF813"/>
    </row>
    <row r="814" spans="1:32" ht="15.75" customHeight="1" x14ac:dyDescent="0.15">
      <c r="A814"/>
      <c r="B814"/>
      <c r="C814"/>
      <c r="D814"/>
      <c r="E814"/>
      <c r="F814"/>
      <c r="G814"/>
      <c r="H814"/>
      <c r="I814"/>
      <c r="J814"/>
      <c r="K814"/>
      <c r="L814"/>
      <c r="M814"/>
      <c r="N814"/>
      <c r="O814"/>
      <c r="P814"/>
      <c r="Q814"/>
      <c r="R814"/>
      <c r="S814"/>
      <c r="T814"/>
      <c r="U814"/>
      <c r="V814"/>
      <c r="W814"/>
      <c r="X814"/>
      <c r="Y814"/>
      <c r="Z814"/>
      <c r="AA814"/>
      <c r="AB814"/>
      <c r="AC814"/>
      <c r="AD814"/>
      <c r="AE814"/>
      <c r="AF814"/>
    </row>
    <row r="815" spans="1:32" ht="15.75" customHeight="1" x14ac:dyDescent="0.15">
      <c r="A815"/>
      <c r="B815"/>
      <c r="C815"/>
      <c r="D815"/>
      <c r="E815"/>
      <c r="F815"/>
      <c r="G815"/>
      <c r="H815"/>
      <c r="I815"/>
      <c r="J815"/>
      <c r="K815"/>
      <c r="L815"/>
      <c r="M815"/>
      <c r="N815"/>
      <c r="O815"/>
      <c r="P815"/>
      <c r="Q815"/>
      <c r="R815"/>
      <c r="S815"/>
      <c r="T815"/>
      <c r="U815"/>
      <c r="V815"/>
      <c r="W815"/>
      <c r="X815"/>
      <c r="Y815"/>
      <c r="Z815"/>
      <c r="AA815"/>
      <c r="AB815"/>
      <c r="AC815"/>
      <c r="AD815"/>
      <c r="AE815"/>
      <c r="AF815"/>
    </row>
    <row r="816" spans="1:32" ht="15.75" customHeight="1" x14ac:dyDescent="0.15">
      <c r="A816"/>
      <c r="B816"/>
      <c r="C816"/>
      <c r="D816"/>
      <c r="E816"/>
      <c r="F816"/>
      <c r="G816"/>
      <c r="H816"/>
      <c r="I816"/>
      <c r="J816"/>
      <c r="K816"/>
      <c r="L816"/>
      <c r="M816"/>
      <c r="N816"/>
      <c r="O816"/>
      <c r="P816"/>
      <c r="Q816"/>
      <c r="R816"/>
      <c r="S816"/>
      <c r="T816"/>
      <c r="U816"/>
      <c r="V816"/>
      <c r="W816"/>
      <c r="X816"/>
      <c r="Y816"/>
      <c r="Z816"/>
      <c r="AA816"/>
      <c r="AB816"/>
      <c r="AC816"/>
      <c r="AD816"/>
      <c r="AE816"/>
      <c r="AF816"/>
    </row>
    <row r="817" spans="1:32" ht="15.75" customHeight="1" x14ac:dyDescent="0.15">
      <c r="A817"/>
      <c r="B817"/>
      <c r="C817"/>
      <c r="D817"/>
      <c r="E817"/>
      <c r="F817"/>
      <c r="G817"/>
      <c r="H817"/>
      <c r="I817"/>
      <c r="J817"/>
      <c r="K817"/>
      <c r="L817"/>
      <c r="M817"/>
      <c r="N817"/>
      <c r="O817"/>
      <c r="P817"/>
      <c r="Q817"/>
      <c r="R817"/>
      <c r="S817"/>
      <c r="T817"/>
      <c r="U817"/>
      <c r="V817"/>
      <c r="W817"/>
      <c r="X817"/>
      <c r="Y817"/>
      <c r="Z817"/>
      <c r="AA817"/>
      <c r="AB817"/>
      <c r="AC817"/>
      <c r="AD817"/>
      <c r="AE817"/>
      <c r="AF817"/>
    </row>
    <row r="818" spans="1:32" ht="15.75" customHeight="1" x14ac:dyDescent="0.15">
      <c r="A818"/>
      <c r="B818"/>
      <c r="C818"/>
      <c r="D818"/>
      <c r="E818"/>
      <c r="F818"/>
      <c r="G818"/>
      <c r="H818"/>
      <c r="I818"/>
      <c r="J818"/>
      <c r="K818"/>
      <c r="L818"/>
      <c r="M818"/>
      <c r="N818"/>
      <c r="O818"/>
      <c r="P818"/>
      <c r="Q818"/>
      <c r="R818"/>
      <c r="S818"/>
      <c r="T818"/>
      <c r="U818"/>
      <c r="V818"/>
      <c r="W818"/>
      <c r="X818"/>
      <c r="Y818"/>
      <c r="Z818"/>
      <c r="AA818"/>
      <c r="AB818"/>
      <c r="AC818"/>
      <c r="AD818"/>
      <c r="AE818"/>
      <c r="AF818"/>
    </row>
    <row r="819" spans="1:32" ht="15.75" customHeight="1" x14ac:dyDescent="0.15">
      <c r="A819"/>
      <c r="B819"/>
      <c r="C819"/>
      <c r="D819"/>
      <c r="E819"/>
      <c r="F819"/>
      <c r="G819"/>
      <c r="H819"/>
      <c r="I819"/>
      <c r="J819"/>
      <c r="K819"/>
      <c r="L819"/>
      <c r="M819"/>
      <c r="N819"/>
      <c r="O819"/>
      <c r="P819"/>
      <c r="Q819"/>
      <c r="R819"/>
      <c r="S819"/>
      <c r="T819"/>
      <c r="U819"/>
      <c r="V819"/>
      <c r="W819"/>
      <c r="X819"/>
      <c r="Y819"/>
      <c r="Z819"/>
      <c r="AA819"/>
      <c r="AB819"/>
      <c r="AC819"/>
      <c r="AD819"/>
      <c r="AE819"/>
      <c r="AF819"/>
    </row>
    <row r="820" spans="1:32" ht="15.75" customHeight="1" x14ac:dyDescent="0.15">
      <c r="A820"/>
      <c r="B820"/>
      <c r="C820"/>
      <c r="D820"/>
      <c r="E820"/>
      <c r="F820"/>
      <c r="G820"/>
      <c r="H820"/>
      <c r="I820"/>
      <c r="J820"/>
      <c r="K820"/>
      <c r="L820"/>
      <c r="M820"/>
      <c r="N820"/>
      <c r="O820"/>
      <c r="P820"/>
      <c r="Q820"/>
      <c r="R820"/>
      <c r="S820"/>
      <c r="T820"/>
      <c r="U820"/>
      <c r="V820"/>
      <c r="W820"/>
      <c r="X820"/>
      <c r="Y820"/>
      <c r="Z820"/>
      <c r="AA820"/>
      <c r="AB820"/>
      <c r="AC820"/>
      <c r="AD820"/>
      <c r="AE820"/>
      <c r="AF820"/>
    </row>
    <row r="821" spans="1:32" ht="15.75" customHeight="1" x14ac:dyDescent="0.15">
      <c r="A821"/>
      <c r="B821"/>
      <c r="C821"/>
      <c r="D821"/>
      <c r="E821"/>
      <c r="F821"/>
      <c r="G821"/>
      <c r="H821"/>
      <c r="I821"/>
      <c r="J821"/>
      <c r="K821"/>
      <c r="L821"/>
      <c r="M821"/>
      <c r="N821"/>
      <c r="O821"/>
      <c r="P821"/>
      <c r="Q821"/>
      <c r="R821"/>
      <c r="S821"/>
      <c r="T821"/>
      <c r="U821"/>
      <c r="V821"/>
      <c r="W821"/>
      <c r="X821"/>
      <c r="Y821"/>
      <c r="Z821"/>
      <c r="AA821"/>
      <c r="AB821"/>
      <c r="AC821"/>
      <c r="AD821"/>
      <c r="AE821"/>
      <c r="AF821"/>
    </row>
    <row r="822" spans="1:32" ht="15.75" customHeight="1" x14ac:dyDescent="0.15">
      <c r="A822"/>
      <c r="B822"/>
      <c r="C822"/>
      <c r="D822"/>
      <c r="E822"/>
      <c r="F822"/>
      <c r="G822"/>
      <c r="H822"/>
      <c r="I822"/>
      <c r="J822"/>
      <c r="K822"/>
      <c r="L822"/>
      <c r="M822"/>
      <c r="N822"/>
      <c r="O822"/>
      <c r="P822"/>
      <c r="Q822"/>
      <c r="R822"/>
      <c r="S822"/>
      <c r="T822"/>
      <c r="U822"/>
      <c r="V822"/>
      <c r="W822"/>
      <c r="X822"/>
      <c r="Y822"/>
      <c r="Z822"/>
      <c r="AA822"/>
      <c r="AB822"/>
      <c r="AC822"/>
      <c r="AD822"/>
      <c r="AE822"/>
      <c r="AF822"/>
    </row>
    <row r="823" spans="1:32" ht="15.75" customHeight="1" x14ac:dyDescent="0.15">
      <c r="A823"/>
      <c r="B823"/>
      <c r="C823"/>
      <c r="D823"/>
      <c r="E823"/>
      <c r="F823"/>
      <c r="G823"/>
      <c r="H823"/>
      <c r="I823"/>
      <c r="J823"/>
      <c r="K823"/>
      <c r="L823"/>
      <c r="M823"/>
      <c r="N823"/>
      <c r="O823"/>
      <c r="P823"/>
      <c r="Q823"/>
      <c r="R823"/>
      <c r="S823"/>
      <c r="T823"/>
      <c r="U823"/>
      <c r="V823"/>
      <c r="W823"/>
      <c r="X823"/>
      <c r="Y823"/>
      <c r="Z823"/>
      <c r="AA823"/>
      <c r="AB823"/>
      <c r="AC823"/>
      <c r="AD823"/>
      <c r="AE823"/>
      <c r="AF823"/>
    </row>
    <row r="824" spans="1:32" ht="15.75" customHeight="1" x14ac:dyDescent="0.15">
      <c r="A824"/>
      <c r="B824"/>
      <c r="C824"/>
      <c r="D824"/>
      <c r="E824"/>
      <c r="F824"/>
      <c r="G824"/>
      <c r="H824"/>
      <c r="I824"/>
      <c r="J824"/>
      <c r="K824"/>
      <c r="L824"/>
      <c r="M824"/>
      <c r="N824"/>
      <c r="O824"/>
      <c r="P824"/>
      <c r="Q824"/>
      <c r="R824"/>
      <c r="S824"/>
      <c r="T824"/>
      <c r="U824"/>
      <c r="V824"/>
      <c r="W824"/>
      <c r="X824"/>
      <c r="Y824"/>
      <c r="Z824"/>
      <c r="AA824"/>
      <c r="AB824"/>
      <c r="AC824"/>
      <c r="AD824"/>
      <c r="AE824"/>
      <c r="AF824"/>
    </row>
    <row r="825" spans="1:32" ht="15.75" customHeight="1" x14ac:dyDescent="0.15">
      <c r="A825"/>
      <c r="B825"/>
      <c r="C825"/>
      <c r="D825"/>
      <c r="E825"/>
      <c r="F825"/>
      <c r="G825"/>
      <c r="H825"/>
      <c r="I825"/>
      <c r="J825"/>
      <c r="K825"/>
      <c r="L825"/>
      <c r="M825"/>
      <c r="N825"/>
      <c r="O825"/>
      <c r="P825"/>
      <c r="Q825"/>
      <c r="R825"/>
      <c r="S825"/>
      <c r="T825"/>
      <c r="U825"/>
      <c r="V825"/>
      <c r="W825"/>
      <c r="X825"/>
      <c r="Y825"/>
      <c r="Z825"/>
      <c r="AA825"/>
      <c r="AB825"/>
      <c r="AC825"/>
      <c r="AD825"/>
      <c r="AE825"/>
      <c r="AF825"/>
    </row>
    <row r="826" spans="1:32" ht="15.75" customHeight="1" x14ac:dyDescent="0.15">
      <c r="A826"/>
      <c r="B826"/>
      <c r="C826"/>
      <c r="D826"/>
      <c r="E826"/>
      <c r="F826"/>
      <c r="G826"/>
      <c r="H826"/>
      <c r="I826"/>
      <c r="J826"/>
      <c r="K826"/>
      <c r="L826"/>
      <c r="M826"/>
      <c r="N826"/>
      <c r="O826"/>
      <c r="P826"/>
      <c r="Q826"/>
      <c r="R826"/>
      <c r="S826"/>
      <c r="T826"/>
      <c r="U826"/>
      <c r="V826"/>
      <c r="W826"/>
      <c r="X826"/>
      <c r="Y826"/>
      <c r="Z826"/>
      <c r="AA826"/>
      <c r="AB826"/>
      <c r="AC826"/>
      <c r="AD826"/>
      <c r="AE826"/>
      <c r="AF826"/>
    </row>
    <row r="827" spans="1:32" ht="15.75" customHeight="1" x14ac:dyDescent="0.15">
      <c r="A827"/>
      <c r="B827"/>
      <c r="C827"/>
      <c r="D827"/>
      <c r="E827"/>
      <c r="F827"/>
      <c r="G827"/>
      <c r="H827"/>
      <c r="I827"/>
      <c r="J827"/>
      <c r="K827"/>
      <c r="L827"/>
      <c r="M827"/>
      <c r="N827"/>
      <c r="O827"/>
      <c r="P827"/>
      <c r="Q827"/>
      <c r="R827"/>
      <c r="S827"/>
      <c r="T827"/>
      <c r="U827"/>
      <c r="V827"/>
      <c r="W827"/>
      <c r="X827"/>
      <c r="Y827"/>
      <c r="Z827"/>
      <c r="AA827"/>
      <c r="AB827"/>
      <c r="AC827"/>
      <c r="AD827"/>
      <c r="AE827"/>
      <c r="AF827"/>
    </row>
    <row r="828" spans="1:32" ht="15.75" customHeight="1" x14ac:dyDescent="0.15">
      <c r="A828"/>
      <c r="B828"/>
      <c r="C828"/>
      <c r="D828"/>
      <c r="E828"/>
      <c r="F828"/>
      <c r="G828"/>
      <c r="H828"/>
      <c r="I828"/>
      <c r="J828"/>
      <c r="K828"/>
      <c r="L828"/>
      <c r="M828"/>
      <c r="N828"/>
      <c r="O828"/>
      <c r="P828"/>
      <c r="Q828"/>
      <c r="R828"/>
      <c r="S828"/>
      <c r="T828"/>
      <c r="U828"/>
      <c r="V828"/>
      <c r="W828"/>
      <c r="X828"/>
      <c r="Y828"/>
      <c r="Z828"/>
      <c r="AA828"/>
      <c r="AB828"/>
      <c r="AC828"/>
      <c r="AD828"/>
      <c r="AE828"/>
      <c r="AF828"/>
    </row>
    <row r="829" spans="1:32" ht="15.75" customHeight="1" x14ac:dyDescent="0.15">
      <c r="A829"/>
      <c r="B829"/>
      <c r="C829"/>
      <c r="D829"/>
      <c r="E829"/>
      <c r="F829"/>
      <c r="G829"/>
      <c r="H829"/>
      <c r="I829"/>
      <c r="J829"/>
      <c r="K829"/>
      <c r="L829"/>
      <c r="M829"/>
      <c r="N829"/>
      <c r="O829"/>
      <c r="P829"/>
      <c r="Q829"/>
      <c r="R829"/>
      <c r="S829"/>
      <c r="T829"/>
      <c r="U829"/>
      <c r="V829"/>
      <c r="W829"/>
      <c r="X829"/>
      <c r="Y829"/>
      <c r="Z829"/>
      <c r="AA829"/>
      <c r="AB829"/>
      <c r="AC829"/>
      <c r="AD829"/>
      <c r="AE829"/>
      <c r="AF829"/>
    </row>
    <row r="830" spans="1:32" ht="15.75" customHeight="1" x14ac:dyDescent="0.15">
      <c r="A830"/>
      <c r="B830"/>
      <c r="C830"/>
      <c r="D830"/>
      <c r="E830"/>
      <c r="F830"/>
      <c r="G830"/>
      <c r="H830"/>
      <c r="I830"/>
      <c r="J830"/>
      <c r="K830"/>
      <c r="L830"/>
      <c r="M830"/>
      <c r="N830"/>
      <c r="O830"/>
      <c r="P830"/>
      <c r="Q830"/>
      <c r="R830"/>
      <c r="S830"/>
      <c r="T830"/>
      <c r="U830"/>
      <c r="V830"/>
      <c r="W830"/>
      <c r="X830"/>
      <c r="Y830"/>
      <c r="Z830"/>
      <c r="AA830"/>
      <c r="AB830"/>
      <c r="AC830"/>
      <c r="AD830"/>
      <c r="AE830"/>
      <c r="AF830"/>
    </row>
    <row r="831" spans="1:32" ht="15.75" customHeight="1" x14ac:dyDescent="0.15">
      <c r="A831"/>
      <c r="B831"/>
      <c r="C831"/>
      <c r="D831"/>
      <c r="E831"/>
      <c r="F831"/>
      <c r="G831"/>
      <c r="H831"/>
      <c r="I831"/>
      <c r="J831"/>
      <c r="K831"/>
      <c r="L831"/>
      <c r="M831"/>
      <c r="N831"/>
      <c r="O831"/>
      <c r="P831"/>
      <c r="Q831"/>
      <c r="R831"/>
      <c r="S831"/>
      <c r="T831"/>
      <c r="U831"/>
      <c r="V831"/>
      <c r="W831"/>
      <c r="X831"/>
      <c r="Y831"/>
      <c r="Z831"/>
      <c r="AA831"/>
      <c r="AB831"/>
      <c r="AC831"/>
      <c r="AD831"/>
      <c r="AE831"/>
      <c r="AF831"/>
    </row>
    <row r="832" spans="1:32" ht="15.75" customHeight="1" x14ac:dyDescent="0.15">
      <c r="A832"/>
      <c r="B832"/>
      <c r="C832"/>
      <c r="D832"/>
      <c r="E832"/>
      <c r="F832"/>
      <c r="G832"/>
      <c r="H832"/>
      <c r="I832"/>
      <c r="J832"/>
      <c r="K832"/>
      <c r="L832"/>
      <c r="M832"/>
      <c r="N832"/>
      <c r="O832"/>
      <c r="P832"/>
      <c r="Q832"/>
      <c r="R832"/>
      <c r="S832"/>
      <c r="T832"/>
      <c r="U832"/>
      <c r="V832"/>
      <c r="W832"/>
      <c r="X832"/>
      <c r="Y832"/>
      <c r="Z832"/>
      <c r="AA832"/>
      <c r="AB832"/>
      <c r="AC832"/>
      <c r="AD832"/>
      <c r="AE832"/>
      <c r="AF832"/>
    </row>
    <row r="833" spans="1:32" ht="15.75" customHeight="1" x14ac:dyDescent="0.15">
      <c r="A833"/>
      <c r="B833"/>
      <c r="C833"/>
      <c r="D833"/>
      <c r="E833"/>
      <c r="F833"/>
      <c r="G833"/>
      <c r="H833"/>
      <c r="I833"/>
      <c r="J833"/>
      <c r="K833"/>
      <c r="L833"/>
      <c r="M833"/>
      <c r="N833"/>
      <c r="O833"/>
      <c r="P833"/>
      <c r="Q833"/>
      <c r="R833"/>
      <c r="S833"/>
      <c r="T833"/>
      <c r="U833"/>
      <c r="V833"/>
      <c r="W833"/>
      <c r="X833"/>
      <c r="Y833"/>
      <c r="Z833"/>
      <c r="AA833"/>
      <c r="AB833"/>
      <c r="AC833"/>
      <c r="AD833"/>
      <c r="AE833"/>
      <c r="AF833"/>
    </row>
    <row r="834" spans="1:32" ht="15.75" customHeight="1" x14ac:dyDescent="0.15">
      <c r="A834"/>
      <c r="B834"/>
      <c r="C834"/>
      <c r="D834"/>
      <c r="E834"/>
      <c r="F834"/>
      <c r="G834"/>
      <c r="H834"/>
      <c r="I834"/>
      <c r="J834"/>
      <c r="K834"/>
      <c r="L834"/>
      <c r="M834"/>
      <c r="N834"/>
      <c r="O834"/>
      <c r="P834"/>
      <c r="Q834"/>
      <c r="R834"/>
      <c r="S834"/>
      <c r="T834"/>
      <c r="U834"/>
      <c r="V834"/>
      <c r="W834"/>
      <c r="X834"/>
      <c r="Y834"/>
      <c r="Z834"/>
      <c r="AA834"/>
      <c r="AB834"/>
      <c r="AC834"/>
      <c r="AD834"/>
      <c r="AE834"/>
      <c r="AF834"/>
    </row>
    <row r="835" spans="1:32" ht="15.75" customHeight="1" x14ac:dyDescent="0.15">
      <c r="A835"/>
      <c r="B835"/>
      <c r="C835"/>
      <c r="D835"/>
      <c r="E835"/>
      <c r="F835"/>
      <c r="G835"/>
      <c r="H835"/>
      <c r="I835"/>
      <c r="J835"/>
      <c r="K835"/>
      <c r="L835"/>
      <c r="M835"/>
      <c r="N835"/>
      <c r="O835"/>
      <c r="P835"/>
      <c r="Q835"/>
      <c r="R835"/>
      <c r="S835"/>
      <c r="T835"/>
      <c r="U835"/>
      <c r="V835"/>
      <c r="W835"/>
      <c r="X835"/>
      <c r="Y835"/>
      <c r="Z835"/>
      <c r="AA835"/>
      <c r="AB835"/>
      <c r="AC835"/>
      <c r="AD835"/>
      <c r="AE835"/>
      <c r="AF835"/>
    </row>
    <row r="836" spans="1:32" ht="15.75" customHeight="1" x14ac:dyDescent="0.15">
      <c r="A836"/>
      <c r="B836"/>
      <c r="C836"/>
      <c r="D836"/>
      <c r="E836"/>
      <c r="F836"/>
      <c r="G836"/>
      <c r="H836"/>
      <c r="I836"/>
      <c r="J836"/>
      <c r="K836"/>
      <c r="L836"/>
      <c r="M836"/>
      <c r="N836"/>
      <c r="O836"/>
      <c r="P836"/>
      <c r="Q836"/>
      <c r="R836"/>
      <c r="S836"/>
      <c r="T836"/>
      <c r="U836"/>
      <c r="V836"/>
      <c r="W836"/>
      <c r="X836"/>
      <c r="Y836"/>
      <c r="Z836"/>
      <c r="AA836"/>
      <c r="AB836"/>
      <c r="AC836"/>
      <c r="AD836"/>
      <c r="AE836"/>
      <c r="AF836"/>
    </row>
    <row r="837" spans="1:32" ht="15.75" customHeight="1" x14ac:dyDescent="0.15">
      <c r="A837"/>
      <c r="B837"/>
      <c r="C837"/>
      <c r="D837"/>
      <c r="E837"/>
      <c r="F837"/>
      <c r="G837"/>
      <c r="H837"/>
      <c r="I837"/>
      <c r="J837"/>
      <c r="K837"/>
      <c r="L837"/>
      <c r="M837"/>
      <c r="N837"/>
      <c r="O837"/>
      <c r="P837"/>
      <c r="Q837"/>
      <c r="R837"/>
      <c r="S837"/>
      <c r="T837"/>
      <c r="U837"/>
      <c r="V837"/>
      <c r="W837"/>
      <c r="X837"/>
      <c r="Y837"/>
      <c r="Z837"/>
      <c r="AA837"/>
      <c r="AB837"/>
      <c r="AC837"/>
      <c r="AD837"/>
      <c r="AE837"/>
      <c r="AF837"/>
    </row>
    <row r="838" spans="1:32" ht="15.75" customHeight="1" x14ac:dyDescent="0.15">
      <c r="A838"/>
      <c r="B838"/>
      <c r="C838"/>
      <c r="D838"/>
      <c r="E838"/>
      <c r="F838"/>
      <c r="G838"/>
      <c r="H838"/>
      <c r="I838"/>
      <c r="J838"/>
      <c r="K838"/>
      <c r="L838"/>
      <c r="M838"/>
      <c r="N838"/>
      <c r="O838"/>
      <c r="P838"/>
      <c r="Q838"/>
      <c r="R838"/>
      <c r="S838"/>
      <c r="T838"/>
      <c r="U838"/>
      <c r="V838"/>
      <c r="W838"/>
      <c r="X838"/>
      <c r="Y838"/>
      <c r="Z838"/>
      <c r="AA838"/>
      <c r="AB838"/>
      <c r="AC838"/>
      <c r="AD838"/>
      <c r="AE838"/>
      <c r="AF838"/>
    </row>
    <row r="839" spans="1:32" ht="15.75" customHeight="1" x14ac:dyDescent="0.15">
      <c r="A839"/>
      <c r="B839"/>
      <c r="C839"/>
      <c r="D839"/>
      <c r="E839"/>
      <c r="F839"/>
      <c r="G839"/>
      <c r="H839"/>
      <c r="I839"/>
      <c r="J839"/>
      <c r="K839"/>
      <c r="L839"/>
      <c r="M839"/>
      <c r="N839"/>
      <c r="O839"/>
      <c r="P839"/>
      <c r="Q839"/>
      <c r="R839"/>
      <c r="S839"/>
      <c r="T839"/>
      <c r="U839"/>
      <c r="V839"/>
      <c r="W839"/>
      <c r="X839"/>
      <c r="Y839"/>
      <c r="Z839"/>
      <c r="AA839"/>
      <c r="AB839"/>
      <c r="AC839"/>
      <c r="AD839"/>
      <c r="AE839"/>
      <c r="AF839"/>
    </row>
    <row r="840" spans="1:32" ht="15.75" customHeight="1" x14ac:dyDescent="0.15">
      <c r="A840"/>
      <c r="B840"/>
      <c r="C840"/>
      <c r="D840"/>
      <c r="E840"/>
      <c r="F840"/>
      <c r="G840"/>
      <c r="H840"/>
      <c r="I840"/>
      <c r="J840"/>
      <c r="K840"/>
      <c r="L840"/>
      <c r="M840"/>
      <c r="N840"/>
      <c r="O840"/>
      <c r="P840"/>
      <c r="Q840"/>
      <c r="R840"/>
      <c r="S840"/>
      <c r="T840"/>
      <c r="U840"/>
      <c r="V840"/>
      <c r="W840"/>
      <c r="X840"/>
      <c r="Y840"/>
      <c r="Z840"/>
      <c r="AA840"/>
      <c r="AB840"/>
      <c r="AC840"/>
      <c r="AD840"/>
      <c r="AE840"/>
      <c r="AF840"/>
    </row>
    <row r="841" spans="1:32" ht="15.75" customHeight="1" x14ac:dyDescent="0.15">
      <c r="A841"/>
      <c r="B841"/>
      <c r="C841"/>
      <c r="D841"/>
      <c r="E841"/>
      <c r="F841"/>
      <c r="G841"/>
      <c r="H841"/>
      <c r="I841"/>
      <c r="J841"/>
      <c r="K841"/>
      <c r="L841"/>
      <c r="M841"/>
      <c r="N841"/>
      <c r="O841"/>
      <c r="P841"/>
      <c r="Q841"/>
      <c r="R841"/>
      <c r="S841"/>
      <c r="T841"/>
      <c r="U841"/>
      <c r="V841"/>
      <c r="W841"/>
      <c r="X841"/>
      <c r="Y841"/>
      <c r="Z841"/>
      <c r="AA841"/>
      <c r="AB841"/>
      <c r="AC841"/>
      <c r="AD841"/>
      <c r="AE841"/>
      <c r="AF841"/>
    </row>
    <row r="842" spans="1:32" ht="15.75" customHeight="1" x14ac:dyDescent="0.15">
      <c r="A842"/>
      <c r="B842"/>
      <c r="C842"/>
      <c r="D842"/>
      <c r="E842"/>
      <c r="F842"/>
      <c r="G842"/>
      <c r="H842"/>
      <c r="I842"/>
      <c r="J842"/>
      <c r="K842"/>
      <c r="L842"/>
      <c r="M842"/>
      <c r="N842"/>
      <c r="O842"/>
      <c r="P842"/>
      <c r="Q842"/>
      <c r="R842"/>
      <c r="S842"/>
      <c r="T842"/>
      <c r="U842"/>
      <c r="V842"/>
      <c r="W842"/>
      <c r="X842"/>
      <c r="Y842"/>
      <c r="Z842"/>
      <c r="AA842"/>
      <c r="AB842"/>
      <c r="AC842"/>
      <c r="AD842"/>
      <c r="AE842"/>
      <c r="AF842"/>
    </row>
    <row r="843" spans="1:32" ht="15.75" customHeight="1" x14ac:dyDescent="0.15">
      <c r="A843"/>
      <c r="B843"/>
      <c r="C843"/>
      <c r="D843"/>
      <c r="E843"/>
      <c r="F843"/>
      <c r="G843"/>
      <c r="H843"/>
      <c r="I843"/>
      <c r="J843"/>
      <c r="K843"/>
      <c r="L843"/>
      <c r="M843"/>
      <c r="N843"/>
      <c r="O843"/>
      <c r="P843"/>
      <c r="Q843"/>
      <c r="R843"/>
      <c r="S843"/>
      <c r="T843"/>
      <c r="U843"/>
      <c r="V843"/>
      <c r="W843"/>
      <c r="X843"/>
      <c r="Y843"/>
      <c r="Z843"/>
      <c r="AA843"/>
      <c r="AB843"/>
      <c r="AC843"/>
      <c r="AD843"/>
      <c r="AE843"/>
      <c r="AF843"/>
    </row>
    <row r="844" spans="1:32" ht="15.75" customHeight="1" x14ac:dyDescent="0.15">
      <c r="A844"/>
      <c r="B844"/>
      <c r="C844"/>
      <c r="D844"/>
      <c r="E844"/>
      <c r="F844"/>
      <c r="G844"/>
      <c r="H844"/>
      <c r="I844"/>
      <c r="J844"/>
      <c r="K844"/>
      <c r="L844"/>
      <c r="M844"/>
      <c r="N844"/>
      <c r="O844"/>
      <c r="P844"/>
      <c r="Q844"/>
      <c r="R844"/>
      <c r="S844"/>
      <c r="T844"/>
      <c r="U844"/>
      <c r="V844"/>
      <c r="W844"/>
      <c r="X844"/>
      <c r="Y844"/>
      <c r="Z844"/>
      <c r="AA844"/>
      <c r="AB844"/>
      <c r="AC844"/>
      <c r="AD844"/>
      <c r="AE844"/>
      <c r="AF844"/>
    </row>
    <row r="845" spans="1:32" ht="15.75" customHeight="1" x14ac:dyDescent="0.15">
      <c r="A845"/>
      <c r="B845"/>
      <c r="C845"/>
      <c r="D845"/>
      <c r="E845"/>
      <c r="F845"/>
      <c r="G845"/>
      <c r="H845"/>
      <c r="I845"/>
      <c r="J845"/>
      <c r="K845"/>
      <c r="L845"/>
      <c r="M845"/>
      <c r="N845"/>
      <c r="O845"/>
      <c r="P845"/>
      <c r="Q845"/>
      <c r="R845"/>
      <c r="S845"/>
      <c r="T845"/>
      <c r="U845"/>
      <c r="V845"/>
      <c r="W845"/>
      <c r="X845"/>
      <c r="Y845"/>
      <c r="Z845"/>
      <c r="AA845"/>
      <c r="AB845"/>
      <c r="AC845"/>
      <c r="AD845"/>
      <c r="AE845"/>
      <c r="AF845"/>
    </row>
    <row r="846" spans="1:32" ht="15.75" customHeight="1" x14ac:dyDescent="0.15">
      <c r="A846"/>
      <c r="B846"/>
      <c r="C846"/>
      <c r="D846"/>
      <c r="E846"/>
      <c r="F846"/>
      <c r="G846"/>
      <c r="H846"/>
      <c r="I846"/>
      <c r="J846"/>
      <c r="K846"/>
      <c r="L846"/>
      <c r="M846"/>
      <c r="N846"/>
      <c r="O846"/>
      <c r="P846"/>
      <c r="Q846"/>
      <c r="R846"/>
      <c r="S846"/>
      <c r="T846"/>
      <c r="U846"/>
      <c r="V846"/>
      <c r="W846"/>
      <c r="X846"/>
      <c r="Y846"/>
      <c r="Z846"/>
      <c r="AA846"/>
      <c r="AB846"/>
      <c r="AC846"/>
      <c r="AD846"/>
      <c r="AE846"/>
      <c r="AF846"/>
    </row>
    <row r="847" spans="1:32" ht="15.75" customHeight="1" x14ac:dyDescent="0.15">
      <c r="A847"/>
      <c r="B847"/>
      <c r="C847"/>
      <c r="D847"/>
      <c r="E847"/>
      <c r="F847"/>
      <c r="G847"/>
      <c r="H847"/>
      <c r="I847"/>
      <c r="J847"/>
      <c r="K847"/>
      <c r="L847"/>
      <c r="M847"/>
      <c r="N847"/>
      <c r="O847"/>
      <c r="P847"/>
      <c r="Q847"/>
      <c r="R847"/>
      <c r="S847"/>
      <c r="T847"/>
      <c r="U847"/>
      <c r="V847"/>
      <c r="W847"/>
      <c r="X847"/>
      <c r="Y847"/>
      <c r="Z847"/>
      <c r="AA847"/>
      <c r="AB847"/>
      <c r="AC847"/>
      <c r="AD847"/>
      <c r="AE847"/>
      <c r="AF847"/>
    </row>
    <row r="848" spans="1:32" ht="15.75" customHeight="1" x14ac:dyDescent="0.15">
      <c r="A848"/>
      <c r="B848"/>
      <c r="C848"/>
      <c r="D848"/>
      <c r="E848"/>
      <c r="F848"/>
      <c r="G848"/>
      <c r="H848"/>
      <c r="I848"/>
      <c r="J848"/>
      <c r="K848"/>
      <c r="L848"/>
      <c r="M848"/>
      <c r="N848"/>
      <c r="O848"/>
      <c r="P848"/>
      <c r="Q848"/>
      <c r="R848"/>
      <c r="S848"/>
      <c r="T848"/>
      <c r="U848"/>
      <c r="V848"/>
      <c r="W848"/>
      <c r="X848"/>
      <c r="Y848"/>
      <c r="Z848"/>
      <c r="AA848"/>
      <c r="AB848"/>
      <c r="AC848"/>
      <c r="AD848"/>
      <c r="AE848"/>
      <c r="AF848"/>
    </row>
    <row r="849" spans="1:32" ht="15.75" customHeight="1" x14ac:dyDescent="0.15">
      <c r="A849"/>
      <c r="B849"/>
      <c r="C849"/>
      <c r="D849"/>
      <c r="E849"/>
      <c r="F849"/>
      <c r="G849"/>
      <c r="H849"/>
      <c r="I849"/>
      <c r="J849"/>
      <c r="K849"/>
      <c r="L849"/>
      <c r="M849"/>
      <c r="N849"/>
      <c r="O849"/>
      <c r="P849"/>
      <c r="Q849"/>
      <c r="R849"/>
      <c r="S849"/>
      <c r="T849"/>
      <c r="U849"/>
      <c r="V849"/>
      <c r="W849"/>
      <c r="X849"/>
      <c r="Y849"/>
      <c r="Z849"/>
      <c r="AA849"/>
      <c r="AB849"/>
      <c r="AC849"/>
      <c r="AD849"/>
      <c r="AE849"/>
      <c r="AF849"/>
    </row>
    <row r="850" spans="1:32" ht="15.75" customHeight="1" x14ac:dyDescent="0.15">
      <c r="A850"/>
      <c r="B850"/>
      <c r="C850"/>
      <c r="D850"/>
      <c r="E850"/>
      <c r="F850"/>
      <c r="G850"/>
      <c r="H850"/>
      <c r="I850"/>
      <c r="J850"/>
      <c r="K850"/>
      <c r="L850"/>
      <c r="M850"/>
      <c r="N850"/>
      <c r="O850"/>
      <c r="P850"/>
      <c r="Q850"/>
      <c r="R850"/>
      <c r="S850"/>
      <c r="T850"/>
      <c r="U850"/>
      <c r="V850"/>
      <c r="W850"/>
      <c r="X850"/>
      <c r="Y850"/>
      <c r="Z850"/>
      <c r="AA850"/>
      <c r="AB850"/>
      <c r="AC850"/>
      <c r="AD850"/>
      <c r="AE850"/>
      <c r="AF850"/>
    </row>
    <row r="851" spans="1:32" ht="15.75" customHeight="1" x14ac:dyDescent="0.15">
      <c r="A851"/>
      <c r="B851"/>
      <c r="C851"/>
      <c r="D851"/>
      <c r="E851"/>
      <c r="F851"/>
      <c r="G851"/>
      <c r="H851"/>
      <c r="I851"/>
      <c r="J851"/>
      <c r="K851"/>
      <c r="L851"/>
      <c r="M851"/>
      <c r="N851"/>
      <c r="O851"/>
      <c r="P851"/>
      <c r="Q851"/>
      <c r="R851"/>
      <c r="S851"/>
      <c r="T851"/>
      <c r="U851"/>
      <c r="V851"/>
      <c r="W851"/>
      <c r="X851"/>
      <c r="Y851"/>
      <c r="Z851"/>
      <c r="AA851"/>
      <c r="AB851"/>
      <c r="AC851"/>
      <c r="AD851"/>
      <c r="AE851"/>
      <c r="AF851"/>
    </row>
    <row r="852" spans="1:32" ht="15.75" customHeight="1" x14ac:dyDescent="0.15">
      <c r="A852"/>
      <c r="B852"/>
      <c r="C852"/>
      <c r="D852"/>
      <c r="E852"/>
      <c r="F852"/>
      <c r="G852"/>
      <c r="H852"/>
      <c r="I852"/>
      <c r="J852"/>
      <c r="K852"/>
      <c r="L852"/>
      <c r="M852"/>
      <c r="N852"/>
      <c r="O852"/>
      <c r="P852"/>
      <c r="Q852"/>
      <c r="R852"/>
      <c r="S852"/>
      <c r="T852"/>
      <c r="U852"/>
      <c r="V852"/>
      <c r="W852"/>
      <c r="X852"/>
      <c r="Y852"/>
      <c r="Z852"/>
      <c r="AA852"/>
      <c r="AB852"/>
      <c r="AC852"/>
      <c r="AD852"/>
      <c r="AE852"/>
      <c r="AF852"/>
    </row>
    <row r="853" spans="1:32" ht="15.75" customHeight="1" x14ac:dyDescent="0.15">
      <c r="A853"/>
      <c r="B853"/>
      <c r="C853"/>
      <c r="D853"/>
      <c r="E853"/>
      <c r="F853"/>
      <c r="G853"/>
      <c r="H853"/>
      <c r="I853"/>
      <c r="J853"/>
      <c r="K853"/>
      <c r="L853"/>
      <c r="M853"/>
      <c r="N853"/>
      <c r="O853"/>
      <c r="P853"/>
      <c r="Q853"/>
      <c r="R853"/>
      <c r="S853"/>
      <c r="T853"/>
      <c r="U853"/>
      <c r="V853"/>
      <c r="W853"/>
      <c r="X853"/>
      <c r="Y853"/>
      <c r="Z853"/>
      <c r="AA853"/>
      <c r="AB853"/>
      <c r="AC853"/>
      <c r="AD853"/>
      <c r="AE853"/>
      <c r="AF853"/>
    </row>
    <row r="854" spans="1:32" ht="15.75" customHeight="1" x14ac:dyDescent="0.15">
      <c r="A854"/>
      <c r="B854"/>
      <c r="C854"/>
      <c r="D854"/>
      <c r="E854"/>
      <c r="F854"/>
      <c r="G854"/>
      <c r="H854"/>
      <c r="I854"/>
      <c r="J854"/>
      <c r="K854"/>
      <c r="L854"/>
      <c r="M854"/>
      <c r="N854"/>
      <c r="O854"/>
      <c r="P854"/>
      <c r="Q854"/>
      <c r="R854"/>
      <c r="S854"/>
      <c r="T854"/>
      <c r="U854"/>
      <c r="V854"/>
      <c r="W854"/>
      <c r="X854"/>
      <c r="Y854"/>
      <c r="Z854"/>
      <c r="AA854"/>
      <c r="AB854"/>
      <c r="AC854"/>
      <c r="AD854"/>
      <c r="AE854"/>
      <c r="AF854"/>
    </row>
    <row r="855" spans="1:32" ht="15.75" customHeight="1" x14ac:dyDescent="0.15">
      <c r="A855"/>
      <c r="B855"/>
      <c r="C855"/>
      <c r="D855"/>
      <c r="E855"/>
      <c r="F855"/>
      <c r="G855"/>
      <c r="H855"/>
      <c r="I855"/>
      <c r="J855"/>
      <c r="K855"/>
      <c r="L855"/>
      <c r="M855"/>
      <c r="N855"/>
      <c r="O855"/>
      <c r="P855"/>
      <c r="Q855"/>
      <c r="R855"/>
      <c r="S855"/>
      <c r="T855"/>
      <c r="U855"/>
      <c r="V855"/>
      <c r="W855"/>
      <c r="X855"/>
      <c r="Y855"/>
      <c r="Z855"/>
      <c r="AA855"/>
      <c r="AB855"/>
      <c r="AC855"/>
      <c r="AD855"/>
      <c r="AE855"/>
      <c r="AF855"/>
    </row>
    <row r="856" spans="1:32" ht="15.75" customHeight="1" x14ac:dyDescent="0.15">
      <c r="A856"/>
      <c r="B856"/>
      <c r="C856"/>
      <c r="D856"/>
      <c r="E856"/>
      <c r="F856"/>
      <c r="G856"/>
      <c r="H856"/>
      <c r="I856"/>
      <c r="J856"/>
      <c r="K856"/>
      <c r="L856"/>
      <c r="M856"/>
      <c r="N856"/>
      <c r="O856"/>
      <c r="P856"/>
      <c r="Q856"/>
      <c r="R856"/>
      <c r="S856"/>
      <c r="T856"/>
      <c r="U856"/>
      <c r="V856"/>
      <c r="W856"/>
      <c r="X856"/>
      <c r="Y856"/>
      <c r="Z856"/>
      <c r="AA856"/>
      <c r="AB856"/>
      <c r="AC856"/>
      <c r="AD856"/>
      <c r="AE856"/>
      <c r="AF856"/>
    </row>
    <row r="857" spans="1:32" ht="15.75" customHeight="1" x14ac:dyDescent="0.15">
      <c r="A857"/>
      <c r="B857"/>
      <c r="C857"/>
      <c r="D857"/>
      <c r="E857"/>
      <c r="F857"/>
      <c r="G857"/>
      <c r="H857"/>
      <c r="I857"/>
      <c r="J857"/>
      <c r="K857"/>
      <c r="L857"/>
      <c r="M857"/>
      <c r="N857"/>
      <c r="O857"/>
      <c r="P857"/>
      <c r="Q857"/>
      <c r="R857"/>
      <c r="S857"/>
      <c r="T857"/>
      <c r="U857"/>
      <c r="V857"/>
      <c r="W857"/>
      <c r="X857"/>
      <c r="Y857"/>
      <c r="Z857"/>
      <c r="AA857"/>
      <c r="AB857"/>
      <c r="AC857"/>
      <c r="AD857"/>
      <c r="AE857"/>
      <c r="AF857"/>
    </row>
    <row r="858" spans="1:32" ht="15.75" customHeight="1" x14ac:dyDescent="0.15">
      <c r="A858"/>
      <c r="B858"/>
      <c r="C858"/>
      <c r="D858"/>
      <c r="E858"/>
      <c r="F858"/>
      <c r="G858"/>
      <c r="H858"/>
      <c r="I858"/>
      <c r="J858"/>
      <c r="K858"/>
      <c r="L858"/>
      <c r="M858"/>
      <c r="N858"/>
      <c r="O858"/>
      <c r="P858"/>
      <c r="Q858"/>
      <c r="R858"/>
      <c r="S858"/>
      <c r="T858"/>
      <c r="U858"/>
      <c r="V858"/>
      <c r="W858"/>
      <c r="X858"/>
      <c r="Y858"/>
      <c r="Z858"/>
      <c r="AA858"/>
      <c r="AB858"/>
      <c r="AC858"/>
      <c r="AD858"/>
      <c r="AE858"/>
      <c r="AF858"/>
    </row>
    <row r="859" spans="1:32" ht="15.75" customHeight="1" x14ac:dyDescent="0.15">
      <c r="A859"/>
      <c r="B859"/>
      <c r="C859"/>
      <c r="D859"/>
      <c r="E859"/>
      <c r="F859"/>
      <c r="G859"/>
      <c r="H859"/>
      <c r="I859"/>
      <c r="J859"/>
      <c r="K859"/>
      <c r="L859"/>
      <c r="M859"/>
      <c r="N859"/>
      <c r="O859"/>
      <c r="P859"/>
      <c r="Q859"/>
      <c r="R859"/>
      <c r="S859"/>
      <c r="T859"/>
      <c r="U859"/>
      <c r="V859"/>
      <c r="W859"/>
      <c r="X859"/>
      <c r="Y859"/>
      <c r="Z859"/>
      <c r="AA859"/>
      <c r="AB859"/>
      <c r="AC859"/>
      <c r="AD859"/>
      <c r="AE859"/>
      <c r="AF859"/>
    </row>
    <row r="860" spans="1:32" ht="15.75" customHeight="1" x14ac:dyDescent="0.15">
      <c r="A860"/>
      <c r="B860"/>
      <c r="C860"/>
      <c r="D860"/>
      <c r="E860"/>
      <c r="F860"/>
      <c r="G860"/>
      <c r="H860"/>
      <c r="I860"/>
      <c r="J860"/>
      <c r="K860"/>
      <c r="L860"/>
      <c r="M860"/>
      <c r="N860"/>
      <c r="O860"/>
      <c r="P860"/>
      <c r="Q860"/>
      <c r="R860"/>
      <c r="S860"/>
      <c r="T860"/>
      <c r="U860"/>
      <c r="V860"/>
      <c r="W860"/>
      <c r="X860"/>
      <c r="Y860"/>
      <c r="Z860"/>
      <c r="AA860"/>
      <c r="AB860"/>
      <c r="AC860"/>
      <c r="AD860"/>
      <c r="AE860"/>
      <c r="AF860"/>
    </row>
    <row r="861" spans="1:32" ht="15.75" customHeight="1" x14ac:dyDescent="0.15">
      <c r="A861"/>
      <c r="B861"/>
      <c r="C861"/>
      <c r="D861"/>
      <c r="E861"/>
      <c r="F861"/>
      <c r="G861"/>
      <c r="H861"/>
      <c r="I861"/>
      <c r="J861"/>
      <c r="K861"/>
      <c r="L861"/>
      <c r="M861"/>
      <c r="N861"/>
      <c r="O861"/>
      <c r="P861"/>
      <c r="Q861"/>
      <c r="R861"/>
      <c r="S861"/>
      <c r="T861"/>
      <c r="U861"/>
      <c r="V861"/>
      <c r="W861"/>
      <c r="X861"/>
      <c r="Y861"/>
      <c r="Z861"/>
      <c r="AA861"/>
      <c r="AB861"/>
      <c r="AC861"/>
      <c r="AD861"/>
      <c r="AE861"/>
      <c r="AF861"/>
    </row>
    <row r="862" spans="1:32" ht="15.75" customHeight="1" x14ac:dyDescent="0.15">
      <c r="A862"/>
      <c r="B862"/>
      <c r="C862"/>
      <c r="D862"/>
      <c r="E862"/>
      <c r="F862"/>
      <c r="G862"/>
      <c r="H862"/>
      <c r="I862"/>
      <c r="J862"/>
      <c r="K862"/>
      <c r="L862"/>
      <c r="M862"/>
      <c r="N862"/>
      <c r="O862"/>
      <c r="P862"/>
      <c r="Q862"/>
      <c r="R862"/>
      <c r="S862"/>
      <c r="T862"/>
      <c r="U862"/>
      <c r="V862"/>
      <c r="W862"/>
      <c r="X862"/>
      <c r="Y862"/>
      <c r="Z862"/>
      <c r="AA862"/>
      <c r="AB862"/>
      <c r="AC862"/>
      <c r="AD862"/>
      <c r="AE862"/>
      <c r="AF862"/>
    </row>
    <row r="863" spans="1:32" ht="15.75" customHeight="1" x14ac:dyDescent="0.15">
      <c r="A863"/>
      <c r="B863"/>
      <c r="C863"/>
      <c r="D863"/>
      <c r="E863"/>
      <c r="F863"/>
      <c r="G863"/>
      <c r="H863"/>
      <c r="I863"/>
      <c r="J863"/>
      <c r="K863"/>
      <c r="L863"/>
      <c r="M863"/>
      <c r="N863"/>
      <c r="O863"/>
      <c r="P863"/>
      <c r="Q863"/>
      <c r="R863"/>
      <c r="S863"/>
      <c r="T863"/>
      <c r="U863"/>
      <c r="V863"/>
      <c r="W863"/>
      <c r="X863"/>
      <c r="Y863"/>
      <c r="Z863"/>
      <c r="AA863"/>
      <c r="AB863"/>
      <c r="AC863"/>
      <c r="AD863"/>
      <c r="AE863"/>
      <c r="AF863"/>
    </row>
    <row r="864" spans="1:32" ht="15.75" customHeight="1" x14ac:dyDescent="0.15">
      <c r="A864"/>
      <c r="B864"/>
      <c r="C864"/>
      <c r="D864"/>
      <c r="E864"/>
      <c r="F864"/>
      <c r="G864"/>
      <c r="H864"/>
      <c r="I864"/>
      <c r="J864"/>
      <c r="K864"/>
      <c r="L864"/>
      <c r="M864"/>
      <c r="N864"/>
      <c r="O864"/>
      <c r="P864"/>
      <c r="Q864"/>
      <c r="R864"/>
      <c r="S864"/>
      <c r="T864"/>
      <c r="U864"/>
      <c r="V864"/>
      <c r="W864"/>
      <c r="X864"/>
      <c r="Y864"/>
      <c r="Z864"/>
      <c r="AA864"/>
      <c r="AB864"/>
      <c r="AC864"/>
      <c r="AD864"/>
      <c r="AE864"/>
      <c r="AF864"/>
    </row>
    <row r="865" spans="1:32" ht="15.75" customHeight="1" x14ac:dyDescent="0.15">
      <c r="A865"/>
      <c r="B865"/>
      <c r="C865"/>
      <c r="D865"/>
      <c r="E865"/>
      <c r="F865"/>
      <c r="G865"/>
      <c r="H865"/>
      <c r="I865"/>
      <c r="J865"/>
      <c r="K865"/>
      <c r="L865"/>
      <c r="M865"/>
      <c r="N865"/>
      <c r="O865"/>
      <c r="P865"/>
      <c r="Q865"/>
      <c r="R865"/>
      <c r="S865"/>
      <c r="T865"/>
      <c r="U865"/>
      <c r="V865"/>
      <c r="W865"/>
      <c r="X865"/>
      <c r="Y865"/>
      <c r="Z865"/>
      <c r="AA865"/>
      <c r="AB865"/>
      <c r="AC865"/>
      <c r="AD865"/>
      <c r="AE865"/>
      <c r="AF865"/>
    </row>
    <row r="866" spans="1:32" ht="15.75" customHeight="1" x14ac:dyDescent="0.15">
      <c r="A866"/>
      <c r="B866"/>
      <c r="C866"/>
      <c r="D866"/>
      <c r="E866"/>
      <c r="F866"/>
      <c r="G866"/>
      <c r="H866"/>
      <c r="I866"/>
      <c r="J866"/>
      <c r="K866"/>
      <c r="L866"/>
      <c r="M866"/>
      <c r="N866"/>
      <c r="O866"/>
      <c r="P866"/>
      <c r="Q866"/>
      <c r="R866"/>
      <c r="S866"/>
      <c r="T866"/>
      <c r="U866"/>
      <c r="V866"/>
      <c r="W866"/>
      <c r="X866"/>
      <c r="Y866"/>
      <c r="Z866"/>
      <c r="AA866"/>
      <c r="AB866"/>
      <c r="AC866"/>
      <c r="AD866"/>
      <c r="AE866"/>
      <c r="AF866"/>
    </row>
    <row r="867" spans="1:32" ht="15.75" customHeight="1" x14ac:dyDescent="0.15">
      <c r="A867"/>
      <c r="B867"/>
      <c r="C867"/>
      <c r="D867"/>
      <c r="E867"/>
      <c r="F867"/>
      <c r="G867"/>
      <c r="H867"/>
      <c r="I867"/>
      <c r="J867"/>
      <c r="K867"/>
      <c r="L867"/>
      <c r="M867"/>
      <c r="N867"/>
      <c r="O867"/>
      <c r="P867"/>
      <c r="Q867"/>
      <c r="R867"/>
      <c r="S867"/>
      <c r="T867"/>
      <c r="U867"/>
      <c r="V867"/>
      <c r="W867"/>
      <c r="X867"/>
      <c r="Y867"/>
      <c r="Z867"/>
      <c r="AA867"/>
      <c r="AB867"/>
      <c r="AC867"/>
      <c r="AD867"/>
      <c r="AE867"/>
      <c r="AF867"/>
    </row>
    <row r="868" spans="1:32" ht="15.75" customHeight="1" x14ac:dyDescent="0.15">
      <c r="A868"/>
      <c r="B868"/>
      <c r="C868"/>
      <c r="D868"/>
      <c r="E868"/>
      <c r="F868"/>
      <c r="G868"/>
      <c r="H868"/>
      <c r="I868"/>
      <c r="J868"/>
      <c r="K868"/>
      <c r="L868"/>
      <c r="M868"/>
      <c r="N868"/>
      <c r="O868"/>
      <c r="P868"/>
      <c r="Q868"/>
      <c r="R868"/>
      <c r="S868"/>
      <c r="T868"/>
      <c r="U868"/>
      <c r="V868"/>
      <c r="W868"/>
      <c r="X868"/>
      <c r="Y868"/>
      <c r="Z868"/>
      <c r="AA868"/>
      <c r="AB868"/>
      <c r="AC868"/>
      <c r="AD868"/>
      <c r="AE868"/>
      <c r="AF868"/>
    </row>
    <row r="869" spans="1:32" ht="15.75" customHeight="1" x14ac:dyDescent="0.15">
      <c r="A869"/>
      <c r="B869"/>
      <c r="C869"/>
      <c r="D869"/>
      <c r="E869"/>
      <c r="F869"/>
      <c r="G869"/>
      <c r="H869"/>
      <c r="I869"/>
      <c r="J869"/>
      <c r="K869"/>
      <c r="L869"/>
      <c r="M869"/>
      <c r="N869"/>
      <c r="O869"/>
      <c r="P869"/>
      <c r="Q869"/>
      <c r="R869"/>
      <c r="S869"/>
      <c r="T869"/>
      <c r="U869"/>
      <c r="V869"/>
      <c r="W869"/>
      <c r="X869"/>
      <c r="Y869"/>
      <c r="Z869"/>
      <c r="AA869"/>
      <c r="AB869"/>
      <c r="AC869"/>
      <c r="AD869"/>
      <c r="AE869"/>
      <c r="AF869"/>
    </row>
    <row r="870" spans="1:32" ht="15.75" customHeight="1" x14ac:dyDescent="0.15">
      <c r="A870"/>
      <c r="B870"/>
      <c r="C870"/>
      <c r="D870"/>
      <c r="E870"/>
      <c r="F870"/>
      <c r="G870"/>
      <c r="H870"/>
      <c r="I870"/>
      <c r="J870"/>
      <c r="K870"/>
      <c r="L870"/>
      <c r="M870"/>
      <c r="N870"/>
      <c r="O870"/>
      <c r="P870"/>
      <c r="Q870"/>
      <c r="R870"/>
      <c r="S870"/>
      <c r="T870"/>
      <c r="U870"/>
      <c r="V870"/>
      <c r="W870"/>
      <c r="X870"/>
      <c r="Y870"/>
      <c r="Z870"/>
      <c r="AA870"/>
      <c r="AB870"/>
      <c r="AC870"/>
      <c r="AD870"/>
      <c r="AE870"/>
      <c r="AF870"/>
    </row>
    <row r="871" spans="1:32" ht="15.75" customHeight="1" x14ac:dyDescent="0.15">
      <c r="A871"/>
      <c r="B871"/>
      <c r="C871"/>
      <c r="D871"/>
      <c r="E871"/>
      <c r="F871"/>
      <c r="G871"/>
      <c r="H871"/>
      <c r="I871"/>
      <c r="J871"/>
      <c r="K871"/>
      <c r="L871"/>
      <c r="M871"/>
      <c r="N871"/>
      <c r="O871"/>
      <c r="P871"/>
      <c r="Q871"/>
      <c r="R871"/>
      <c r="S871"/>
      <c r="T871"/>
      <c r="U871"/>
      <c r="V871"/>
      <c r="W871"/>
      <c r="X871"/>
      <c r="Y871"/>
      <c r="Z871"/>
      <c r="AA871"/>
      <c r="AB871"/>
      <c r="AC871"/>
      <c r="AD871"/>
      <c r="AE871"/>
      <c r="AF871"/>
    </row>
    <row r="872" spans="1:32" ht="15.75" customHeight="1" x14ac:dyDescent="0.15">
      <c r="A872"/>
      <c r="B872"/>
      <c r="C872"/>
      <c r="D872"/>
      <c r="E872"/>
      <c r="F872"/>
      <c r="G872"/>
      <c r="H872"/>
      <c r="I872"/>
      <c r="J872"/>
      <c r="K872"/>
      <c r="L872"/>
      <c r="M872"/>
      <c r="N872"/>
      <c r="O872"/>
      <c r="P872"/>
      <c r="Q872"/>
      <c r="R872"/>
      <c r="S872"/>
      <c r="T872"/>
      <c r="U872"/>
      <c r="V872"/>
      <c r="W872"/>
      <c r="X872"/>
      <c r="Y872"/>
      <c r="Z872"/>
      <c r="AA872"/>
      <c r="AB872"/>
      <c r="AC872"/>
      <c r="AD872"/>
      <c r="AE872"/>
      <c r="AF872"/>
    </row>
    <row r="873" spans="1:32" ht="15.75" customHeight="1" x14ac:dyDescent="0.15">
      <c r="A873"/>
      <c r="B873"/>
      <c r="C873"/>
      <c r="D873"/>
      <c r="E873"/>
      <c r="F873"/>
      <c r="G873"/>
      <c r="H873"/>
      <c r="I873"/>
      <c r="J873"/>
      <c r="K873"/>
      <c r="L873"/>
      <c r="M873"/>
      <c r="N873"/>
      <c r="O873"/>
      <c r="P873"/>
      <c r="Q873"/>
      <c r="R873"/>
      <c r="S873"/>
      <c r="T873"/>
      <c r="U873"/>
      <c r="V873"/>
      <c r="W873"/>
      <c r="X873"/>
      <c r="Y873"/>
      <c r="Z873"/>
      <c r="AA873"/>
      <c r="AB873"/>
      <c r="AC873"/>
      <c r="AD873"/>
      <c r="AE873"/>
      <c r="AF873"/>
    </row>
    <row r="874" spans="1:32" ht="15.75" customHeight="1" x14ac:dyDescent="0.15">
      <c r="A874"/>
      <c r="B874"/>
      <c r="C874"/>
      <c r="D874"/>
      <c r="E874"/>
      <c r="F874"/>
      <c r="G874"/>
      <c r="H874"/>
      <c r="I874"/>
      <c r="J874"/>
      <c r="K874"/>
      <c r="L874"/>
      <c r="M874"/>
      <c r="N874"/>
      <c r="O874"/>
      <c r="P874"/>
      <c r="Q874"/>
      <c r="R874"/>
      <c r="S874"/>
      <c r="T874"/>
      <c r="U874"/>
      <c r="V874"/>
      <c r="W874"/>
      <c r="X874"/>
      <c r="Y874"/>
      <c r="Z874"/>
      <c r="AA874"/>
      <c r="AB874"/>
      <c r="AC874"/>
      <c r="AD874"/>
      <c r="AE874"/>
      <c r="AF874"/>
    </row>
    <row r="875" spans="1:32" ht="15.75" customHeight="1" x14ac:dyDescent="0.15">
      <c r="A875"/>
      <c r="B875"/>
      <c r="C875"/>
      <c r="D875"/>
      <c r="E875"/>
      <c r="F875"/>
      <c r="G875"/>
      <c r="H875"/>
      <c r="I875"/>
      <c r="J875"/>
      <c r="K875"/>
      <c r="L875"/>
      <c r="M875"/>
      <c r="N875"/>
      <c r="O875"/>
      <c r="P875"/>
      <c r="Q875"/>
      <c r="R875"/>
      <c r="S875"/>
      <c r="T875"/>
      <c r="U875"/>
      <c r="V875"/>
      <c r="W875"/>
      <c r="X875"/>
      <c r="Y875"/>
      <c r="Z875"/>
      <c r="AA875"/>
      <c r="AB875"/>
      <c r="AC875"/>
      <c r="AD875"/>
      <c r="AE875"/>
      <c r="AF875"/>
    </row>
    <row r="876" spans="1:32" ht="15.75" customHeight="1" x14ac:dyDescent="0.15">
      <c r="A876"/>
      <c r="B876"/>
      <c r="C876"/>
      <c r="D876"/>
      <c r="E876"/>
      <c r="F876"/>
      <c r="G876"/>
      <c r="H876"/>
      <c r="I876"/>
      <c r="J876"/>
      <c r="K876"/>
      <c r="L876"/>
      <c r="M876"/>
      <c r="N876"/>
      <c r="O876"/>
      <c r="P876"/>
      <c r="Q876"/>
      <c r="R876"/>
      <c r="S876"/>
      <c r="T876"/>
      <c r="U876"/>
      <c r="V876"/>
      <c r="W876"/>
      <c r="X876"/>
      <c r="Y876"/>
      <c r="Z876"/>
      <c r="AA876"/>
      <c r="AB876"/>
      <c r="AC876"/>
      <c r="AD876"/>
      <c r="AE876"/>
      <c r="AF876"/>
    </row>
    <row r="877" spans="1:32" ht="15.75" customHeight="1" x14ac:dyDescent="0.15">
      <c r="A877"/>
      <c r="B877"/>
      <c r="C877"/>
      <c r="D877"/>
      <c r="E877"/>
      <c r="F877"/>
      <c r="G877"/>
      <c r="H877"/>
      <c r="I877"/>
      <c r="J877"/>
      <c r="K877"/>
      <c r="L877"/>
      <c r="M877"/>
      <c r="N877"/>
      <c r="O877"/>
      <c r="P877"/>
      <c r="Q877"/>
      <c r="R877"/>
      <c r="S877"/>
      <c r="T877"/>
      <c r="U877"/>
      <c r="V877"/>
      <c r="W877"/>
      <c r="X877"/>
      <c r="Y877"/>
      <c r="Z877"/>
      <c r="AA877"/>
      <c r="AB877"/>
      <c r="AC877"/>
      <c r="AD877"/>
      <c r="AE877"/>
      <c r="AF877"/>
    </row>
    <row r="878" spans="1:32" ht="15.75" customHeight="1" x14ac:dyDescent="0.15">
      <c r="A878"/>
      <c r="B878"/>
      <c r="C878"/>
      <c r="D878"/>
      <c r="E878"/>
      <c r="F878"/>
      <c r="G878"/>
      <c r="H878"/>
      <c r="I878"/>
      <c r="J878"/>
      <c r="K878"/>
      <c r="L878"/>
      <c r="M878"/>
      <c r="N878"/>
      <c r="O878"/>
      <c r="P878"/>
      <c r="Q878"/>
      <c r="R878"/>
      <c r="S878"/>
      <c r="T878"/>
      <c r="U878"/>
      <c r="V878"/>
      <c r="W878"/>
      <c r="X878"/>
      <c r="Y878"/>
      <c r="Z878"/>
      <c r="AA878"/>
      <c r="AB878"/>
      <c r="AC878"/>
      <c r="AD878"/>
      <c r="AE878"/>
      <c r="AF878"/>
    </row>
    <row r="879" spans="1:32" ht="15.75" customHeight="1" x14ac:dyDescent="0.15">
      <c r="A879"/>
      <c r="B879"/>
      <c r="C879"/>
      <c r="D879"/>
      <c r="E879"/>
      <c r="F879"/>
      <c r="G879"/>
      <c r="H879"/>
      <c r="I879"/>
      <c r="J879"/>
      <c r="K879"/>
      <c r="L879"/>
      <c r="M879"/>
      <c r="N879"/>
      <c r="O879"/>
      <c r="P879"/>
      <c r="Q879"/>
      <c r="R879"/>
      <c r="S879"/>
      <c r="T879"/>
      <c r="U879"/>
      <c r="V879"/>
      <c r="W879"/>
      <c r="X879"/>
      <c r="Y879"/>
      <c r="Z879"/>
      <c r="AA879"/>
      <c r="AB879"/>
      <c r="AC879"/>
      <c r="AD879"/>
      <c r="AE879"/>
      <c r="AF879"/>
    </row>
    <row r="880" spans="1:32" ht="15.75" customHeight="1" x14ac:dyDescent="0.15">
      <c r="A880"/>
      <c r="B880"/>
      <c r="C880"/>
      <c r="D880"/>
      <c r="E880"/>
      <c r="F880"/>
      <c r="G880"/>
      <c r="H880"/>
      <c r="I880"/>
      <c r="J880"/>
      <c r="K880"/>
      <c r="L880"/>
      <c r="M880"/>
      <c r="N880"/>
      <c r="O880"/>
      <c r="P880"/>
      <c r="Q880"/>
      <c r="R880"/>
      <c r="S880"/>
      <c r="T880"/>
      <c r="U880"/>
      <c r="V880"/>
      <c r="W880"/>
      <c r="X880"/>
      <c r="Y880"/>
      <c r="Z880"/>
      <c r="AA880"/>
      <c r="AB880"/>
      <c r="AC880"/>
      <c r="AD880"/>
      <c r="AE880"/>
      <c r="AF880"/>
    </row>
    <row r="881" spans="1:32" ht="15.75" customHeight="1" x14ac:dyDescent="0.15">
      <c r="A881"/>
      <c r="B881"/>
      <c r="C881"/>
      <c r="D881"/>
      <c r="E881"/>
      <c r="F881"/>
      <c r="G881"/>
      <c r="H881"/>
      <c r="I881"/>
      <c r="J881"/>
      <c r="K881"/>
      <c r="L881"/>
      <c r="M881"/>
      <c r="N881"/>
      <c r="O881"/>
      <c r="P881"/>
      <c r="Q881"/>
      <c r="R881"/>
      <c r="S881"/>
      <c r="T881"/>
      <c r="U881"/>
      <c r="V881"/>
      <c r="W881"/>
      <c r="X881"/>
      <c r="Y881"/>
      <c r="Z881"/>
      <c r="AA881"/>
      <c r="AB881"/>
      <c r="AC881"/>
      <c r="AD881"/>
      <c r="AE881"/>
      <c r="AF881"/>
    </row>
    <row r="882" spans="1:32" ht="15.75" customHeight="1" x14ac:dyDescent="0.15">
      <c r="A882"/>
      <c r="B882"/>
      <c r="C882"/>
      <c r="D882"/>
      <c r="E882"/>
      <c r="F882"/>
      <c r="G882"/>
      <c r="H882"/>
      <c r="I882"/>
      <c r="J882"/>
      <c r="K882"/>
      <c r="L882"/>
      <c r="M882"/>
      <c r="N882"/>
      <c r="O882"/>
      <c r="P882"/>
      <c r="Q882"/>
      <c r="R882"/>
      <c r="S882"/>
      <c r="T882"/>
      <c r="U882"/>
      <c r="V882"/>
      <c r="W882"/>
      <c r="X882"/>
      <c r="Y882"/>
      <c r="Z882"/>
      <c r="AA882"/>
      <c r="AB882"/>
      <c r="AC882"/>
      <c r="AD882"/>
      <c r="AE882"/>
      <c r="AF882"/>
    </row>
    <row r="883" spans="1:32" ht="15.75" customHeight="1" x14ac:dyDescent="0.15">
      <c r="A883"/>
      <c r="B883"/>
      <c r="C883"/>
      <c r="D883"/>
      <c r="E883"/>
      <c r="F883"/>
      <c r="G883"/>
      <c r="H883"/>
      <c r="I883"/>
      <c r="J883"/>
      <c r="K883"/>
      <c r="L883"/>
      <c r="M883"/>
      <c r="N883"/>
      <c r="O883"/>
      <c r="P883"/>
      <c r="Q883"/>
      <c r="R883"/>
      <c r="S883"/>
      <c r="T883"/>
      <c r="U883"/>
      <c r="V883"/>
      <c r="W883"/>
      <c r="X883"/>
      <c r="Y883"/>
      <c r="Z883"/>
      <c r="AA883"/>
      <c r="AB883"/>
      <c r="AC883"/>
      <c r="AD883"/>
      <c r="AE883"/>
      <c r="AF883"/>
    </row>
    <row r="884" spans="1:32" ht="15.75" customHeight="1" x14ac:dyDescent="0.15">
      <c r="A884"/>
      <c r="B884"/>
      <c r="C884"/>
      <c r="D884"/>
      <c r="E884"/>
      <c r="F884"/>
      <c r="G884"/>
      <c r="H884"/>
      <c r="I884"/>
      <c r="J884"/>
      <c r="K884"/>
      <c r="L884"/>
      <c r="M884"/>
      <c r="N884"/>
      <c r="O884"/>
      <c r="P884"/>
      <c r="Q884"/>
      <c r="R884"/>
      <c r="S884"/>
      <c r="T884"/>
      <c r="U884"/>
      <c r="V884"/>
      <c r="W884"/>
      <c r="X884"/>
      <c r="Y884"/>
      <c r="Z884"/>
      <c r="AA884"/>
      <c r="AB884"/>
      <c r="AC884"/>
      <c r="AD884"/>
      <c r="AE884"/>
      <c r="AF884"/>
    </row>
    <row r="885" spans="1:32" ht="15.75" customHeight="1" x14ac:dyDescent="0.15">
      <c r="A885"/>
      <c r="B885"/>
      <c r="C885"/>
      <c r="D885"/>
      <c r="E885"/>
      <c r="F885"/>
      <c r="G885"/>
      <c r="H885"/>
      <c r="I885"/>
      <c r="J885"/>
      <c r="K885"/>
      <c r="L885"/>
      <c r="M885"/>
      <c r="N885"/>
      <c r="O885"/>
      <c r="P885"/>
      <c r="Q885"/>
      <c r="R885"/>
      <c r="S885"/>
      <c r="T885"/>
      <c r="U885"/>
      <c r="V885"/>
      <c r="W885"/>
      <c r="X885"/>
      <c r="Y885"/>
      <c r="Z885"/>
      <c r="AA885"/>
      <c r="AB885"/>
      <c r="AC885"/>
      <c r="AD885"/>
      <c r="AE885"/>
      <c r="AF885"/>
    </row>
    <row r="886" spans="1:32" ht="15.75" customHeight="1" x14ac:dyDescent="0.15">
      <c r="A886"/>
      <c r="B886"/>
      <c r="C886"/>
      <c r="D886"/>
      <c r="E886"/>
      <c r="F886"/>
      <c r="G886"/>
      <c r="H886"/>
      <c r="I886"/>
      <c r="J886"/>
      <c r="K886"/>
      <c r="L886"/>
      <c r="M886"/>
      <c r="N886"/>
      <c r="O886"/>
      <c r="P886"/>
      <c r="Q886"/>
      <c r="R886"/>
      <c r="S886"/>
      <c r="T886"/>
      <c r="U886"/>
      <c r="V886"/>
      <c r="W886"/>
      <c r="X886"/>
      <c r="Y886"/>
      <c r="Z886"/>
      <c r="AA886"/>
      <c r="AB886"/>
      <c r="AC886"/>
      <c r="AD886"/>
      <c r="AE886"/>
      <c r="AF886"/>
    </row>
    <row r="887" spans="1:32" ht="15.75" customHeight="1" x14ac:dyDescent="0.15">
      <c r="A887"/>
      <c r="B887"/>
      <c r="C887"/>
      <c r="D887"/>
      <c r="E887"/>
      <c r="F887"/>
      <c r="G887"/>
      <c r="H887"/>
      <c r="I887"/>
      <c r="J887"/>
      <c r="K887"/>
      <c r="L887"/>
      <c r="M887"/>
      <c r="N887"/>
      <c r="O887"/>
      <c r="P887"/>
      <c r="Q887"/>
      <c r="R887"/>
      <c r="S887"/>
      <c r="T887"/>
      <c r="U887"/>
      <c r="V887"/>
      <c r="W887"/>
      <c r="X887"/>
      <c r="Y887"/>
      <c r="Z887"/>
      <c r="AA887"/>
      <c r="AB887"/>
      <c r="AC887"/>
      <c r="AD887"/>
      <c r="AE887"/>
      <c r="AF887"/>
    </row>
    <row r="888" spans="1:32" ht="15.75" customHeight="1" x14ac:dyDescent="0.15">
      <c r="A888"/>
      <c r="B888"/>
      <c r="C888"/>
      <c r="D888"/>
      <c r="E888"/>
      <c r="F888"/>
      <c r="G888"/>
      <c r="H888"/>
      <c r="I888"/>
      <c r="J888"/>
      <c r="K888"/>
      <c r="L888"/>
      <c r="M888"/>
      <c r="N888"/>
      <c r="O888"/>
      <c r="P888"/>
      <c r="Q888"/>
      <c r="R888"/>
      <c r="S888"/>
      <c r="T888"/>
      <c r="U888"/>
      <c r="V888"/>
      <c r="W888"/>
      <c r="X888"/>
      <c r="Y888"/>
      <c r="Z888"/>
      <c r="AA888"/>
      <c r="AB888"/>
      <c r="AC888"/>
      <c r="AD888"/>
      <c r="AE888"/>
      <c r="AF888"/>
    </row>
    <row r="889" spans="1:32" ht="15.75" customHeight="1" x14ac:dyDescent="0.15">
      <c r="A889"/>
      <c r="B889"/>
      <c r="C889"/>
      <c r="D889"/>
      <c r="E889"/>
      <c r="F889"/>
      <c r="G889"/>
      <c r="H889"/>
      <c r="I889"/>
      <c r="J889"/>
      <c r="K889"/>
      <c r="L889"/>
      <c r="M889"/>
      <c r="N889"/>
      <c r="O889"/>
      <c r="P889"/>
      <c r="Q889"/>
      <c r="R889"/>
      <c r="S889"/>
      <c r="T889"/>
      <c r="U889"/>
      <c r="V889"/>
      <c r="W889"/>
      <c r="X889"/>
      <c r="Y889"/>
      <c r="Z889"/>
      <c r="AA889"/>
      <c r="AB889"/>
      <c r="AC889"/>
      <c r="AD889"/>
      <c r="AE889"/>
      <c r="AF889"/>
    </row>
    <row r="890" spans="1:32" ht="15.75" customHeight="1" x14ac:dyDescent="0.15">
      <c r="A890"/>
      <c r="B890"/>
      <c r="C890"/>
      <c r="D890"/>
      <c r="E890"/>
      <c r="F890"/>
      <c r="G890"/>
      <c r="H890"/>
      <c r="I890"/>
      <c r="J890"/>
      <c r="K890"/>
      <c r="L890"/>
      <c r="M890"/>
      <c r="N890"/>
      <c r="O890"/>
      <c r="P890"/>
      <c r="Q890"/>
      <c r="R890"/>
      <c r="S890"/>
      <c r="T890"/>
      <c r="U890"/>
      <c r="V890"/>
      <c r="W890"/>
      <c r="X890"/>
      <c r="Y890"/>
      <c r="Z890"/>
      <c r="AA890"/>
      <c r="AB890"/>
      <c r="AC890"/>
      <c r="AD890"/>
      <c r="AE890"/>
      <c r="AF890"/>
    </row>
    <row r="891" spans="1:32" ht="15.75" customHeight="1" x14ac:dyDescent="0.15">
      <c r="A891"/>
      <c r="B891"/>
      <c r="C891"/>
      <c r="D891"/>
      <c r="E891"/>
      <c r="F891"/>
      <c r="G891"/>
      <c r="H891"/>
      <c r="I891"/>
      <c r="J891"/>
      <c r="K891"/>
      <c r="L891"/>
      <c r="M891"/>
      <c r="N891"/>
      <c r="O891"/>
      <c r="P891"/>
      <c r="Q891"/>
      <c r="R891"/>
      <c r="S891"/>
      <c r="T891"/>
      <c r="U891"/>
      <c r="V891"/>
      <c r="W891"/>
      <c r="X891"/>
      <c r="Y891"/>
      <c r="Z891"/>
      <c r="AA891"/>
      <c r="AB891"/>
      <c r="AC891"/>
      <c r="AD891"/>
      <c r="AE891"/>
      <c r="AF891"/>
    </row>
    <row r="892" spans="1:32" ht="15.75" customHeight="1" x14ac:dyDescent="0.15">
      <c r="A892"/>
      <c r="B892"/>
      <c r="C892"/>
      <c r="D892"/>
      <c r="E892"/>
      <c r="F892"/>
      <c r="G892"/>
      <c r="H892"/>
      <c r="I892"/>
      <c r="J892"/>
      <c r="K892"/>
      <c r="L892"/>
      <c r="M892"/>
      <c r="N892"/>
      <c r="O892"/>
      <c r="P892"/>
      <c r="Q892"/>
      <c r="R892"/>
      <c r="S892"/>
      <c r="T892"/>
      <c r="U892"/>
      <c r="V892"/>
      <c r="W892"/>
      <c r="X892"/>
      <c r="Y892"/>
      <c r="Z892"/>
      <c r="AA892"/>
      <c r="AB892"/>
      <c r="AC892"/>
      <c r="AD892"/>
      <c r="AE892"/>
      <c r="AF892"/>
    </row>
    <row r="893" spans="1:32" ht="15.75" customHeight="1" x14ac:dyDescent="0.15">
      <c r="A893"/>
      <c r="B893"/>
      <c r="C893"/>
      <c r="D893"/>
      <c r="E893"/>
      <c r="F893"/>
      <c r="G893"/>
      <c r="H893"/>
      <c r="I893"/>
      <c r="J893"/>
      <c r="K893"/>
      <c r="L893"/>
      <c r="M893"/>
      <c r="N893"/>
      <c r="O893"/>
      <c r="P893"/>
      <c r="Q893"/>
      <c r="R893"/>
      <c r="S893"/>
      <c r="T893"/>
      <c r="U893"/>
      <c r="V893"/>
      <c r="W893"/>
      <c r="X893"/>
      <c r="Y893"/>
      <c r="Z893"/>
      <c r="AA893"/>
      <c r="AB893"/>
      <c r="AC893"/>
      <c r="AD893"/>
      <c r="AE893"/>
      <c r="AF893"/>
    </row>
    <row r="894" spans="1:32" ht="15.75" customHeight="1" x14ac:dyDescent="0.15">
      <c r="A894"/>
      <c r="B894"/>
      <c r="C894"/>
      <c r="D894"/>
      <c r="E894"/>
      <c r="F894"/>
      <c r="G894"/>
      <c r="H894"/>
      <c r="I894"/>
      <c r="J894"/>
      <c r="K894"/>
      <c r="L894"/>
      <c r="M894"/>
      <c r="N894"/>
      <c r="O894"/>
      <c r="P894"/>
      <c r="Q894"/>
      <c r="R894"/>
      <c r="S894"/>
      <c r="T894"/>
      <c r="U894"/>
      <c r="V894"/>
      <c r="W894"/>
      <c r="X894"/>
      <c r="Y894"/>
      <c r="Z894"/>
      <c r="AA894"/>
      <c r="AB894"/>
      <c r="AC894"/>
      <c r="AD894"/>
      <c r="AE894"/>
      <c r="AF894"/>
    </row>
    <row r="895" spans="1:32" ht="15.75" customHeight="1" x14ac:dyDescent="0.15">
      <c r="A895"/>
      <c r="B895"/>
      <c r="C895"/>
      <c r="D895"/>
      <c r="E895"/>
      <c r="F895"/>
      <c r="G895"/>
      <c r="H895"/>
      <c r="I895"/>
      <c r="J895"/>
      <c r="K895"/>
      <c r="L895"/>
      <c r="M895"/>
      <c r="N895"/>
      <c r="O895"/>
      <c r="P895"/>
      <c r="Q895"/>
      <c r="R895"/>
      <c r="S895"/>
      <c r="T895"/>
      <c r="U895"/>
      <c r="V895"/>
      <c r="W895"/>
      <c r="X895"/>
      <c r="Y895"/>
      <c r="Z895"/>
      <c r="AA895"/>
      <c r="AB895"/>
      <c r="AC895"/>
      <c r="AD895"/>
      <c r="AE895"/>
      <c r="AF895"/>
    </row>
    <row r="896" spans="1:32" ht="15.75" customHeight="1" x14ac:dyDescent="0.15">
      <c r="A896"/>
      <c r="B896"/>
      <c r="C896"/>
      <c r="D896"/>
      <c r="E896"/>
      <c r="F896"/>
      <c r="G896"/>
      <c r="H896"/>
      <c r="I896"/>
      <c r="J896"/>
      <c r="K896"/>
      <c r="L896"/>
      <c r="M896"/>
      <c r="N896"/>
      <c r="O896"/>
      <c r="P896"/>
      <c r="Q896"/>
      <c r="R896"/>
      <c r="S896"/>
      <c r="T896"/>
      <c r="U896"/>
      <c r="V896"/>
      <c r="W896"/>
      <c r="X896"/>
      <c r="Y896"/>
      <c r="Z896"/>
      <c r="AA896"/>
      <c r="AB896"/>
      <c r="AC896"/>
      <c r="AD896"/>
      <c r="AE896"/>
      <c r="AF896"/>
    </row>
    <row r="897" spans="1:32" ht="15.75" customHeight="1" x14ac:dyDescent="0.15">
      <c r="A897"/>
      <c r="B897"/>
      <c r="C897"/>
      <c r="D897"/>
      <c r="E897"/>
      <c r="F897"/>
      <c r="G897"/>
      <c r="H897"/>
      <c r="I897"/>
      <c r="J897"/>
      <c r="K897"/>
      <c r="L897"/>
      <c r="M897"/>
      <c r="N897"/>
      <c r="O897"/>
      <c r="P897"/>
      <c r="Q897"/>
      <c r="R897"/>
      <c r="S897"/>
      <c r="T897"/>
      <c r="U897"/>
      <c r="V897"/>
      <c r="W897"/>
      <c r="X897"/>
      <c r="Y897"/>
      <c r="Z897"/>
      <c r="AA897"/>
      <c r="AB897"/>
      <c r="AC897"/>
      <c r="AD897"/>
      <c r="AE897"/>
      <c r="AF897"/>
    </row>
    <row r="898" spans="1:32" ht="15.75" customHeight="1" x14ac:dyDescent="0.15">
      <c r="A898"/>
      <c r="B898"/>
      <c r="C898"/>
      <c r="D898"/>
      <c r="E898"/>
      <c r="F898"/>
      <c r="G898"/>
      <c r="H898"/>
      <c r="I898"/>
      <c r="J898"/>
      <c r="K898"/>
      <c r="L898"/>
      <c r="M898"/>
      <c r="N898"/>
      <c r="O898"/>
      <c r="P898"/>
      <c r="Q898"/>
      <c r="R898"/>
      <c r="S898"/>
      <c r="T898"/>
      <c r="U898"/>
      <c r="V898"/>
      <c r="W898"/>
      <c r="X898"/>
      <c r="Y898"/>
      <c r="Z898"/>
      <c r="AA898"/>
      <c r="AB898"/>
      <c r="AC898"/>
      <c r="AD898"/>
      <c r="AE898"/>
      <c r="AF898"/>
    </row>
    <row r="899" spans="1:32" ht="15.75" customHeight="1" x14ac:dyDescent="0.15">
      <c r="A899"/>
      <c r="B899"/>
      <c r="C899"/>
      <c r="D899"/>
      <c r="E899"/>
      <c r="F899"/>
      <c r="G899"/>
      <c r="H899"/>
      <c r="I899"/>
      <c r="J899"/>
      <c r="K899"/>
      <c r="L899"/>
      <c r="M899"/>
      <c r="N899"/>
      <c r="O899"/>
      <c r="P899"/>
      <c r="Q899"/>
      <c r="R899"/>
      <c r="S899"/>
      <c r="T899"/>
      <c r="U899"/>
      <c r="V899"/>
      <c r="W899"/>
      <c r="X899"/>
      <c r="Y899"/>
      <c r="Z899"/>
      <c r="AA899"/>
      <c r="AB899"/>
      <c r="AC899"/>
      <c r="AD899"/>
      <c r="AE899"/>
      <c r="AF899"/>
    </row>
    <row r="900" spans="1:32" ht="15.75" customHeight="1" x14ac:dyDescent="0.15">
      <c r="A900"/>
      <c r="B900"/>
      <c r="C900"/>
      <c r="D900"/>
      <c r="E900"/>
      <c r="F900"/>
      <c r="G900"/>
      <c r="H900"/>
      <c r="I900"/>
      <c r="J900"/>
      <c r="K900"/>
      <c r="L900"/>
      <c r="M900"/>
      <c r="N900"/>
      <c r="O900"/>
      <c r="P900"/>
      <c r="Q900"/>
      <c r="R900"/>
      <c r="S900"/>
      <c r="T900"/>
      <c r="U900"/>
      <c r="V900"/>
      <c r="W900"/>
      <c r="X900"/>
      <c r="Y900"/>
      <c r="Z900"/>
      <c r="AA900"/>
      <c r="AB900"/>
      <c r="AC900"/>
      <c r="AD900"/>
      <c r="AE900"/>
      <c r="AF900"/>
    </row>
    <row r="901" spans="1:32" ht="15.75" customHeight="1" x14ac:dyDescent="0.15">
      <c r="A901"/>
      <c r="B901"/>
      <c r="C901"/>
      <c r="D901"/>
      <c r="E901"/>
      <c r="F901"/>
      <c r="G901"/>
      <c r="H901"/>
      <c r="I901"/>
      <c r="J901"/>
      <c r="K901"/>
      <c r="L901"/>
      <c r="M901"/>
      <c r="N901"/>
      <c r="O901"/>
      <c r="P901"/>
      <c r="Q901"/>
      <c r="R901"/>
      <c r="S901"/>
      <c r="T901"/>
      <c r="U901"/>
      <c r="V901"/>
      <c r="W901"/>
      <c r="X901"/>
      <c r="Y901"/>
      <c r="Z901"/>
      <c r="AA901"/>
      <c r="AB901"/>
      <c r="AC901"/>
      <c r="AD901"/>
      <c r="AE901"/>
      <c r="AF901"/>
    </row>
    <row r="902" spans="1:32" ht="15.75" customHeight="1" x14ac:dyDescent="0.15">
      <c r="A902"/>
      <c r="B902"/>
      <c r="C902"/>
      <c r="D902"/>
      <c r="E902"/>
      <c r="F902"/>
      <c r="G902"/>
      <c r="H902"/>
      <c r="I902"/>
      <c r="J902"/>
      <c r="K902"/>
      <c r="L902"/>
      <c r="M902"/>
      <c r="N902"/>
      <c r="O902"/>
      <c r="P902"/>
      <c r="Q902"/>
      <c r="R902"/>
      <c r="S902"/>
      <c r="T902"/>
      <c r="U902"/>
      <c r="V902"/>
      <c r="W902"/>
      <c r="X902"/>
      <c r="Y902"/>
      <c r="Z902"/>
      <c r="AA902"/>
      <c r="AB902"/>
      <c r="AC902"/>
      <c r="AD902"/>
      <c r="AE902"/>
      <c r="AF902"/>
    </row>
    <row r="903" spans="1:32" ht="15.75" customHeight="1" x14ac:dyDescent="0.15">
      <c r="A903"/>
      <c r="B903"/>
      <c r="C903"/>
      <c r="D903"/>
      <c r="E903"/>
      <c r="F903"/>
      <c r="G903"/>
      <c r="H903"/>
      <c r="I903"/>
      <c r="J903"/>
      <c r="K903"/>
      <c r="L903"/>
      <c r="M903"/>
      <c r="N903"/>
      <c r="O903"/>
      <c r="P903"/>
      <c r="Q903"/>
      <c r="R903"/>
      <c r="S903"/>
      <c r="T903"/>
      <c r="U903"/>
      <c r="V903"/>
      <c r="W903"/>
      <c r="X903"/>
      <c r="Y903"/>
      <c r="Z903"/>
      <c r="AA903"/>
      <c r="AB903"/>
      <c r="AC903"/>
      <c r="AD903"/>
      <c r="AE903"/>
      <c r="AF903"/>
    </row>
    <row r="904" spans="1:32" ht="15.75" customHeight="1" x14ac:dyDescent="0.15">
      <c r="A904"/>
      <c r="B904"/>
      <c r="C904"/>
      <c r="D904"/>
      <c r="E904"/>
      <c r="F904"/>
      <c r="G904"/>
      <c r="H904"/>
      <c r="I904"/>
      <c r="J904"/>
      <c r="K904"/>
      <c r="L904"/>
      <c r="M904"/>
      <c r="N904"/>
      <c r="O904"/>
      <c r="P904"/>
      <c r="Q904"/>
      <c r="R904"/>
      <c r="S904"/>
      <c r="T904"/>
      <c r="U904"/>
      <c r="V904"/>
      <c r="W904"/>
      <c r="X904"/>
      <c r="Y904"/>
      <c r="Z904"/>
      <c r="AA904"/>
      <c r="AB904"/>
      <c r="AC904"/>
      <c r="AD904"/>
      <c r="AE904"/>
      <c r="AF904"/>
    </row>
    <row r="905" spans="1:32" ht="15.75" customHeight="1" x14ac:dyDescent="0.15">
      <c r="A905"/>
      <c r="B905"/>
      <c r="C905"/>
      <c r="D905"/>
      <c r="E905"/>
      <c r="F905"/>
      <c r="G905"/>
      <c r="H905"/>
      <c r="I905"/>
      <c r="J905"/>
      <c r="K905"/>
      <c r="L905"/>
      <c r="M905"/>
      <c r="N905"/>
      <c r="O905"/>
      <c r="P905"/>
      <c r="Q905"/>
      <c r="R905"/>
      <c r="S905"/>
      <c r="T905"/>
      <c r="U905"/>
      <c r="V905"/>
      <c r="W905"/>
      <c r="X905"/>
      <c r="Y905"/>
      <c r="Z905"/>
      <c r="AA905"/>
      <c r="AB905"/>
      <c r="AC905"/>
      <c r="AD905"/>
      <c r="AE905"/>
      <c r="AF905"/>
    </row>
    <row r="906" spans="1:32" ht="15.75" customHeight="1" x14ac:dyDescent="0.15">
      <c r="A906"/>
      <c r="B906"/>
      <c r="C906"/>
      <c r="D906"/>
      <c r="E906"/>
      <c r="F906"/>
      <c r="G906"/>
      <c r="H906"/>
      <c r="I906"/>
      <c r="J906"/>
      <c r="K906"/>
      <c r="L906"/>
      <c r="M906"/>
      <c r="N906"/>
      <c r="O906"/>
      <c r="P906"/>
      <c r="Q906"/>
      <c r="R906"/>
      <c r="S906"/>
      <c r="T906"/>
      <c r="U906"/>
      <c r="V906"/>
      <c r="W906"/>
      <c r="X906"/>
      <c r="Y906"/>
      <c r="Z906"/>
      <c r="AA906"/>
      <c r="AB906"/>
      <c r="AC906"/>
      <c r="AD906"/>
      <c r="AE906"/>
      <c r="AF906"/>
    </row>
    <row r="907" spans="1:32" ht="15.75" customHeight="1" x14ac:dyDescent="0.15">
      <c r="A907"/>
      <c r="B907"/>
      <c r="C907"/>
      <c r="D907"/>
      <c r="E907"/>
      <c r="F907"/>
      <c r="G907"/>
      <c r="H907"/>
      <c r="I907"/>
      <c r="J907"/>
      <c r="K907"/>
      <c r="L907"/>
      <c r="M907"/>
      <c r="N907"/>
      <c r="O907"/>
      <c r="P907"/>
      <c r="Q907"/>
      <c r="R907"/>
      <c r="S907"/>
      <c r="T907"/>
      <c r="U907"/>
      <c r="V907"/>
      <c r="W907"/>
      <c r="X907"/>
      <c r="Y907"/>
      <c r="Z907"/>
      <c r="AA907"/>
      <c r="AB907"/>
      <c r="AC907"/>
      <c r="AD907"/>
      <c r="AE907"/>
      <c r="AF907"/>
    </row>
    <row r="908" spans="1:32" ht="15.75" customHeight="1" x14ac:dyDescent="0.15">
      <c r="A908"/>
      <c r="B908"/>
      <c r="C908"/>
      <c r="D908"/>
      <c r="E908"/>
      <c r="F908"/>
      <c r="G908"/>
      <c r="H908"/>
      <c r="I908"/>
      <c r="J908"/>
      <c r="K908"/>
      <c r="L908"/>
      <c r="M908"/>
      <c r="N908"/>
      <c r="O908"/>
      <c r="P908"/>
      <c r="Q908"/>
      <c r="R908"/>
      <c r="S908"/>
      <c r="T908"/>
      <c r="U908"/>
      <c r="V908"/>
      <c r="W908"/>
      <c r="X908"/>
      <c r="Y908"/>
      <c r="Z908"/>
      <c r="AA908"/>
      <c r="AB908"/>
      <c r="AC908"/>
      <c r="AD908"/>
      <c r="AE908"/>
      <c r="AF908"/>
    </row>
    <row r="909" spans="1:32" ht="15.75" customHeight="1" x14ac:dyDescent="0.15">
      <c r="A909"/>
      <c r="B909"/>
      <c r="C909"/>
      <c r="D909"/>
      <c r="E909"/>
      <c r="F909"/>
      <c r="G909"/>
      <c r="H909"/>
      <c r="I909"/>
      <c r="J909"/>
      <c r="K909"/>
      <c r="L909"/>
      <c r="M909"/>
      <c r="N909"/>
      <c r="O909"/>
      <c r="P909"/>
      <c r="Q909"/>
      <c r="R909"/>
      <c r="S909"/>
      <c r="T909"/>
      <c r="U909"/>
      <c r="V909"/>
      <c r="W909"/>
      <c r="X909"/>
      <c r="Y909"/>
      <c r="Z909"/>
      <c r="AA909"/>
      <c r="AB909"/>
      <c r="AC909"/>
      <c r="AD909"/>
      <c r="AE909"/>
      <c r="AF909"/>
    </row>
    <row r="910" spans="1:32" ht="15.75" customHeight="1" x14ac:dyDescent="0.15">
      <c r="A910"/>
      <c r="B910"/>
      <c r="C910"/>
      <c r="D910"/>
      <c r="E910"/>
      <c r="F910"/>
      <c r="G910"/>
      <c r="H910"/>
      <c r="I910"/>
      <c r="J910"/>
      <c r="K910"/>
      <c r="L910"/>
      <c r="M910"/>
      <c r="N910"/>
      <c r="O910"/>
      <c r="P910"/>
      <c r="Q910"/>
      <c r="R910"/>
      <c r="S910"/>
      <c r="T910"/>
      <c r="U910"/>
      <c r="V910"/>
      <c r="W910"/>
      <c r="X910"/>
      <c r="Y910"/>
      <c r="Z910"/>
      <c r="AA910"/>
      <c r="AB910"/>
      <c r="AC910"/>
      <c r="AD910"/>
      <c r="AE910"/>
      <c r="AF910"/>
    </row>
    <row r="911" spans="1:32" ht="15.75" customHeight="1" x14ac:dyDescent="0.15">
      <c r="A911"/>
      <c r="B911"/>
      <c r="C911"/>
      <c r="D911"/>
      <c r="E911"/>
      <c r="F911"/>
      <c r="G911"/>
      <c r="H911"/>
      <c r="I911"/>
      <c r="J911"/>
      <c r="K911"/>
      <c r="L911"/>
      <c r="M911"/>
      <c r="N911"/>
      <c r="O911"/>
      <c r="P911"/>
      <c r="Q911"/>
      <c r="R911"/>
      <c r="S911"/>
      <c r="T911"/>
      <c r="U911"/>
      <c r="V911"/>
      <c r="W911"/>
      <c r="X911"/>
      <c r="Y911"/>
      <c r="Z911"/>
      <c r="AA911"/>
      <c r="AB911"/>
      <c r="AC911"/>
      <c r="AD911"/>
      <c r="AE911"/>
      <c r="AF911"/>
    </row>
    <row r="912" spans="1:32" ht="15.75" customHeight="1" x14ac:dyDescent="0.15">
      <c r="A912"/>
      <c r="B912"/>
      <c r="C912"/>
      <c r="D912"/>
      <c r="E912"/>
      <c r="F912"/>
      <c r="G912"/>
      <c r="H912"/>
      <c r="I912"/>
      <c r="J912"/>
      <c r="K912"/>
      <c r="L912"/>
      <c r="M912"/>
      <c r="N912"/>
      <c r="O912"/>
      <c r="P912"/>
      <c r="Q912"/>
      <c r="R912"/>
      <c r="S912"/>
      <c r="T912"/>
      <c r="U912"/>
      <c r="V912"/>
      <c r="W912"/>
      <c r="X912"/>
      <c r="Y912"/>
      <c r="Z912"/>
      <c r="AA912"/>
      <c r="AB912"/>
      <c r="AC912"/>
      <c r="AD912"/>
      <c r="AE912"/>
      <c r="AF912"/>
    </row>
    <row r="913" spans="1:32" ht="15.75" customHeight="1" x14ac:dyDescent="0.15">
      <c r="A913"/>
      <c r="B913"/>
      <c r="C913"/>
      <c r="D913"/>
      <c r="E913"/>
      <c r="F913"/>
      <c r="G913"/>
      <c r="H913"/>
      <c r="I913"/>
      <c r="J913"/>
      <c r="K913"/>
      <c r="L913"/>
      <c r="M913"/>
      <c r="N913"/>
      <c r="O913"/>
      <c r="P913"/>
      <c r="Q913"/>
      <c r="R913"/>
      <c r="S913"/>
      <c r="T913"/>
      <c r="U913"/>
      <c r="V913"/>
      <c r="W913"/>
      <c r="X913"/>
      <c r="Y913"/>
      <c r="Z913"/>
      <c r="AA913"/>
      <c r="AB913"/>
      <c r="AC913"/>
      <c r="AD913"/>
      <c r="AE913"/>
      <c r="AF913"/>
    </row>
    <row r="914" spans="1:32" ht="15.75" customHeight="1" x14ac:dyDescent="0.15">
      <c r="A914"/>
      <c r="B914"/>
      <c r="C914"/>
      <c r="D914"/>
      <c r="E914"/>
      <c r="F914"/>
      <c r="G914"/>
      <c r="H914"/>
      <c r="I914"/>
      <c r="J914"/>
      <c r="K914"/>
      <c r="L914"/>
      <c r="M914"/>
      <c r="N914"/>
      <c r="O914"/>
      <c r="P914"/>
      <c r="Q914"/>
      <c r="R914"/>
      <c r="S914"/>
      <c r="T914"/>
      <c r="U914"/>
      <c r="V914"/>
      <c r="W914"/>
      <c r="X914"/>
      <c r="Y914"/>
      <c r="Z914"/>
      <c r="AA914"/>
      <c r="AB914"/>
      <c r="AC914"/>
      <c r="AD914"/>
      <c r="AE914"/>
      <c r="AF914"/>
    </row>
    <row r="915" spans="1:32" ht="15.75" customHeight="1" x14ac:dyDescent="0.15">
      <c r="A915"/>
      <c r="B915"/>
      <c r="C915"/>
      <c r="D915"/>
      <c r="E915"/>
      <c r="F915"/>
      <c r="G915"/>
      <c r="H915"/>
      <c r="I915"/>
      <c r="J915"/>
      <c r="K915"/>
      <c r="L915"/>
      <c r="M915"/>
      <c r="N915"/>
      <c r="O915"/>
      <c r="P915"/>
      <c r="Q915"/>
      <c r="R915"/>
      <c r="S915"/>
      <c r="T915"/>
      <c r="U915"/>
      <c r="V915"/>
      <c r="W915"/>
      <c r="X915"/>
      <c r="Y915"/>
      <c r="Z915"/>
      <c r="AA915"/>
      <c r="AB915"/>
      <c r="AC915"/>
      <c r="AD915"/>
      <c r="AE915"/>
      <c r="AF915"/>
    </row>
    <row r="916" spans="1:32" ht="15.75" customHeight="1" x14ac:dyDescent="0.15">
      <c r="A916"/>
      <c r="B916"/>
      <c r="C916"/>
      <c r="D916"/>
      <c r="E916"/>
      <c r="F916"/>
      <c r="G916"/>
      <c r="H916"/>
      <c r="I916"/>
      <c r="J916"/>
      <c r="K916"/>
      <c r="L916"/>
      <c r="M916"/>
      <c r="N916"/>
      <c r="O916"/>
      <c r="P916"/>
      <c r="Q916"/>
      <c r="R916"/>
      <c r="S916"/>
      <c r="T916"/>
      <c r="U916"/>
      <c r="V916"/>
      <c r="W916"/>
      <c r="X916"/>
      <c r="Y916"/>
      <c r="Z916"/>
      <c r="AA916"/>
      <c r="AB916"/>
      <c r="AC916"/>
      <c r="AD916"/>
      <c r="AE916"/>
      <c r="AF916"/>
    </row>
    <row r="917" spans="1:32" ht="15.75" customHeight="1" x14ac:dyDescent="0.15">
      <c r="A917"/>
      <c r="B917"/>
      <c r="C917"/>
      <c r="D917"/>
      <c r="E917"/>
      <c r="F917"/>
      <c r="G917"/>
      <c r="H917"/>
      <c r="I917"/>
      <c r="J917"/>
      <c r="K917"/>
      <c r="L917"/>
      <c r="M917"/>
      <c r="N917"/>
      <c r="O917"/>
      <c r="P917"/>
      <c r="Q917"/>
      <c r="R917"/>
      <c r="S917"/>
      <c r="T917"/>
      <c r="U917"/>
      <c r="V917"/>
      <c r="W917"/>
      <c r="X917"/>
      <c r="Y917"/>
      <c r="Z917"/>
      <c r="AA917"/>
      <c r="AB917"/>
      <c r="AC917"/>
      <c r="AD917"/>
      <c r="AE917"/>
      <c r="AF917"/>
    </row>
    <row r="918" spans="1:32" ht="15.75" customHeight="1" x14ac:dyDescent="0.15">
      <c r="A918"/>
      <c r="B918"/>
      <c r="C918"/>
      <c r="D918"/>
      <c r="E918"/>
      <c r="F918"/>
      <c r="G918"/>
      <c r="H918"/>
      <c r="I918"/>
      <c r="J918"/>
      <c r="K918"/>
      <c r="L918"/>
      <c r="M918"/>
      <c r="N918"/>
      <c r="O918"/>
      <c r="P918"/>
      <c r="Q918"/>
      <c r="R918"/>
      <c r="S918"/>
      <c r="T918"/>
      <c r="U918"/>
      <c r="V918"/>
      <c r="W918"/>
      <c r="X918"/>
      <c r="Y918"/>
      <c r="Z918"/>
      <c r="AA918"/>
      <c r="AB918"/>
      <c r="AC918"/>
      <c r="AD918"/>
      <c r="AE918"/>
      <c r="AF918"/>
    </row>
    <row r="919" spans="1:32" ht="15.75" customHeight="1" x14ac:dyDescent="0.15">
      <c r="A919"/>
      <c r="B919"/>
      <c r="C919"/>
      <c r="D919"/>
      <c r="E919"/>
      <c r="F919"/>
      <c r="G919"/>
      <c r="H919"/>
      <c r="I919"/>
      <c r="J919"/>
      <c r="K919"/>
      <c r="L919"/>
      <c r="M919"/>
      <c r="N919"/>
      <c r="O919"/>
      <c r="P919"/>
      <c r="Q919"/>
      <c r="R919"/>
      <c r="S919"/>
      <c r="T919"/>
      <c r="U919"/>
      <c r="V919"/>
      <c r="W919"/>
      <c r="X919"/>
      <c r="Y919"/>
      <c r="Z919"/>
      <c r="AA919"/>
      <c r="AB919"/>
      <c r="AC919"/>
      <c r="AD919"/>
      <c r="AE919"/>
      <c r="AF919"/>
    </row>
    <row r="920" spans="1:32" ht="15.75" customHeight="1" x14ac:dyDescent="0.15">
      <c r="A920"/>
      <c r="B920"/>
      <c r="C920"/>
      <c r="D920"/>
      <c r="E920"/>
      <c r="F920"/>
      <c r="G920"/>
      <c r="H920"/>
      <c r="I920"/>
      <c r="J920"/>
      <c r="K920"/>
      <c r="L920"/>
      <c r="M920"/>
      <c r="N920"/>
      <c r="O920"/>
      <c r="P920"/>
      <c r="Q920"/>
      <c r="R920"/>
      <c r="S920"/>
      <c r="T920"/>
      <c r="U920"/>
      <c r="V920"/>
      <c r="W920"/>
      <c r="X920"/>
      <c r="Y920"/>
      <c r="Z920"/>
      <c r="AA920"/>
      <c r="AB920"/>
      <c r="AC920"/>
      <c r="AD920"/>
      <c r="AE920"/>
      <c r="AF920"/>
    </row>
    <row r="921" spans="1:32" ht="15.75" customHeight="1" x14ac:dyDescent="0.15">
      <c r="A921"/>
      <c r="B921"/>
      <c r="C921"/>
      <c r="D921"/>
      <c r="E921"/>
      <c r="F921"/>
      <c r="G921"/>
      <c r="H921"/>
      <c r="I921"/>
      <c r="J921"/>
      <c r="K921"/>
      <c r="L921"/>
      <c r="M921"/>
      <c r="N921"/>
      <c r="O921"/>
      <c r="P921"/>
      <c r="Q921"/>
      <c r="R921"/>
      <c r="S921"/>
      <c r="T921"/>
      <c r="U921"/>
      <c r="V921"/>
      <c r="W921"/>
      <c r="X921"/>
      <c r="Y921"/>
      <c r="Z921"/>
      <c r="AA921"/>
      <c r="AB921"/>
      <c r="AC921"/>
      <c r="AD921"/>
      <c r="AE921"/>
      <c r="AF921"/>
    </row>
    <row r="922" spans="1:32" ht="15.75" customHeight="1" x14ac:dyDescent="0.15">
      <c r="A922"/>
      <c r="B922"/>
      <c r="C922"/>
      <c r="D922"/>
      <c r="E922"/>
      <c r="F922"/>
      <c r="G922"/>
      <c r="H922"/>
      <c r="I922"/>
      <c r="J922"/>
      <c r="K922"/>
      <c r="L922"/>
      <c r="M922"/>
      <c r="N922"/>
      <c r="O922"/>
      <c r="P922"/>
      <c r="Q922"/>
      <c r="R922"/>
      <c r="S922"/>
      <c r="T922"/>
      <c r="U922"/>
      <c r="V922"/>
      <c r="W922"/>
      <c r="X922"/>
      <c r="Y922"/>
      <c r="Z922"/>
      <c r="AA922"/>
      <c r="AB922"/>
      <c r="AC922"/>
      <c r="AD922"/>
      <c r="AE922"/>
      <c r="AF922"/>
    </row>
    <row r="923" spans="1:32" ht="15.75" customHeight="1" x14ac:dyDescent="0.15">
      <c r="A923"/>
      <c r="B923"/>
      <c r="C923"/>
      <c r="D923"/>
      <c r="E923"/>
      <c r="F923"/>
      <c r="G923"/>
      <c r="H923"/>
      <c r="I923"/>
      <c r="J923"/>
      <c r="K923"/>
      <c r="L923"/>
      <c r="M923"/>
      <c r="N923"/>
      <c r="O923"/>
      <c r="P923"/>
      <c r="Q923"/>
      <c r="R923"/>
      <c r="S923"/>
      <c r="T923"/>
      <c r="U923"/>
      <c r="V923"/>
      <c r="W923"/>
      <c r="X923"/>
      <c r="Y923"/>
      <c r="Z923"/>
      <c r="AA923"/>
      <c r="AB923"/>
      <c r="AC923"/>
      <c r="AD923"/>
      <c r="AE923"/>
      <c r="AF923"/>
    </row>
    <row r="924" spans="1:32" ht="15.75" customHeight="1" x14ac:dyDescent="0.15">
      <c r="A924"/>
      <c r="B924"/>
      <c r="C924"/>
      <c r="D924"/>
      <c r="E924"/>
      <c r="F924"/>
      <c r="G924"/>
      <c r="H924"/>
      <c r="I924"/>
      <c r="J924"/>
      <c r="K924"/>
      <c r="L924"/>
      <c r="M924"/>
      <c r="N924"/>
      <c r="O924"/>
      <c r="P924"/>
      <c r="Q924"/>
      <c r="R924"/>
      <c r="S924"/>
      <c r="T924"/>
      <c r="U924"/>
      <c r="V924"/>
      <c r="W924"/>
      <c r="X924"/>
      <c r="Y924"/>
      <c r="Z924"/>
      <c r="AA924"/>
      <c r="AB924"/>
      <c r="AC924"/>
      <c r="AD924"/>
      <c r="AE924"/>
      <c r="AF924"/>
    </row>
    <row r="925" spans="1:32" ht="15.75" customHeight="1" x14ac:dyDescent="0.15">
      <c r="A925"/>
      <c r="B925"/>
      <c r="C925"/>
      <c r="D925"/>
      <c r="E925"/>
      <c r="F925"/>
      <c r="G925"/>
      <c r="H925"/>
      <c r="I925"/>
      <c r="J925"/>
      <c r="K925"/>
      <c r="L925"/>
      <c r="M925"/>
      <c r="N925"/>
      <c r="O925"/>
      <c r="P925"/>
      <c r="Q925"/>
      <c r="R925"/>
      <c r="S925"/>
      <c r="T925"/>
      <c r="U925"/>
      <c r="V925"/>
      <c r="W925"/>
      <c r="X925"/>
      <c r="Y925"/>
      <c r="Z925"/>
      <c r="AA925"/>
      <c r="AB925"/>
      <c r="AC925"/>
      <c r="AD925"/>
      <c r="AE925"/>
      <c r="AF925"/>
    </row>
    <row r="926" spans="1:32" ht="15.75" customHeight="1" x14ac:dyDescent="0.15">
      <c r="A926"/>
      <c r="B926"/>
      <c r="C926"/>
      <c r="D926"/>
      <c r="E926"/>
      <c r="F926"/>
      <c r="G926"/>
      <c r="H926"/>
      <c r="I926"/>
      <c r="J926"/>
      <c r="K926"/>
      <c r="L926"/>
      <c r="M926"/>
      <c r="N926"/>
      <c r="O926"/>
      <c r="P926"/>
      <c r="Q926"/>
      <c r="R926"/>
      <c r="S926"/>
      <c r="T926"/>
      <c r="U926"/>
      <c r="V926"/>
      <c r="W926"/>
      <c r="X926"/>
      <c r="Y926"/>
      <c r="Z926"/>
      <c r="AA926"/>
      <c r="AB926"/>
      <c r="AC926"/>
      <c r="AD926"/>
      <c r="AE926"/>
      <c r="AF926"/>
    </row>
    <row r="927" spans="1:32" ht="15.75" customHeight="1" x14ac:dyDescent="0.15">
      <c r="A927"/>
      <c r="B927"/>
      <c r="C927"/>
      <c r="D927"/>
      <c r="E927"/>
      <c r="F927"/>
      <c r="G927"/>
      <c r="H927"/>
      <c r="I927"/>
      <c r="J927"/>
      <c r="K927"/>
      <c r="L927"/>
      <c r="M927"/>
      <c r="N927"/>
      <c r="O927"/>
      <c r="P927"/>
      <c r="Q927"/>
      <c r="R927"/>
      <c r="S927"/>
      <c r="T927"/>
      <c r="U927"/>
      <c r="V927"/>
      <c r="W927"/>
      <c r="X927"/>
      <c r="Y927"/>
      <c r="Z927"/>
      <c r="AA927"/>
      <c r="AB927"/>
      <c r="AC927"/>
      <c r="AD927"/>
      <c r="AE927"/>
      <c r="AF927"/>
    </row>
    <row r="928" spans="1:32" ht="15.75" customHeight="1" x14ac:dyDescent="0.15">
      <c r="A928"/>
      <c r="B928"/>
      <c r="C928"/>
      <c r="D928"/>
      <c r="E928"/>
      <c r="F928"/>
      <c r="G928"/>
      <c r="H928"/>
      <c r="I928"/>
      <c r="J928"/>
      <c r="K928"/>
      <c r="L928"/>
      <c r="M928"/>
      <c r="N928"/>
      <c r="O928"/>
      <c r="P928"/>
      <c r="Q928"/>
      <c r="R928"/>
      <c r="S928"/>
      <c r="T928"/>
      <c r="U928"/>
      <c r="V928"/>
      <c r="W928"/>
      <c r="X928"/>
      <c r="Y928"/>
      <c r="Z928"/>
      <c r="AA928"/>
      <c r="AB928"/>
      <c r="AC928"/>
      <c r="AD928"/>
      <c r="AE928"/>
      <c r="AF928"/>
    </row>
    <row r="929" spans="1:32" ht="15.75" customHeight="1" x14ac:dyDescent="0.15">
      <c r="A929"/>
      <c r="B929"/>
      <c r="C929"/>
      <c r="D929"/>
      <c r="E929"/>
      <c r="F929"/>
      <c r="G929"/>
      <c r="H929"/>
      <c r="I929"/>
      <c r="J929"/>
      <c r="K929"/>
      <c r="L929"/>
      <c r="M929"/>
      <c r="N929"/>
      <c r="O929"/>
      <c r="P929"/>
      <c r="Q929"/>
      <c r="R929"/>
      <c r="S929"/>
      <c r="T929"/>
      <c r="U929"/>
      <c r="V929"/>
      <c r="W929"/>
      <c r="X929"/>
      <c r="Y929"/>
      <c r="Z929"/>
      <c r="AA929"/>
      <c r="AB929"/>
      <c r="AC929"/>
      <c r="AD929"/>
      <c r="AE929"/>
      <c r="AF929"/>
    </row>
    <row r="930" spans="1:32" ht="15.75" customHeight="1" x14ac:dyDescent="0.15">
      <c r="A930"/>
      <c r="B930"/>
      <c r="C930"/>
      <c r="D930"/>
      <c r="E930"/>
      <c r="F930"/>
      <c r="G930"/>
      <c r="H930"/>
      <c r="I930"/>
      <c r="J930"/>
      <c r="K930"/>
      <c r="L930"/>
      <c r="M930"/>
      <c r="N930"/>
      <c r="O930"/>
      <c r="P930"/>
      <c r="Q930"/>
      <c r="R930"/>
      <c r="S930"/>
      <c r="T930"/>
      <c r="U930"/>
      <c r="V930"/>
      <c r="W930"/>
      <c r="X930"/>
      <c r="Y930"/>
      <c r="Z930"/>
      <c r="AA930"/>
      <c r="AB930"/>
      <c r="AC930"/>
      <c r="AD930"/>
      <c r="AE930"/>
      <c r="AF930"/>
    </row>
    <row r="931" spans="1:32" ht="15.75" customHeight="1" x14ac:dyDescent="0.15">
      <c r="A931"/>
      <c r="B931"/>
      <c r="C931"/>
      <c r="D931"/>
      <c r="E931"/>
      <c r="F931"/>
      <c r="G931"/>
      <c r="H931"/>
      <c r="I931"/>
      <c r="J931"/>
      <c r="K931"/>
      <c r="L931"/>
      <c r="M931"/>
      <c r="N931"/>
      <c r="O931"/>
      <c r="P931"/>
      <c r="Q931"/>
      <c r="R931"/>
      <c r="S931"/>
      <c r="T931"/>
      <c r="U931"/>
      <c r="V931"/>
      <c r="W931"/>
      <c r="X931"/>
      <c r="Y931"/>
      <c r="Z931"/>
      <c r="AA931"/>
      <c r="AB931"/>
      <c r="AC931"/>
      <c r="AD931"/>
      <c r="AE931"/>
      <c r="AF931"/>
    </row>
    <row r="932" spans="1:32" ht="15.75" customHeight="1" x14ac:dyDescent="0.15">
      <c r="A932"/>
      <c r="B932"/>
      <c r="C932"/>
      <c r="D932"/>
      <c r="E932"/>
      <c r="F932"/>
      <c r="G932"/>
      <c r="H932"/>
      <c r="I932"/>
      <c r="J932"/>
      <c r="K932"/>
      <c r="L932"/>
      <c r="M932"/>
      <c r="N932"/>
      <c r="O932"/>
      <c r="P932"/>
      <c r="Q932"/>
      <c r="R932"/>
      <c r="S932"/>
      <c r="T932"/>
      <c r="U932"/>
      <c r="V932"/>
      <c r="W932"/>
      <c r="X932"/>
      <c r="Y932"/>
      <c r="Z932"/>
      <c r="AA932"/>
      <c r="AB932"/>
      <c r="AC932"/>
      <c r="AD932"/>
      <c r="AE932"/>
      <c r="AF932"/>
    </row>
    <row r="933" spans="1:32" ht="15.75" customHeight="1" x14ac:dyDescent="0.15">
      <c r="A933"/>
      <c r="B933"/>
      <c r="C933"/>
      <c r="D933"/>
      <c r="E933"/>
      <c r="F933"/>
      <c r="G933"/>
      <c r="H933"/>
      <c r="I933"/>
      <c r="J933"/>
      <c r="K933"/>
      <c r="L933"/>
      <c r="M933"/>
      <c r="N933"/>
      <c r="O933"/>
      <c r="P933"/>
      <c r="Q933"/>
      <c r="R933"/>
      <c r="S933"/>
      <c r="T933"/>
      <c r="U933"/>
      <c r="V933"/>
      <c r="W933"/>
      <c r="X933"/>
      <c r="Y933"/>
      <c r="Z933"/>
      <c r="AA933"/>
      <c r="AB933"/>
      <c r="AC933"/>
      <c r="AD933"/>
      <c r="AE933"/>
      <c r="AF933"/>
    </row>
    <row r="934" spans="1:32" ht="15.75" customHeight="1" x14ac:dyDescent="0.15">
      <c r="A934"/>
      <c r="B934"/>
      <c r="C934"/>
      <c r="D934"/>
      <c r="E934"/>
      <c r="F934"/>
      <c r="G934"/>
      <c r="H934"/>
      <c r="I934"/>
      <c r="J934"/>
      <c r="K934"/>
      <c r="L934"/>
      <c r="M934"/>
      <c r="N934"/>
      <c r="O934"/>
      <c r="P934"/>
      <c r="Q934"/>
      <c r="R934"/>
      <c r="S934"/>
      <c r="T934"/>
      <c r="U934"/>
      <c r="V934"/>
      <c r="W934"/>
      <c r="X934"/>
      <c r="Y934"/>
      <c r="Z934"/>
      <c r="AA934"/>
      <c r="AB934"/>
      <c r="AC934"/>
      <c r="AD934"/>
      <c r="AE934"/>
      <c r="AF934"/>
    </row>
    <row r="935" spans="1:32" ht="15.75" customHeight="1" x14ac:dyDescent="0.15">
      <c r="A935"/>
      <c r="B935"/>
      <c r="C935"/>
      <c r="D935"/>
      <c r="E935"/>
      <c r="F935"/>
      <c r="G935"/>
      <c r="H935"/>
      <c r="I935"/>
      <c r="J935"/>
      <c r="K935"/>
      <c r="L935"/>
      <c r="M935"/>
      <c r="N935"/>
      <c r="O935"/>
      <c r="P935"/>
      <c r="Q935"/>
      <c r="R935"/>
      <c r="S935"/>
      <c r="T935"/>
      <c r="U935"/>
      <c r="V935"/>
      <c r="W935"/>
      <c r="X935"/>
      <c r="Y935"/>
      <c r="Z935"/>
      <c r="AA935"/>
      <c r="AB935"/>
      <c r="AC935"/>
      <c r="AD935"/>
      <c r="AE935"/>
      <c r="AF935"/>
    </row>
    <row r="936" spans="1:32" ht="15.75" customHeight="1" x14ac:dyDescent="0.15">
      <c r="A936"/>
      <c r="B936"/>
      <c r="C936"/>
      <c r="D936"/>
      <c r="E936"/>
      <c r="F936"/>
      <c r="G936"/>
      <c r="H936"/>
      <c r="I936"/>
      <c r="J936"/>
      <c r="K936"/>
      <c r="L936"/>
      <c r="M936"/>
      <c r="N936"/>
      <c r="O936"/>
      <c r="P936"/>
      <c r="Q936"/>
      <c r="R936"/>
      <c r="S936"/>
      <c r="T936"/>
      <c r="U936"/>
      <c r="V936"/>
      <c r="W936"/>
      <c r="X936"/>
      <c r="Y936"/>
      <c r="Z936"/>
      <c r="AA936"/>
      <c r="AB936"/>
      <c r="AC936"/>
      <c r="AD936"/>
      <c r="AE936"/>
      <c r="AF936"/>
    </row>
    <row r="937" spans="1:32" ht="15.75" customHeight="1" x14ac:dyDescent="0.15">
      <c r="A937"/>
      <c r="B937"/>
      <c r="C937"/>
      <c r="D937"/>
      <c r="E937"/>
      <c r="F937"/>
      <c r="G937"/>
      <c r="H937"/>
      <c r="I937"/>
      <c r="J937"/>
      <c r="K937"/>
      <c r="L937"/>
      <c r="M937"/>
      <c r="N937"/>
      <c r="O937"/>
      <c r="P937"/>
      <c r="Q937"/>
      <c r="R937"/>
      <c r="S937"/>
      <c r="T937"/>
      <c r="U937"/>
      <c r="V937"/>
      <c r="W937"/>
      <c r="X937"/>
      <c r="Y937"/>
      <c r="Z937"/>
      <c r="AA937"/>
      <c r="AB937"/>
      <c r="AC937"/>
      <c r="AD937"/>
      <c r="AE937"/>
      <c r="AF937"/>
    </row>
    <row r="938" spans="1:32" ht="15.75" customHeight="1" x14ac:dyDescent="0.15">
      <c r="A938"/>
      <c r="B938"/>
      <c r="C938"/>
      <c r="D938"/>
      <c r="E938"/>
      <c r="F938"/>
      <c r="G938"/>
      <c r="H938"/>
      <c r="I938"/>
      <c r="J938"/>
      <c r="K938"/>
      <c r="L938"/>
      <c r="M938"/>
      <c r="N938"/>
      <c r="O938"/>
      <c r="P938"/>
      <c r="Q938"/>
      <c r="R938"/>
      <c r="S938"/>
      <c r="T938"/>
      <c r="U938"/>
      <c r="V938"/>
      <c r="W938"/>
      <c r="X938"/>
      <c r="Y938"/>
      <c r="Z938"/>
      <c r="AA938"/>
      <c r="AB938"/>
      <c r="AC938"/>
      <c r="AD938"/>
      <c r="AE938"/>
      <c r="AF938"/>
    </row>
    <row r="939" spans="1:32" ht="15.75" customHeight="1" x14ac:dyDescent="0.15">
      <c r="A939"/>
      <c r="B939"/>
      <c r="C939"/>
      <c r="D939"/>
      <c r="E939"/>
      <c r="F939"/>
      <c r="G939"/>
      <c r="H939"/>
      <c r="I939"/>
      <c r="J939"/>
      <c r="K939"/>
      <c r="L939"/>
      <c r="M939"/>
      <c r="N939"/>
      <c r="O939"/>
      <c r="P939"/>
      <c r="Q939"/>
      <c r="R939"/>
      <c r="S939"/>
      <c r="T939"/>
      <c r="U939"/>
      <c r="V939"/>
      <c r="W939"/>
      <c r="X939"/>
      <c r="Y939"/>
      <c r="Z939"/>
      <c r="AA939"/>
      <c r="AB939"/>
      <c r="AC939"/>
      <c r="AD939"/>
      <c r="AE939"/>
      <c r="AF939"/>
    </row>
    <row r="940" spans="1:32" ht="15.75" customHeight="1" x14ac:dyDescent="0.15">
      <c r="A940"/>
      <c r="B940"/>
      <c r="C940"/>
      <c r="D940"/>
      <c r="E940"/>
      <c r="F940"/>
      <c r="G940"/>
      <c r="H940"/>
      <c r="I940"/>
      <c r="J940"/>
      <c r="K940"/>
      <c r="L940"/>
      <c r="M940"/>
      <c r="N940"/>
      <c r="O940"/>
      <c r="P940"/>
      <c r="Q940"/>
      <c r="R940"/>
      <c r="S940"/>
      <c r="T940"/>
      <c r="U940"/>
      <c r="V940"/>
      <c r="W940"/>
      <c r="X940"/>
      <c r="Y940"/>
      <c r="Z940"/>
      <c r="AA940"/>
      <c r="AB940"/>
      <c r="AC940"/>
      <c r="AD940"/>
      <c r="AE940"/>
      <c r="AF940"/>
    </row>
    <row r="941" spans="1:32" ht="15.75" customHeight="1" x14ac:dyDescent="0.15">
      <c r="A941"/>
      <c r="B941"/>
      <c r="C941"/>
      <c r="D941"/>
      <c r="E941"/>
      <c r="F941"/>
      <c r="G941"/>
      <c r="H941"/>
      <c r="I941"/>
      <c r="J941"/>
      <c r="K941"/>
      <c r="L941"/>
      <c r="M941"/>
      <c r="N941"/>
      <c r="O941"/>
      <c r="P941"/>
      <c r="Q941"/>
      <c r="R941"/>
      <c r="S941"/>
      <c r="T941"/>
      <c r="U941"/>
      <c r="V941"/>
      <c r="W941"/>
      <c r="X941"/>
      <c r="Y941"/>
      <c r="Z941"/>
      <c r="AA941"/>
      <c r="AB941"/>
      <c r="AC941"/>
      <c r="AD941"/>
      <c r="AE941"/>
      <c r="AF941"/>
    </row>
    <row r="942" spans="1:32" ht="15.75" customHeight="1" x14ac:dyDescent="0.15">
      <c r="A942"/>
      <c r="B942"/>
      <c r="C942"/>
      <c r="D942"/>
      <c r="E942"/>
      <c r="F942"/>
      <c r="G942"/>
      <c r="H942"/>
      <c r="I942"/>
      <c r="J942"/>
      <c r="K942"/>
      <c r="L942"/>
      <c r="M942"/>
      <c r="N942"/>
      <c r="O942"/>
      <c r="P942"/>
      <c r="Q942"/>
      <c r="R942"/>
      <c r="S942"/>
      <c r="T942"/>
      <c r="U942"/>
      <c r="V942"/>
      <c r="W942"/>
      <c r="X942"/>
      <c r="Y942"/>
      <c r="Z942"/>
      <c r="AA942"/>
      <c r="AB942"/>
      <c r="AC942"/>
      <c r="AD942"/>
      <c r="AE942"/>
      <c r="AF942"/>
    </row>
    <row r="943" spans="1:32" ht="15.75" customHeight="1" x14ac:dyDescent="0.15">
      <c r="A943"/>
      <c r="B943"/>
      <c r="C943"/>
      <c r="D943"/>
      <c r="E943"/>
      <c r="F943"/>
      <c r="G943"/>
      <c r="H943"/>
      <c r="I943"/>
      <c r="J943"/>
      <c r="K943"/>
      <c r="L943"/>
      <c r="M943"/>
      <c r="N943"/>
      <c r="O943"/>
      <c r="P943"/>
      <c r="Q943"/>
      <c r="R943"/>
      <c r="S943"/>
      <c r="T943"/>
      <c r="U943"/>
      <c r="V943"/>
      <c r="W943"/>
      <c r="X943"/>
      <c r="Y943"/>
      <c r="Z943"/>
      <c r="AA943"/>
      <c r="AB943"/>
      <c r="AC943"/>
      <c r="AD943"/>
      <c r="AE943"/>
      <c r="AF943"/>
    </row>
    <row r="944" spans="1:32" ht="15.75" customHeight="1" x14ac:dyDescent="0.15">
      <c r="A944"/>
      <c r="B944"/>
      <c r="C944"/>
      <c r="D944"/>
      <c r="E944"/>
      <c r="F944"/>
      <c r="G944"/>
      <c r="H944"/>
      <c r="I944"/>
      <c r="J944"/>
      <c r="K944"/>
      <c r="L944"/>
      <c r="M944"/>
      <c r="N944"/>
      <c r="O944"/>
      <c r="P944"/>
      <c r="Q944"/>
      <c r="R944"/>
      <c r="S944"/>
      <c r="T944"/>
      <c r="U944"/>
      <c r="V944"/>
      <c r="W944"/>
      <c r="X944"/>
      <c r="Y944"/>
      <c r="Z944"/>
      <c r="AA944"/>
      <c r="AB944"/>
      <c r="AC944"/>
      <c r="AD944"/>
      <c r="AE944"/>
      <c r="AF944"/>
    </row>
    <row r="945" spans="1:32" ht="15.75" customHeight="1" x14ac:dyDescent="0.15">
      <c r="A945"/>
      <c r="B945"/>
      <c r="C945"/>
      <c r="D945"/>
      <c r="E945"/>
      <c r="F945"/>
      <c r="G945"/>
      <c r="H945"/>
      <c r="I945"/>
      <c r="J945"/>
      <c r="K945"/>
      <c r="L945"/>
      <c r="M945"/>
      <c r="N945"/>
      <c r="O945"/>
      <c r="P945"/>
      <c r="Q945"/>
      <c r="R945"/>
      <c r="S945"/>
      <c r="T945"/>
      <c r="U945"/>
      <c r="V945"/>
      <c r="W945"/>
      <c r="X945"/>
      <c r="Y945"/>
      <c r="Z945"/>
      <c r="AA945"/>
      <c r="AB945"/>
      <c r="AC945"/>
      <c r="AD945"/>
      <c r="AE945"/>
      <c r="AF945"/>
    </row>
    <row r="946" spans="1:32" ht="15.75" customHeight="1" x14ac:dyDescent="0.15">
      <c r="A946"/>
      <c r="B946"/>
      <c r="C946"/>
      <c r="D946"/>
      <c r="E946"/>
      <c r="F946"/>
      <c r="G946"/>
      <c r="H946"/>
      <c r="I946"/>
      <c r="J946"/>
      <c r="K946"/>
      <c r="L946"/>
      <c r="M946"/>
      <c r="N946"/>
      <c r="O946"/>
      <c r="P946"/>
      <c r="Q946"/>
      <c r="R946"/>
      <c r="S946"/>
      <c r="T946"/>
      <c r="U946"/>
      <c r="V946"/>
      <c r="W946"/>
      <c r="X946"/>
      <c r="Y946"/>
      <c r="Z946"/>
      <c r="AA946"/>
      <c r="AB946"/>
      <c r="AC946"/>
      <c r="AD946"/>
      <c r="AE946"/>
      <c r="AF946"/>
    </row>
    <row r="947" spans="1:32" ht="15.75" customHeight="1" x14ac:dyDescent="0.15">
      <c r="A947"/>
      <c r="B947"/>
      <c r="C947"/>
      <c r="D947"/>
      <c r="E947"/>
      <c r="F947"/>
      <c r="G947"/>
      <c r="H947"/>
      <c r="I947"/>
      <c r="J947"/>
      <c r="K947"/>
      <c r="L947"/>
      <c r="M947"/>
      <c r="N947"/>
      <c r="O947"/>
      <c r="P947"/>
      <c r="Q947"/>
      <c r="R947"/>
      <c r="S947"/>
      <c r="T947"/>
      <c r="U947"/>
      <c r="V947"/>
      <c r="W947"/>
      <c r="X947"/>
      <c r="Y947"/>
      <c r="Z947"/>
      <c r="AA947"/>
      <c r="AB947"/>
      <c r="AC947"/>
      <c r="AD947"/>
      <c r="AE947"/>
      <c r="AF947"/>
    </row>
    <row r="948" spans="1:32" ht="15.75" customHeight="1" x14ac:dyDescent="0.15">
      <c r="A948"/>
      <c r="B948"/>
      <c r="C948"/>
      <c r="D948"/>
      <c r="E948"/>
      <c r="F948"/>
      <c r="G948"/>
      <c r="H948"/>
      <c r="I948"/>
      <c r="J948"/>
      <c r="K948"/>
      <c r="L948"/>
      <c r="M948"/>
      <c r="N948"/>
      <c r="O948"/>
      <c r="P948"/>
      <c r="Q948"/>
      <c r="R948"/>
      <c r="S948"/>
      <c r="T948"/>
      <c r="U948"/>
      <c r="V948"/>
      <c r="W948"/>
      <c r="X948"/>
      <c r="Y948"/>
      <c r="Z948"/>
      <c r="AA948"/>
      <c r="AB948"/>
      <c r="AC948"/>
      <c r="AD948"/>
      <c r="AE948"/>
      <c r="AF948"/>
    </row>
    <row r="949" spans="1:32" ht="15.75" customHeight="1" x14ac:dyDescent="0.15">
      <c r="A949"/>
      <c r="B949"/>
      <c r="C949"/>
      <c r="D949"/>
      <c r="E949"/>
      <c r="F949"/>
      <c r="G949"/>
      <c r="H949"/>
      <c r="I949"/>
      <c r="J949"/>
      <c r="K949"/>
      <c r="L949"/>
      <c r="M949"/>
      <c r="N949"/>
      <c r="O949"/>
      <c r="P949"/>
      <c r="Q949"/>
      <c r="R949"/>
      <c r="S949"/>
      <c r="T949"/>
      <c r="U949"/>
      <c r="V949"/>
      <c r="W949"/>
      <c r="X949"/>
      <c r="Y949"/>
      <c r="Z949"/>
      <c r="AA949"/>
      <c r="AB949"/>
      <c r="AC949"/>
      <c r="AD949"/>
      <c r="AE949"/>
      <c r="AF949"/>
    </row>
    <row r="950" spans="1:32" ht="15.75" customHeight="1" x14ac:dyDescent="0.15">
      <c r="A950"/>
      <c r="B950"/>
      <c r="C950"/>
      <c r="D950"/>
      <c r="E950"/>
      <c r="F950"/>
      <c r="G950"/>
      <c r="H950"/>
      <c r="I950"/>
      <c r="J950"/>
      <c r="K950"/>
      <c r="L950"/>
      <c r="M950"/>
      <c r="N950"/>
      <c r="O950"/>
      <c r="P950"/>
      <c r="Q950"/>
      <c r="R950"/>
      <c r="S950"/>
      <c r="T950"/>
      <c r="U950"/>
      <c r="V950"/>
      <c r="W950"/>
      <c r="X950"/>
      <c r="Y950"/>
      <c r="Z950"/>
      <c r="AA950"/>
      <c r="AB950"/>
      <c r="AC950"/>
      <c r="AD950"/>
      <c r="AE950"/>
      <c r="AF950"/>
    </row>
    <row r="951" spans="1:32" ht="15.75" customHeight="1" x14ac:dyDescent="0.15">
      <c r="A951"/>
      <c r="B951"/>
      <c r="C951"/>
      <c r="D951"/>
      <c r="E951"/>
      <c r="F951"/>
      <c r="G951"/>
      <c r="H951"/>
      <c r="I951"/>
      <c r="J951"/>
      <c r="K951"/>
      <c r="L951"/>
      <c r="M951"/>
      <c r="N951"/>
      <c r="O951"/>
      <c r="P951"/>
      <c r="Q951"/>
      <c r="R951"/>
      <c r="S951"/>
      <c r="T951"/>
      <c r="U951"/>
      <c r="V951"/>
      <c r="W951"/>
      <c r="X951"/>
      <c r="Y951"/>
      <c r="Z951"/>
      <c r="AA951"/>
      <c r="AB951"/>
      <c r="AC951"/>
      <c r="AD951"/>
      <c r="AE951"/>
      <c r="AF951"/>
    </row>
    <row r="952" spans="1:32" ht="15.75" customHeight="1" x14ac:dyDescent="0.15">
      <c r="A952"/>
      <c r="B952"/>
      <c r="C952"/>
      <c r="D952"/>
      <c r="E952"/>
      <c r="F952"/>
      <c r="G952"/>
      <c r="H952"/>
      <c r="I952"/>
      <c r="J952"/>
      <c r="K952"/>
      <c r="L952"/>
      <c r="M952"/>
      <c r="N952"/>
      <c r="O952"/>
      <c r="P952"/>
      <c r="Q952"/>
      <c r="R952"/>
      <c r="S952"/>
      <c r="T952"/>
      <c r="U952"/>
      <c r="V952"/>
      <c r="W952"/>
      <c r="X952"/>
      <c r="Y952"/>
      <c r="Z952"/>
      <c r="AA952"/>
      <c r="AB952"/>
      <c r="AC952"/>
      <c r="AD952"/>
      <c r="AE952"/>
      <c r="AF952"/>
    </row>
    <row r="953" spans="1:32" ht="15.75" customHeight="1" x14ac:dyDescent="0.15">
      <c r="A953"/>
      <c r="B953"/>
      <c r="C953"/>
      <c r="D953"/>
      <c r="E953"/>
      <c r="F953"/>
      <c r="G953"/>
      <c r="H953"/>
      <c r="I953"/>
      <c r="J953"/>
      <c r="K953"/>
      <c r="L953"/>
      <c r="M953"/>
      <c r="N953"/>
      <c r="O953"/>
      <c r="P953"/>
      <c r="Q953"/>
      <c r="R953"/>
      <c r="S953"/>
      <c r="T953"/>
      <c r="U953"/>
      <c r="V953"/>
      <c r="W953"/>
      <c r="X953"/>
      <c r="Y953"/>
      <c r="Z953"/>
      <c r="AA953"/>
      <c r="AB953"/>
      <c r="AC953"/>
      <c r="AD953"/>
      <c r="AE953"/>
      <c r="AF953"/>
    </row>
    <row r="954" spans="1:32" ht="15.75" customHeight="1" x14ac:dyDescent="0.15">
      <c r="A954"/>
      <c r="B954"/>
      <c r="C954"/>
      <c r="D954"/>
      <c r="E954"/>
      <c r="F954"/>
      <c r="G954"/>
      <c r="H954"/>
      <c r="I954"/>
      <c r="J954"/>
      <c r="K954"/>
      <c r="L954"/>
      <c r="M954"/>
      <c r="N954"/>
      <c r="O954"/>
      <c r="P954"/>
      <c r="Q954"/>
      <c r="R954"/>
      <c r="S954"/>
      <c r="T954"/>
      <c r="U954"/>
      <c r="V954"/>
      <c r="W954"/>
      <c r="X954"/>
      <c r="Y954"/>
      <c r="Z954"/>
      <c r="AA954"/>
      <c r="AB954"/>
      <c r="AC954"/>
      <c r="AD954"/>
      <c r="AE954"/>
      <c r="AF954"/>
    </row>
    <row r="955" spans="1:32" ht="15.75" customHeight="1" x14ac:dyDescent="0.15">
      <c r="A955"/>
      <c r="B955"/>
      <c r="C955"/>
      <c r="D955"/>
      <c r="E955"/>
      <c r="F955"/>
      <c r="G955"/>
      <c r="H955"/>
      <c r="I955"/>
      <c r="J955"/>
      <c r="K955"/>
      <c r="L955"/>
      <c r="M955"/>
      <c r="N955"/>
      <c r="O955"/>
      <c r="P955"/>
      <c r="Q955"/>
      <c r="R955"/>
      <c r="S955"/>
      <c r="T955"/>
      <c r="U955"/>
      <c r="V955"/>
      <c r="W955"/>
      <c r="X955"/>
      <c r="Y955"/>
      <c r="Z955"/>
      <c r="AA955"/>
      <c r="AB955"/>
      <c r="AC955"/>
      <c r="AD955"/>
      <c r="AE955"/>
      <c r="AF955"/>
    </row>
    <row r="956" spans="1:32" ht="15.75" customHeight="1" x14ac:dyDescent="0.15">
      <c r="A956"/>
      <c r="B956"/>
      <c r="C956"/>
      <c r="D956"/>
      <c r="E956"/>
      <c r="F956"/>
      <c r="G956"/>
      <c r="H956"/>
      <c r="I956"/>
      <c r="J956"/>
      <c r="K956"/>
      <c r="L956"/>
      <c r="M956"/>
      <c r="N956"/>
      <c r="O956"/>
      <c r="P956"/>
      <c r="Q956"/>
      <c r="R956"/>
      <c r="S956"/>
      <c r="T956"/>
      <c r="U956"/>
      <c r="V956"/>
      <c r="W956"/>
      <c r="X956"/>
      <c r="Y956"/>
      <c r="Z956"/>
      <c r="AA956"/>
      <c r="AB956"/>
      <c r="AC956"/>
      <c r="AD956"/>
      <c r="AE956"/>
      <c r="AF956"/>
    </row>
    <row r="957" spans="1:32" ht="15.75" customHeight="1" x14ac:dyDescent="0.15">
      <c r="A957"/>
      <c r="B957"/>
      <c r="C957"/>
      <c r="D957"/>
      <c r="E957"/>
      <c r="F957"/>
      <c r="G957"/>
      <c r="H957"/>
      <c r="I957"/>
      <c r="J957"/>
      <c r="K957"/>
      <c r="L957"/>
      <c r="M957"/>
      <c r="N957"/>
      <c r="O957"/>
      <c r="P957"/>
      <c r="Q957"/>
      <c r="R957"/>
      <c r="S957"/>
      <c r="T957"/>
      <c r="U957"/>
      <c r="V957"/>
      <c r="W957"/>
      <c r="X957"/>
      <c r="Y957"/>
      <c r="Z957"/>
      <c r="AA957"/>
      <c r="AB957"/>
      <c r="AC957"/>
      <c r="AD957"/>
      <c r="AE957"/>
      <c r="AF957"/>
    </row>
    <row r="958" spans="1:32" ht="15.75" customHeight="1" x14ac:dyDescent="0.15">
      <c r="A958"/>
      <c r="B958"/>
      <c r="C958"/>
      <c r="D958"/>
      <c r="E958"/>
      <c r="F958"/>
      <c r="G958"/>
      <c r="H958"/>
      <c r="I958"/>
      <c r="J958"/>
      <c r="K958"/>
      <c r="L958"/>
      <c r="M958"/>
      <c r="N958"/>
      <c r="O958"/>
      <c r="P958"/>
      <c r="Q958"/>
      <c r="R958"/>
      <c r="S958"/>
      <c r="T958"/>
      <c r="U958"/>
      <c r="V958"/>
      <c r="W958"/>
      <c r="X958"/>
      <c r="Y958"/>
      <c r="Z958"/>
      <c r="AA958"/>
      <c r="AB958"/>
      <c r="AC958"/>
      <c r="AD958"/>
      <c r="AE958"/>
      <c r="AF958"/>
    </row>
    <row r="959" spans="1:32" ht="15.75" customHeight="1" x14ac:dyDescent="0.15">
      <c r="A959"/>
      <c r="B959"/>
      <c r="C959"/>
      <c r="D959"/>
      <c r="E959"/>
      <c r="F959"/>
      <c r="G959"/>
      <c r="H959"/>
      <c r="I959"/>
      <c r="J959"/>
      <c r="K959"/>
      <c r="L959"/>
      <c r="M959"/>
      <c r="N959"/>
      <c r="O959"/>
      <c r="P959"/>
      <c r="Q959"/>
      <c r="R959"/>
      <c r="S959"/>
      <c r="T959"/>
      <c r="U959"/>
      <c r="V959"/>
      <c r="W959"/>
      <c r="X959"/>
      <c r="Y959"/>
      <c r="Z959"/>
      <c r="AA959"/>
      <c r="AB959"/>
      <c r="AC959"/>
      <c r="AD959"/>
      <c r="AE959"/>
      <c r="AF959"/>
    </row>
    <row r="960" spans="1:32" ht="15.75" customHeight="1" x14ac:dyDescent="0.15">
      <c r="A960"/>
      <c r="B960"/>
      <c r="C960"/>
      <c r="D960"/>
      <c r="E960"/>
      <c r="F960"/>
      <c r="G960"/>
      <c r="H960"/>
      <c r="I960"/>
      <c r="J960"/>
      <c r="K960"/>
      <c r="L960"/>
      <c r="M960"/>
      <c r="N960"/>
      <c r="O960"/>
      <c r="P960"/>
      <c r="Q960"/>
      <c r="R960"/>
      <c r="S960"/>
      <c r="T960"/>
      <c r="U960"/>
      <c r="V960"/>
      <c r="W960"/>
      <c r="X960"/>
      <c r="Y960"/>
      <c r="Z960"/>
      <c r="AA960"/>
      <c r="AB960"/>
      <c r="AC960"/>
      <c r="AD960"/>
      <c r="AE960"/>
      <c r="AF960"/>
    </row>
    <row r="961" spans="1:32" ht="15.75" customHeight="1" x14ac:dyDescent="0.15">
      <c r="A961"/>
      <c r="B961"/>
      <c r="C961"/>
      <c r="D961"/>
      <c r="E961"/>
      <c r="F961"/>
      <c r="G961"/>
      <c r="H961"/>
      <c r="I961"/>
      <c r="J961"/>
      <c r="K961"/>
      <c r="L961"/>
      <c r="M961"/>
      <c r="N961"/>
      <c r="O961"/>
      <c r="P961"/>
      <c r="Q961"/>
      <c r="R961"/>
      <c r="S961"/>
      <c r="T961"/>
      <c r="U961"/>
      <c r="V961"/>
      <c r="W961"/>
      <c r="X961"/>
      <c r="Y961"/>
      <c r="Z961"/>
      <c r="AA961"/>
      <c r="AB961"/>
      <c r="AC961"/>
      <c r="AD961"/>
      <c r="AE961"/>
      <c r="AF961"/>
    </row>
    <row r="962" spans="1:32" ht="15.75" customHeight="1" x14ac:dyDescent="0.15">
      <c r="A962"/>
      <c r="B962"/>
      <c r="C962"/>
      <c r="D962"/>
      <c r="E962"/>
      <c r="F962"/>
      <c r="G962"/>
      <c r="H962"/>
      <c r="I962"/>
      <c r="J962"/>
      <c r="K962"/>
      <c r="L962"/>
      <c r="M962"/>
      <c r="N962"/>
      <c r="O962"/>
      <c r="P962"/>
      <c r="Q962"/>
      <c r="R962"/>
      <c r="S962"/>
      <c r="T962"/>
      <c r="U962"/>
      <c r="V962"/>
      <c r="W962"/>
      <c r="X962"/>
      <c r="Y962"/>
      <c r="Z962"/>
      <c r="AA962"/>
      <c r="AB962"/>
      <c r="AC962"/>
      <c r="AD962"/>
      <c r="AE962"/>
      <c r="AF962"/>
    </row>
    <row r="963" spans="1:32" ht="15.75" customHeight="1" x14ac:dyDescent="0.15">
      <c r="A963"/>
      <c r="B963"/>
      <c r="C963"/>
      <c r="D963"/>
      <c r="E963"/>
      <c r="F963"/>
      <c r="G963"/>
      <c r="H963"/>
      <c r="I963"/>
      <c r="J963"/>
      <c r="K963"/>
      <c r="L963"/>
      <c r="M963"/>
      <c r="N963"/>
      <c r="O963"/>
      <c r="P963"/>
      <c r="Q963"/>
      <c r="R963"/>
      <c r="S963"/>
      <c r="T963"/>
      <c r="U963"/>
      <c r="V963"/>
      <c r="W963"/>
      <c r="X963"/>
      <c r="Y963"/>
      <c r="Z963"/>
      <c r="AA963"/>
      <c r="AB963"/>
      <c r="AC963"/>
      <c r="AD963"/>
      <c r="AE963"/>
      <c r="AF963"/>
    </row>
    <row r="964" spans="1:32" ht="15.75" customHeight="1" x14ac:dyDescent="0.15">
      <c r="A964"/>
      <c r="B964"/>
      <c r="C964"/>
      <c r="D964"/>
      <c r="E964"/>
      <c r="F964"/>
      <c r="G964"/>
      <c r="H964"/>
      <c r="I964"/>
      <c r="J964"/>
      <c r="K964"/>
      <c r="L964"/>
      <c r="M964"/>
      <c r="N964"/>
      <c r="O964"/>
      <c r="P964"/>
      <c r="Q964"/>
      <c r="R964"/>
      <c r="S964"/>
      <c r="T964"/>
      <c r="U964"/>
      <c r="V964"/>
      <c r="W964"/>
      <c r="X964"/>
      <c r="Y964"/>
      <c r="Z964"/>
      <c r="AA964"/>
      <c r="AB964"/>
      <c r="AC964"/>
      <c r="AD964"/>
      <c r="AE964"/>
      <c r="AF964"/>
    </row>
    <row r="965" spans="1:32" ht="15.75" customHeight="1" x14ac:dyDescent="0.15">
      <c r="A965"/>
      <c r="B965"/>
      <c r="C965"/>
      <c r="D965"/>
      <c r="E965"/>
      <c r="F965"/>
      <c r="G965"/>
      <c r="H965"/>
      <c r="I965"/>
      <c r="J965"/>
      <c r="K965"/>
      <c r="L965"/>
      <c r="M965"/>
      <c r="N965"/>
      <c r="O965"/>
      <c r="P965"/>
      <c r="Q965"/>
      <c r="R965"/>
      <c r="S965"/>
      <c r="T965"/>
      <c r="U965"/>
      <c r="V965"/>
      <c r="W965"/>
      <c r="X965"/>
      <c r="Y965"/>
      <c r="Z965"/>
      <c r="AA965"/>
      <c r="AB965"/>
      <c r="AC965"/>
      <c r="AD965"/>
      <c r="AE965"/>
      <c r="AF965"/>
    </row>
    <row r="966" spans="1:32" ht="15.75" customHeight="1" x14ac:dyDescent="0.15">
      <c r="A966"/>
      <c r="B966"/>
      <c r="C966"/>
      <c r="D966"/>
      <c r="E966"/>
      <c r="F966"/>
      <c r="G966"/>
      <c r="H966"/>
      <c r="I966"/>
      <c r="J966"/>
      <c r="K966"/>
      <c r="L966"/>
      <c r="M966"/>
      <c r="N966"/>
      <c r="O966"/>
      <c r="P966"/>
      <c r="Q966"/>
      <c r="R966"/>
      <c r="S966"/>
      <c r="T966"/>
      <c r="U966"/>
      <c r="V966"/>
      <c r="W966"/>
      <c r="X966"/>
      <c r="Y966"/>
      <c r="Z966"/>
      <c r="AA966"/>
      <c r="AB966"/>
      <c r="AC966"/>
      <c r="AD966"/>
      <c r="AE966"/>
      <c r="AF966"/>
    </row>
    <row r="967" spans="1:32" ht="15.75" customHeight="1" x14ac:dyDescent="0.15">
      <c r="A967"/>
      <c r="B967"/>
      <c r="C967"/>
      <c r="D967"/>
      <c r="E967"/>
      <c r="F967"/>
      <c r="G967"/>
      <c r="H967"/>
      <c r="I967"/>
      <c r="J967"/>
      <c r="K967"/>
      <c r="L967"/>
      <c r="M967"/>
      <c r="N967"/>
      <c r="O967"/>
      <c r="P967"/>
      <c r="Q967"/>
      <c r="R967"/>
      <c r="S967"/>
      <c r="T967"/>
      <c r="U967"/>
      <c r="V967"/>
      <c r="W967"/>
      <c r="X967"/>
      <c r="Y967"/>
      <c r="Z967"/>
      <c r="AA967"/>
      <c r="AB967"/>
      <c r="AC967"/>
      <c r="AD967"/>
      <c r="AE967"/>
      <c r="AF967"/>
    </row>
    <row r="968" spans="1:32" ht="15.75" customHeight="1" x14ac:dyDescent="0.15">
      <c r="A968"/>
      <c r="B968"/>
      <c r="C968"/>
      <c r="D968"/>
      <c r="E968"/>
      <c r="F968"/>
      <c r="G968"/>
      <c r="H968"/>
      <c r="I968"/>
      <c r="J968"/>
      <c r="K968"/>
      <c r="L968"/>
      <c r="M968"/>
      <c r="N968"/>
      <c r="O968"/>
      <c r="P968"/>
      <c r="Q968"/>
      <c r="R968"/>
      <c r="S968"/>
      <c r="T968"/>
      <c r="U968"/>
      <c r="V968"/>
      <c r="W968"/>
      <c r="X968"/>
      <c r="Y968"/>
      <c r="Z968"/>
      <c r="AA968"/>
      <c r="AB968"/>
      <c r="AC968"/>
      <c r="AD968"/>
      <c r="AE968"/>
      <c r="AF968"/>
    </row>
    <row r="969" spans="1:32" ht="15.75" customHeight="1" x14ac:dyDescent="0.15">
      <c r="A969"/>
      <c r="B969"/>
      <c r="C969"/>
      <c r="D969"/>
      <c r="E969"/>
      <c r="F969"/>
      <c r="G969"/>
      <c r="H969"/>
      <c r="I969"/>
      <c r="J969"/>
      <c r="K969"/>
      <c r="L969"/>
      <c r="M969"/>
      <c r="N969"/>
      <c r="O969"/>
      <c r="P969"/>
      <c r="Q969"/>
      <c r="R969"/>
      <c r="S969"/>
      <c r="T969"/>
      <c r="U969"/>
      <c r="V969"/>
      <c r="W969"/>
      <c r="X969"/>
      <c r="Y969"/>
      <c r="Z969"/>
      <c r="AA969"/>
      <c r="AB969"/>
      <c r="AC969"/>
      <c r="AD969"/>
      <c r="AE969"/>
      <c r="AF969"/>
    </row>
    <row r="970" spans="1:32" ht="15.75" customHeight="1" x14ac:dyDescent="0.15">
      <c r="A970"/>
      <c r="B970"/>
      <c r="C970"/>
      <c r="D970"/>
      <c r="E970"/>
      <c r="F970"/>
      <c r="G970"/>
      <c r="H970"/>
      <c r="I970"/>
      <c r="J970"/>
      <c r="K970"/>
      <c r="L970"/>
      <c r="M970"/>
      <c r="N970"/>
      <c r="O970"/>
      <c r="P970"/>
      <c r="Q970"/>
      <c r="R970"/>
      <c r="S970"/>
      <c r="T970"/>
      <c r="U970"/>
      <c r="V970"/>
      <c r="W970"/>
      <c r="X970"/>
      <c r="Y970"/>
      <c r="Z970"/>
      <c r="AA970"/>
      <c r="AB970"/>
      <c r="AC970"/>
      <c r="AD970"/>
      <c r="AE970"/>
      <c r="AF970"/>
    </row>
    <row r="971" spans="1:32" ht="15.75" customHeight="1" x14ac:dyDescent="0.15">
      <c r="A971"/>
      <c r="B971"/>
      <c r="C971"/>
      <c r="D971"/>
      <c r="E971"/>
      <c r="F971"/>
      <c r="G971"/>
      <c r="H971"/>
      <c r="I971"/>
      <c r="J971"/>
      <c r="K971"/>
      <c r="L971"/>
      <c r="M971"/>
      <c r="N971"/>
      <c r="O971"/>
      <c r="P971"/>
      <c r="Q971"/>
      <c r="R971"/>
      <c r="S971"/>
      <c r="T971"/>
      <c r="U971"/>
      <c r="V971"/>
      <c r="W971"/>
      <c r="X971"/>
      <c r="Y971"/>
      <c r="Z971"/>
      <c r="AA971"/>
      <c r="AB971"/>
      <c r="AC971"/>
      <c r="AD971"/>
      <c r="AE971"/>
      <c r="AF971"/>
    </row>
    <row r="972" spans="1:32" ht="15.75" customHeight="1" x14ac:dyDescent="0.15">
      <c r="A972"/>
      <c r="B972"/>
      <c r="C972"/>
      <c r="D972"/>
      <c r="E972"/>
      <c r="F972"/>
      <c r="G972"/>
      <c r="H972"/>
      <c r="I972"/>
      <c r="J972"/>
      <c r="K972"/>
      <c r="L972"/>
      <c r="M972"/>
      <c r="N972"/>
      <c r="O972"/>
      <c r="P972"/>
      <c r="Q972"/>
      <c r="R972"/>
      <c r="S972"/>
      <c r="T972"/>
      <c r="U972"/>
      <c r="V972"/>
      <c r="W972"/>
      <c r="X972"/>
      <c r="Y972"/>
      <c r="Z972"/>
      <c r="AA972"/>
      <c r="AB972"/>
      <c r="AC972"/>
      <c r="AD972"/>
      <c r="AE972"/>
      <c r="AF972"/>
    </row>
    <row r="973" spans="1:32" ht="15.75" customHeight="1" x14ac:dyDescent="0.15">
      <c r="A973"/>
      <c r="B973"/>
      <c r="C973"/>
      <c r="D973"/>
      <c r="E973"/>
      <c r="F973"/>
      <c r="G973"/>
      <c r="H973"/>
      <c r="I973"/>
      <c r="J973"/>
      <c r="K973"/>
      <c r="L973"/>
      <c r="M973"/>
      <c r="N973"/>
      <c r="O973"/>
      <c r="P973"/>
      <c r="Q973"/>
      <c r="R973"/>
      <c r="S973"/>
      <c r="T973"/>
      <c r="U973"/>
      <c r="V973"/>
      <c r="W973"/>
      <c r="X973"/>
      <c r="Y973"/>
      <c r="Z973"/>
      <c r="AA973"/>
      <c r="AB973"/>
      <c r="AC973"/>
      <c r="AD973"/>
      <c r="AE973"/>
      <c r="AF973"/>
    </row>
    <row r="974" spans="1:32" ht="15.75" customHeight="1" x14ac:dyDescent="0.15">
      <c r="A974"/>
      <c r="B974"/>
      <c r="C974"/>
      <c r="D974"/>
      <c r="E974"/>
      <c r="F974"/>
      <c r="G974"/>
      <c r="H974"/>
      <c r="I974"/>
      <c r="J974"/>
      <c r="K974"/>
      <c r="L974"/>
      <c r="M974"/>
      <c r="N974"/>
      <c r="O974"/>
      <c r="P974"/>
      <c r="Q974"/>
      <c r="R974"/>
      <c r="S974"/>
      <c r="T974"/>
      <c r="U974"/>
      <c r="V974"/>
      <c r="W974"/>
      <c r="X974"/>
      <c r="Y974"/>
      <c r="Z974"/>
      <c r="AA974"/>
      <c r="AB974"/>
      <c r="AC974"/>
      <c r="AD974"/>
      <c r="AE974"/>
      <c r="AF974"/>
    </row>
    <row r="975" spans="1:32" ht="15.75" customHeight="1" x14ac:dyDescent="0.15">
      <c r="A975"/>
      <c r="B975"/>
      <c r="C975"/>
      <c r="D975"/>
      <c r="E975"/>
      <c r="F975"/>
      <c r="G975"/>
      <c r="H975"/>
      <c r="I975"/>
      <c r="J975"/>
      <c r="K975"/>
      <c r="L975"/>
      <c r="M975"/>
      <c r="N975"/>
      <c r="O975"/>
      <c r="P975"/>
      <c r="Q975"/>
      <c r="R975"/>
      <c r="S975"/>
      <c r="T975"/>
      <c r="U975"/>
      <c r="V975"/>
      <c r="W975"/>
      <c r="X975"/>
      <c r="Y975"/>
      <c r="Z975"/>
      <c r="AA975"/>
      <c r="AB975"/>
      <c r="AC975"/>
      <c r="AD975"/>
      <c r="AE975"/>
      <c r="AF975"/>
    </row>
    <row r="976" spans="1:32" ht="15.75" customHeight="1" x14ac:dyDescent="0.15">
      <c r="A976"/>
      <c r="B976"/>
      <c r="C976"/>
      <c r="D976"/>
      <c r="E976"/>
      <c r="F976"/>
      <c r="G976"/>
      <c r="H976"/>
      <c r="I976"/>
      <c r="J976"/>
      <c r="K976"/>
      <c r="L976"/>
      <c r="M976"/>
      <c r="N976"/>
      <c r="O976"/>
      <c r="P976"/>
      <c r="Q976"/>
      <c r="R976"/>
      <c r="S976"/>
      <c r="T976"/>
      <c r="U976"/>
      <c r="V976"/>
      <c r="W976"/>
      <c r="X976"/>
      <c r="Y976"/>
      <c r="Z976"/>
      <c r="AA976"/>
      <c r="AB976"/>
      <c r="AC976"/>
      <c r="AD976"/>
      <c r="AE976"/>
      <c r="AF976"/>
    </row>
    <row r="977" spans="1:32" ht="15.75" customHeight="1" x14ac:dyDescent="0.15">
      <c r="A977"/>
      <c r="B977"/>
      <c r="C977"/>
      <c r="D977"/>
      <c r="E977"/>
      <c r="F977"/>
      <c r="G977"/>
      <c r="H977"/>
      <c r="I977"/>
      <c r="J977"/>
      <c r="K977"/>
      <c r="L977"/>
      <c r="M977"/>
      <c r="N977"/>
      <c r="O977"/>
      <c r="P977"/>
      <c r="Q977"/>
      <c r="R977"/>
      <c r="S977"/>
      <c r="T977"/>
      <c r="U977"/>
      <c r="V977"/>
      <c r="W977"/>
      <c r="X977"/>
      <c r="Y977"/>
      <c r="Z977"/>
      <c r="AA977"/>
      <c r="AB977"/>
      <c r="AC977"/>
      <c r="AD977"/>
      <c r="AE977"/>
      <c r="AF977"/>
    </row>
    <row r="978" spans="1:32" ht="15.75" customHeight="1" x14ac:dyDescent="0.15">
      <c r="A978"/>
      <c r="B978"/>
      <c r="C978"/>
      <c r="D978"/>
      <c r="E978"/>
      <c r="F978"/>
      <c r="G978"/>
      <c r="H978"/>
      <c r="I978"/>
      <c r="J978"/>
      <c r="K978"/>
      <c r="L978"/>
      <c r="M978"/>
      <c r="N978"/>
      <c r="O978"/>
      <c r="P978"/>
      <c r="Q978"/>
      <c r="R978"/>
      <c r="S978"/>
      <c r="T978"/>
      <c r="U978"/>
      <c r="V978"/>
      <c r="W978"/>
      <c r="X978"/>
      <c r="Y978"/>
      <c r="Z978"/>
      <c r="AA978"/>
      <c r="AB978"/>
      <c r="AC978"/>
      <c r="AD978"/>
      <c r="AE978"/>
      <c r="AF978"/>
    </row>
    <row r="979" spans="1:32" ht="15.75" customHeight="1" x14ac:dyDescent="0.15">
      <c r="A979"/>
      <c r="B979"/>
      <c r="C979"/>
      <c r="D979"/>
      <c r="E979"/>
      <c r="F979"/>
      <c r="G979"/>
      <c r="H979"/>
      <c r="I979"/>
      <c r="J979"/>
      <c r="K979"/>
      <c r="L979"/>
      <c r="M979"/>
      <c r="N979"/>
      <c r="O979"/>
      <c r="P979"/>
      <c r="Q979"/>
      <c r="R979"/>
      <c r="S979"/>
      <c r="T979"/>
      <c r="U979"/>
      <c r="V979"/>
      <c r="W979"/>
      <c r="X979"/>
      <c r="Y979"/>
      <c r="Z979"/>
      <c r="AA979"/>
      <c r="AB979"/>
      <c r="AC979"/>
      <c r="AD979"/>
      <c r="AE979"/>
      <c r="AF979"/>
    </row>
    <row r="980" spans="1:32" ht="15.75" customHeight="1" x14ac:dyDescent="0.15">
      <c r="A980"/>
      <c r="B980"/>
      <c r="C980"/>
      <c r="D980"/>
      <c r="E980"/>
      <c r="F980"/>
      <c r="G980"/>
      <c r="H980"/>
      <c r="I980"/>
      <c r="J980"/>
      <c r="K980"/>
      <c r="L980"/>
      <c r="M980"/>
      <c r="N980"/>
      <c r="O980"/>
      <c r="P980"/>
      <c r="Q980"/>
      <c r="R980"/>
      <c r="S980"/>
      <c r="T980"/>
      <c r="U980"/>
      <c r="V980"/>
      <c r="W980"/>
      <c r="X980"/>
      <c r="Y980"/>
      <c r="Z980"/>
      <c r="AA980"/>
      <c r="AB980"/>
      <c r="AC980"/>
      <c r="AD980"/>
      <c r="AE980"/>
      <c r="AF980"/>
    </row>
    <row r="981" spans="1:32" ht="15.75" customHeight="1" x14ac:dyDescent="0.15">
      <c r="A981"/>
      <c r="B981"/>
      <c r="C981"/>
      <c r="D981"/>
      <c r="E981"/>
      <c r="F981"/>
      <c r="G981"/>
      <c r="H981"/>
      <c r="I981"/>
      <c r="J981"/>
      <c r="K981"/>
      <c r="L981"/>
      <c r="M981"/>
      <c r="N981"/>
      <c r="O981"/>
      <c r="P981"/>
      <c r="Q981"/>
      <c r="R981"/>
      <c r="S981"/>
      <c r="T981"/>
      <c r="U981"/>
      <c r="V981"/>
      <c r="W981"/>
      <c r="X981"/>
      <c r="Y981"/>
      <c r="Z981"/>
      <c r="AA981"/>
      <c r="AB981"/>
      <c r="AC981"/>
      <c r="AD981"/>
      <c r="AE981"/>
      <c r="AF981"/>
    </row>
    <row r="982" spans="1:32" ht="15.75" customHeight="1" x14ac:dyDescent="0.15">
      <c r="A982"/>
      <c r="B982"/>
      <c r="C982"/>
      <c r="D982"/>
      <c r="E982"/>
      <c r="F982"/>
      <c r="G982"/>
      <c r="H982"/>
      <c r="I982"/>
      <c r="J982"/>
      <c r="K982"/>
      <c r="L982"/>
      <c r="M982"/>
      <c r="N982"/>
      <c r="O982"/>
      <c r="P982"/>
      <c r="Q982"/>
      <c r="R982"/>
      <c r="S982"/>
      <c r="T982"/>
      <c r="U982"/>
      <c r="V982"/>
      <c r="W982"/>
      <c r="X982"/>
      <c r="Y982"/>
      <c r="Z982"/>
      <c r="AA982"/>
      <c r="AB982"/>
      <c r="AC982"/>
      <c r="AD982"/>
      <c r="AE982"/>
      <c r="AF982"/>
    </row>
    <row r="983" spans="1:32" ht="15.75" customHeight="1" x14ac:dyDescent="0.15">
      <c r="A983"/>
      <c r="B983"/>
      <c r="C983"/>
      <c r="D983"/>
      <c r="E983"/>
      <c r="F983"/>
      <c r="G983"/>
      <c r="H983"/>
      <c r="I983"/>
      <c r="J983"/>
      <c r="K983"/>
      <c r="L983"/>
      <c r="M983"/>
      <c r="N983"/>
      <c r="O983"/>
      <c r="P983"/>
      <c r="Q983"/>
      <c r="R983"/>
      <c r="S983"/>
      <c r="T983"/>
      <c r="U983"/>
      <c r="V983"/>
      <c r="W983"/>
      <c r="X983"/>
      <c r="Y983"/>
      <c r="Z983"/>
      <c r="AA983"/>
      <c r="AB983"/>
      <c r="AC983"/>
      <c r="AD983"/>
      <c r="AE983"/>
      <c r="AF983"/>
    </row>
    <row r="984" spans="1:32" ht="15.75" customHeight="1" x14ac:dyDescent="0.15">
      <c r="A984"/>
      <c r="B984"/>
      <c r="C984"/>
      <c r="D984"/>
      <c r="E984"/>
      <c r="F984"/>
      <c r="G984"/>
      <c r="H984"/>
      <c r="I984"/>
      <c r="J984"/>
      <c r="K984"/>
      <c r="L984"/>
      <c r="M984"/>
      <c r="N984"/>
      <c r="O984"/>
      <c r="P984"/>
      <c r="Q984"/>
      <c r="R984"/>
      <c r="S984"/>
      <c r="T984"/>
      <c r="U984"/>
      <c r="V984"/>
      <c r="W984"/>
      <c r="X984"/>
      <c r="Y984"/>
      <c r="Z984"/>
      <c r="AA984"/>
      <c r="AB984"/>
      <c r="AC984"/>
      <c r="AD984"/>
      <c r="AE984"/>
      <c r="AF984"/>
    </row>
    <row r="985" spans="1:32" ht="15.75" customHeight="1" x14ac:dyDescent="0.15">
      <c r="A985"/>
      <c r="B985"/>
      <c r="C985"/>
      <c r="D985"/>
      <c r="E985"/>
      <c r="F985"/>
      <c r="G985"/>
      <c r="H985"/>
      <c r="I985"/>
      <c r="J985"/>
      <c r="K985"/>
      <c r="L985"/>
      <c r="M985"/>
      <c r="N985"/>
      <c r="O985"/>
      <c r="P985"/>
      <c r="Q985"/>
      <c r="R985"/>
      <c r="S985"/>
      <c r="T985"/>
      <c r="U985"/>
      <c r="V985"/>
      <c r="W985"/>
      <c r="X985"/>
      <c r="Y985"/>
      <c r="Z985"/>
      <c r="AA985"/>
      <c r="AB985"/>
      <c r="AC985"/>
      <c r="AD985"/>
      <c r="AE985"/>
      <c r="AF985"/>
    </row>
    <row r="986" spans="1:32" ht="15.75" customHeight="1" x14ac:dyDescent="0.15">
      <c r="A986"/>
      <c r="B986"/>
      <c r="C986"/>
      <c r="D986"/>
      <c r="E986"/>
      <c r="F986"/>
      <c r="G986"/>
      <c r="H986"/>
      <c r="I986"/>
      <c r="J986"/>
      <c r="K986"/>
      <c r="L986"/>
      <c r="M986"/>
      <c r="N986"/>
      <c r="O986"/>
      <c r="P986"/>
      <c r="Q986"/>
      <c r="R986"/>
      <c r="S986"/>
      <c r="T986"/>
      <c r="U986"/>
      <c r="V986"/>
      <c r="W986"/>
      <c r="X986"/>
      <c r="Y986"/>
      <c r="Z986"/>
      <c r="AA986"/>
      <c r="AB986"/>
      <c r="AC986"/>
      <c r="AD986"/>
      <c r="AE986"/>
      <c r="AF986"/>
    </row>
    <row r="987" spans="1:32" ht="15.75" customHeight="1" x14ac:dyDescent="0.15">
      <c r="A987"/>
      <c r="B987"/>
      <c r="C987"/>
      <c r="D987"/>
      <c r="E987"/>
      <c r="F987"/>
      <c r="G987"/>
      <c r="H987"/>
      <c r="I987"/>
      <c r="J987"/>
      <c r="K987"/>
      <c r="L987"/>
      <c r="M987"/>
      <c r="N987"/>
      <c r="O987"/>
      <c r="P987"/>
      <c r="Q987"/>
      <c r="R987"/>
      <c r="S987"/>
      <c r="T987"/>
      <c r="U987"/>
      <c r="V987"/>
      <c r="W987"/>
      <c r="X987"/>
      <c r="Y987"/>
      <c r="Z987"/>
      <c r="AA987"/>
      <c r="AB987"/>
      <c r="AC987"/>
      <c r="AD987"/>
      <c r="AE987"/>
      <c r="AF987"/>
    </row>
    <row r="988" spans="1:32" ht="15.75" customHeight="1" x14ac:dyDescent="0.15">
      <c r="A988"/>
      <c r="B988"/>
      <c r="C988"/>
      <c r="D988"/>
      <c r="E988"/>
      <c r="F988"/>
      <c r="G988"/>
      <c r="H988"/>
      <c r="I988"/>
      <c r="J988"/>
      <c r="K988"/>
      <c r="L988"/>
      <c r="M988"/>
      <c r="N988"/>
      <c r="O988"/>
      <c r="P988"/>
      <c r="Q988"/>
      <c r="R988"/>
      <c r="S988"/>
      <c r="T988"/>
      <c r="U988"/>
      <c r="V988"/>
      <c r="W988"/>
      <c r="X988"/>
      <c r="Y988"/>
      <c r="Z988"/>
      <c r="AA988"/>
      <c r="AB988"/>
      <c r="AC988"/>
      <c r="AD988"/>
      <c r="AE988"/>
      <c r="AF988"/>
    </row>
    <row r="989" spans="1:32" ht="15.75" customHeight="1" x14ac:dyDescent="0.15">
      <c r="A989"/>
      <c r="B989"/>
      <c r="C989"/>
      <c r="D989"/>
      <c r="E989"/>
      <c r="F989"/>
      <c r="G989"/>
      <c r="H989"/>
      <c r="I989"/>
      <c r="J989"/>
      <c r="K989"/>
      <c r="L989"/>
      <c r="M989"/>
      <c r="N989"/>
      <c r="O989"/>
      <c r="P989"/>
      <c r="Q989"/>
      <c r="R989"/>
      <c r="S989"/>
      <c r="T989"/>
      <c r="U989"/>
      <c r="V989"/>
      <c r="W989"/>
      <c r="X989"/>
      <c r="Y989"/>
      <c r="Z989"/>
      <c r="AA989"/>
      <c r="AB989"/>
      <c r="AC989"/>
      <c r="AD989"/>
      <c r="AE989"/>
      <c r="AF989"/>
    </row>
    <row r="990" spans="1:32" ht="15.75" customHeight="1" x14ac:dyDescent="0.15">
      <c r="A990"/>
      <c r="B990"/>
      <c r="C990"/>
      <c r="D990"/>
      <c r="E990"/>
      <c r="F990"/>
      <c r="G990"/>
      <c r="H990"/>
      <c r="I990"/>
      <c r="J990"/>
      <c r="K990"/>
      <c r="L990"/>
      <c r="M990"/>
      <c r="N990"/>
      <c r="O990"/>
      <c r="P990"/>
      <c r="Q990"/>
      <c r="R990"/>
      <c r="S990"/>
      <c r="T990"/>
      <c r="U990"/>
      <c r="V990"/>
      <c r="W990"/>
      <c r="X990"/>
      <c r="Y990"/>
      <c r="Z990"/>
      <c r="AA990"/>
      <c r="AB990"/>
      <c r="AC990"/>
      <c r="AD990"/>
      <c r="AE990"/>
      <c r="AF990"/>
    </row>
    <row r="991" spans="1:32" ht="15.75" customHeight="1" x14ac:dyDescent="0.15">
      <c r="A991"/>
      <c r="B991"/>
      <c r="C991"/>
      <c r="D991"/>
      <c r="E991"/>
      <c r="F991"/>
      <c r="G991"/>
      <c r="H991"/>
      <c r="I991"/>
      <c r="J991"/>
      <c r="K991"/>
      <c r="L991"/>
      <c r="M991"/>
      <c r="N991"/>
      <c r="O991"/>
      <c r="P991"/>
      <c r="Q991"/>
      <c r="R991"/>
      <c r="S991"/>
      <c r="T991"/>
      <c r="U991"/>
      <c r="V991"/>
      <c r="W991"/>
      <c r="X991"/>
      <c r="Y991"/>
      <c r="Z991"/>
      <c r="AA991"/>
      <c r="AB991"/>
      <c r="AC991"/>
      <c r="AD991"/>
      <c r="AE991"/>
      <c r="AF991"/>
    </row>
    <row r="992" spans="1:32" ht="15.75" customHeight="1" x14ac:dyDescent="0.15">
      <c r="A992"/>
      <c r="B992"/>
      <c r="C992"/>
      <c r="D992"/>
      <c r="E992"/>
      <c r="F992"/>
      <c r="G992"/>
      <c r="H992"/>
      <c r="I992"/>
      <c r="J992"/>
      <c r="K992"/>
      <c r="L992"/>
      <c r="M992"/>
      <c r="N992"/>
      <c r="O992"/>
      <c r="P992"/>
      <c r="Q992"/>
      <c r="R992"/>
      <c r="S992"/>
      <c r="T992"/>
      <c r="U992"/>
      <c r="V992"/>
      <c r="W992"/>
      <c r="X992"/>
      <c r="Y992"/>
      <c r="Z992"/>
      <c r="AA992"/>
      <c r="AB992"/>
      <c r="AC992"/>
      <c r="AD992"/>
      <c r="AE992"/>
      <c r="AF992"/>
    </row>
    <row r="993" spans="1:32" ht="15.75" customHeight="1" x14ac:dyDescent="0.15">
      <c r="A993"/>
      <c r="B993"/>
      <c r="C993"/>
      <c r="D993"/>
      <c r="E993"/>
      <c r="F993"/>
      <c r="G993"/>
      <c r="H993"/>
      <c r="I993"/>
      <c r="J993"/>
      <c r="K993"/>
      <c r="L993"/>
      <c r="M993"/>
      <c r="N993"/>
      <c r="O993"/>
      <c r="P993"/>
      <c r="Q993"/>
      <c r="R993"/>
      <c r="S993"/>
      <c r="T993"/>
      <c r="U993"/>
      <c r="V993"/>
      <c r="W993"/>
      <c r="X993"/>
      <c r="Y993"/>
      <c r="Z993"/>
      <c r="AA993"/>
      <c r="AB993"/>
      <c r="AC993"/>
      <c r="AD993"/>
      <c r="AE993"/>
      <c r="AF993"/>
    </row>
    <row r="994" spans="1:32" ht="15.75" customHeight="1" x14ac:dyDescent="0.15">
      <c r="A994"/>
      <c r="B994"/>
      <c r="C994"/>
      <c r="D994"/>
      <c r="E994"/>
      <c r="F994"/>
      <c r="G994"/>
      <c r="H994"/>
      <c r="I994"/>
      <c r="J994"/>
      <c r="K994"/>
      <c r="L994"/>
      <c r="M994"/>
      <c r="N994"/>
      <c r="O994"/>
      <c r="P994"/>
      <c r="Q994"/>
      <c r="R994"/>
      <c r="S994"/>
      <c r="T994"/>
      <c r="U994"/>
      <c r="V994"/>
      <c r="W994"/>
      <c r="X994"/>
      <c r="Y994"/>
      <c r="Z994"/>
      <c r="AA994"/>
      <c r="AB994"/>
      <c r="AC994"/>
      <c r="AD994"/>
      <c r="AE994"/>
      <c r="AF994"/>
    </row>
    <row r="995" spans="1:32" ht="15.75" customHeight="1" x14ac:dyDescent="0.15">
      <c r="A995"/>
      <c r="B995"/>
      <c r="C995"/>
      <c r="D995"/>
      <c r="E995"/>
      <c r="F995"/>
      <c r="G995"/>
      <c r="H995"/>
      <c r="I995"/>
      <c r="J995"/>
      <c r="K995"/>
      <c r="L995"/>
      <c r="M995"/>
      <c r="N995"/>
      <c r="O995"/>
      <c r="P995"/>
      <c r="Q995"/>
      <c r="R995"/>
      <c r="S995"/>
      <c r="T995"/>
      <c r="U995"/>
      <c r="V995"/>
      <c r="W995"/>
      <c r="X995"/>
      <c r="Y995"/>
      <c r="Z995"/>
      <c r="AA995"/>
      <c r="AB995"/>
      <c r="AC995"/>
      <c r="AD995"/>
      <c r="AE995"/>
      <c r="AF995"/>
    </row>
    <row r="996" spans="1:32" ht="15.75" customHeight="1" x14ac:dyDescent="0.15">
      <c r="A996"/>
      <c r="B996"/>
      <c r="C996"/>
      <c r="D996"/>
      <c r="E996"/>
      <c r="F996"/>
      <c r="G996"/>
      <c r="H996"/>
      <c r="I996"/>
      <c r="J996"/>
      <c r="K996"/>
      <c r="L996"/>
      <c r="M996"/>
      <c r="N996"/>
      <c r="O996"/>
      <c r="P996"/>
      <c r="Q996"/>
      <c r="R996"/>
      <c r="S996"/>
      <c r="T996"/>
      <c r="U996"/>
      <c r="V996"/>
      <c r="W996"/>
      <c r="X996"/>
      <c r="Y996"/>
      <c r="Z996"/>
      <c r="AA996"/>
      <c r="AB996"/>
      <c r="AC996"/>
      <c r="AD996"/>
      <c r="AE996"/>
      <c r="AF996"/>
    </row>
    <row r="997" spans="1:32" ht="15.75" customHeight="1" x14ac:dyDescent="0.15">
      <c r="A997"/>
      <c r="B997"/>
      <c r="C997"/>
      <c r="D997"/>
      <c r="E997"/>
      <c r="F997"/>
      <c r="G997"/>
      <c r="H997"/>
      <c r="I997"/>
      <c r="J997"/>
      <c r="K997"/>
      <c r="L997"/>
      <c r="M997"/>
      <c r="N997"/>
      <c r="O997"/>
      <c r="P997"/>
      <c r="Q997"/>
      <c r="R997"/>
      <c r="S997"/>
      <c r="T997"/>
      <c r="U997"/>
      <c r="V997"/>
      <c r="W997"/>
      <c r="X997"/>
      <c r="Y997"/>
      <c r="Z997"/>
      <c r="AA997"/>
      <c r="AB997"/>
      <c r="AC997"/>
      <c r="AD997"/>
      <c r="AE997"/>
      <c r="AF997"/>
    </row>
    <row r="998" spans="1:32" ht="15.75" customHeight="1" x14ac:dyDescent="0.15">
      <c r="A998"/>
      <c r="B998"/>
      <c r="C998"/>
      <c r="D998"/>
      <c r="E998"/>
      <c r="F998"/>
      <c r="G998"/>
      <c r="H998"/>
      <c r="I998"/>
      <c r="J998"/>
      <c r="K998"/>
      <c r="L998"/>
      <c r="M998"/>
      <c r="N998"/>
      <c r="O998"/>
      <c r="P998"/>
      <c r="Q998"/>
      <c r="R998"/>
      <c r="S998"/>
      <c r="T998"/>
      <c r="U998"/>
      <c r="V998"/>
      <c r="W998"/>
      <c r="X998"/>
      <c r="Y998"/>
      <c r="Z998"/>
      <c r="AA998"/>
      <c r="AB998"/>
      <c r="AC998"/>
      <c r="AD998"/>
      <c r="AE998"/>
      <c r="AF998"/>
    </row>
    <row r="999" spans="1:32" ht="15.75" customHeight="1" x14ac:dyDescent="0.15">
      <c r="A999"/>
      <c r="B999"/>
      <c r="C999"/>
      <c r="D999"/>
      <c r="E999"/>
      <c r="F999"/>
      <c r="G999"/>
      <c r="H999"/>
      <c r="I999"/>
      <c r="J999"/>
      <c r="K999"/>
      <c r="L999"/>
      <c r="M999"/>
      <c r="N999"/>
      <c r="O999"/>
      <c r="P999"/>
      <c r="Q999"/>
      <c r="R999"/>
      <c r="S999"/>
      <c r="T999"/>
      <c r="U999"/>
      <c r="V999"/>
      <c r="W999"/>
      <c r="X999"/>
      <c r="Y999"/>
      <c r="Z999"/>
      <c r="AA999"/>
      <c r="AB999"/>
      <c r="AC999"/>
      <c r="AD999"/>
      <c r="AE999"/>
      <c r="AF999"/>
    </row>
    <row r="1000" spans="1:32" ht="15.75" customHeight="1" x14ac:dyDescent="0.15">
      <c r="A1000"/>
      <c r="B1000"/>
      <c r="C1000"/>
      <c r="D1000"/>
      <c r="E1000"/>
      <c r="F1000"/>
      <c r="G1000"/>
      <c r="H1000"/>
      <c r="I1000"/>
      <c r="J1000"/>
      <c r="K1000"/>
      <c r="L1000"/>
      <c r="M1000"/>
      <c r="N1000"/>
      <c r="O1000"/>
      <c r="P1000"/>
      <c r="Q1000"/>
      <c r="R1000"/>
      <c r="S1000"/>
      <c r="T1000"/>
      <c r="U1000"/>
      <c r="V1000"/>
      <c r="W1000"/>
      <c r="X1000"/>
      <c r="Y1000"/>
      <c r="Z1000"/>
      <c r="AA1000"/>
      <c r="AB1000"/>
      <c r="AC1000"/>
      <c r="AD1000"/>
      <c r="AE1000"/>
      <c r="AF1000"/>
    </row>
    <row r="1001" spans="1:32" ht="15.75" customHeight="1" x14ac:dyDescent="0.15">
      <c r="A1001"/>
      <c r="B1001"/>
      <c r="C1001"/>
      <c r="D1001"/>
      <c r="E1001"/>
      <c r="F1001"/>
      <c r="G1001"/>
      <c r="H1001"/>
      <c r="I1001"/>
      <c r="J1001"/>
      <c r="K1001"/>
      <c r="L1001"/>
      <c r="M1001"/>
      <c r="N1001"/>
      <c r="O1001"/>
      <c r="P1001"/>
      <c r="Q1001"/>
      <c r="R1001"/>
      <c r="S1001"/>
      <c r="T1001"/>
      <c r="U1001"/>
      <c r="V1001"/>
      <c r="W1001"/>
      <c r="X1001"/>
      <c r="Y1001"/>
      <c r="Z1001"/>
      <c r="AA1001"/>
      <c r="AB1001"/>
      <c r="AC1001"/>
      <c r="AD1001"/>
      <c r="AE1001"/>
      <c r="AF1001"/>
    </row>
    <row r="1002" spans="1:32" ht="15.75" customHeight="1" x14ac:dyDescent="0.15">
      <c r="A1002"/>
      <c r="B1002"/>
      <c r="C1002"/>
      <c r="D1002"/>
      <c r="E1002"/>
      <c r="F1002"/>
      <c r="G1002"/>
      <c r="H1002"/>
      <c r="I1002"/>
      <c r="J1002"/>
      <c r="K1002"/>
      <c r="L1002"/>
      <c r="M1002"/>
      <c r="N1002"/>
      <c r="O1002"/>
      <c r="P1002"/>
      <c r="Q1002"/>
      <c r="R1002"/>
      <c r="S1002"/>
      <c r="T1002"/>
      <c r="U1002"/>
      <c r="V1002"/>
      <c r="W1002"/>
      <c r="X1002"/>
      <c r="Y1002"/>
      <c r="Z1002"/>
      <c r="AA1002"/>
      <c r="AB1002"/>
      <c r="AC1002"/>
      <c r="AD1002"/>
      <c r="AE1002"/>
      <c r="AF1002"/>
    </row>
    <row r="1003" spans="1:32" ht="15.75" customHeight="1" x14ac:dyDescent="0.15">
      <c r="A1003"/>
      <c r="B1003"/>
      <c r="C1003"/>
      <c r="D1003"/>
      <c r="E1003"/>
      <c r="F1003"/>
      <c r="G1003"/>
      <c r="H1003"/>
      <c r="I1003"/>
      <c r="J1003"/>
      <c r="K1003"/>
      <c r="L1003"/>
      <c r="M1003"/>
      <c r="N1003"/>
      <c r="O1003"/>
      <c r="P1003"/>
      <c r="Q1003"/>
      <c r="R1003"/>
      <c r="S1003"/>
      <c r="T1003"/>
      <c r="U1003"/>
      <c r="V1003"/>
      <c r="W1003"/>
      <c r="X1003"/>
      <c r="Y1003"/>
      <c r="Z1003"/>
      <c r="AA1003"/>
      <c r="AB1003"/>
      <c r="AC1003"/>
      <c r="AD1003"/>
      <c r="AE1003"/>
      <c r="AF1003"/>
    </row>
    <row r="1004" spans="1:32" ht="15.75" customHeight="1" x14ac:dyDescent="0.15">
      <c r="A1004"/>
      <c r="B1004"/>
      <c r="C1004"/>
      <c r="D1004"/>
      <c r="E1004"/>
      <c r="F1004"/>
      <c r="G1004"/>
      <c r="H1004"/>
      <c r="I1004"/>
      <c r="J1004"/>
      <c r="K1004"/>
      <c r="L1004"/>
      <c r="M1004"/>
      <c r="N1004"/>
      <c r="O1004"/>
      <c r="P1004"/>
      <c r="Q1004"/>
      <c r="R1004"/>
      <c r="S1004"/>
      <c r="T1004"/>
      <c r="U1004"/>
      <c r="V1004"/>
      <c r="W1004"/>
      <c r="X1004"/>
      <c r="Y1004"/>
      <c r="Z1004"/>
      <c r="AA1004"/>
      <c r="AB1004"/>
      <c r="AC1004"/>
      <c r="AD1004"/>
      <c r="AE1004"/>
      <c r="AF1004"/>
    </row>
    <row r="1005" spans="1:32" ht="15.75" customHeight="1" x14ac:dyDescent="0.15">
      <c r="A1005"/>
      <c r="B1005"/>
      <c r="C1005"/>
      <c r="D1005"/>
      <c r="E1005"/>
      <c r="F1005"/>
      <c r="G1005"/>
      <c r="H1005"/>
      <c r="I1005"/>
      <c r="J1005"/>
      <c r="K1005"/>
      <c r="L1005"/>
      <c r="M1005"/>
      <c r="N1005"/>
      <c r="O1005"/>
      <c r="P1005"/>
      <c r="Q1005"/>
      <c r="R1005"/>
      <c r="S1005"/>
      <c r="T1005"/>
      <c r="U1005"/>
      <c r="V1005"/>
      <c r="W1005"/>
      <c r="X1005"/>
      <c r="Y1005"/>
      <c r="Z1005"/>
      <c r="AA1005"/>
      <c r="AB1005"/>
      <c r="AC1005"/>
      <c r="AD1005"/>
      <c r="AE1005"/>
      <c r="AF1005"/>
    </row>
    <row r="1006" spans="1:32" ht="15.75" customHeight="1" x14ac:dyDescent="0.15">
      <c r="A1006"/>
      <c r="B1006"/>
      <c r="C1006"/>
      <c r="D1006"/>
      <c r="E1006"/>
      <c r="F1006"/>
      <c r="G1006"/>
      <c r="H1006"/>
      <c r="I1006"/>
      <c r="J1006"/>
      <c r="K1006"/>
      <c r="L1006"/>
      <c r="M1006"/>
      <c r="N1006"/>
      <c r="O1006"/>
      <c r="P1006"/>
      <c r="Q1006"/>
      <c r="R1006"/>
      <c r="S1006"/>
      <c r="T1006"/>
      <c r="U1006"/>
      <c r="V1006"/>
      <c r="W1006"/>
      <c r="X1006"/>
      <c r="Y1006"/>
      <c r="Z1006"/>
      <c r="AA1006"/>
      <c r="AB1006"/>
      <c r="AC1006"/>
      <c r="AD1006"/>
      <c r="AE1006"/>
      <c r="AF1006"/>
    </row>
    <row r="1007" spans="1:32" ht="15.75" customHeight="1" x14ac:dyDescent="0.15">
      <c r="A1007"/>
      <c r="B1007"/>
      <c r="C1007"/>
      <c r="D1007"/>
      <c r="E1007"/>
      <c r="F1007"/>
      <c r="G1007"/>
      <c r="H1007"/>
      <c r="I1007"/>
      <c r="J1007"/>
      <c r="K1007"/>
      <c r="L1007"/>
      <c r="M1007"/>
      <c r="N1007"/>
      <c r="O1007"/>
      <c r="P1007"/>
      <c r="Q1007"/>
      <c r="R1007"/>
      <c r="S1007"/>
      <c r="T1007"/>
      <c r="U1007"/>
      <c r="V1007"/>
      <c r="W1007"/>
      <c r="X1007"/>
      <c r="Y1007"/>
      <c r="Z1007"/>
      <c r="AA1007"/>
      <c r="AB1007"/>
      <c r="AC1007"/>
      <c r="AD1007"/>
      <c r="AE1007"/>
      <c r="AF1007"/>
    </row>
    <row r="1008" spans="1:32" ht="15.75" customHeight="1" x14ac:dyDescent="0.15">
      <c r="A1008"/>
      <c r="B1008"/>
      <c r="C1008"/>
      <c r="D1008"/>
      <c r="E1008"/>
      <c r="F1008"/>
      <c r="G1008"/>
      <c r="H1008"/>
      <c r="I1008"/>
      <c r="J1008"/>
      <c r="K1008"/>
      <c r="L1008"/>
      <c r="M1008"/>
      <c r="N1008"/>
      <c r="O1008"/>
      <c r="P1008"/>
      <c r="Q1008"/>
      <c r="R1008"/>
      <c r="S1008"/>
      <c r="T1008"/>
      <c r="U1008"/>
      <c r="V1008"/>
      <c r="W1008"/>
      <c r="X1008"/>
      <c r="Y1008"/>
      <c r="Z1008"/>
      <c r="AA1008"/>
      <c r="AB1008"/>
      <c r="AC1008"/>
      <c r="AD1008"/>
      <c r="AE1008"/>
      <c r="AF1008"/>
    </row>
    <row r="1009" spans="1:32" ht="15.75" customHeight="1" x14ac:dyDescent="0.15">
      <c r="A1009"/>
      <c r="B1009"/>
      <c r="C1009"/>
      <c r="D1009"/>
      <c r="E1009"/>
      <c r="F1009"/>
      <c r="G1009"/>
      <c r="H1009"/>
      <c r="I1009"/>
      <c r="J1009"/>
      <c r="K1009"/>
      <c r="L1009"/>
      <c r="M1009"/>
      <c r="N1009"/>
      <c r="O1009"/>
      <c r="P1009"/>
      <c r="Q1009"/>
      <c r="R1009"/>
      <c r="S1009"/>
      <c r="T1009"/>
      <c r="U1009"/>
      <c r="V1009"/>
      <c r="W1009"/>
      <c r="X1009"/>
      <c r="Y1009"/>
      <c r="Z1009"/>
      <c r="AA1009"/>
      <c r="AB1009"/>
      <c r="AC1009"/>
      <c r="AD1009"/>
      <c r="AE1009"/>
      <c r="AF1009"/>
    </row>
    <row r="1010" spans="1:32" ht="15.75" customHeight="1" x14ac:dyDescent="0.15">
      <c r="A1010"/>
      <c r="B1010"/>
      <c r="C1010"/>
      <c r="D1010"/>
      <c r="E1010"/>
      <c r="F1010"/>
      <c r="G1010"/>
      <c r="H1010"/>
      <c r="I1010"/>
      <c r="J1010"/>
      <c r="K1010"/>
      <c r="L1010"/>
      <c r="M1010"/>
      <c r="N1010"/>
      <c r="O1010"/>
      <c r="P1010"/>
      <c r="Q1010"/>
      <c r="R1010"/>
      <c r="S1010"/>
      <c r="T1010"/>
      <c r="U1010"/>
      <c r="V1010"/>
      <c r="W1010"/>
      <c r="X1010"/>
      <c r="Y1010"/>
      <c r="Z1010"/>
      <c r="AA1010"/>
      <c r="AB1010"/>
      <c r="AC1010"/>
      <c r="AD1010"/>
      <c r="AE1010"/>
      <c r="AF1010"/>
    </row>
    <row r="1011" spans="1:32" ht="15.75" customHeight="1" x14ac:dyDescent="0.15">
      <c r="A1011"/>
      <c r="B1011"/>
      <c r="C1011"/>
      <c r="D1011"/>
      <c r="E1011"/>
      <c r="F1011"/>
      <c r="G1011"/>
      <c r="H1011"/>
      <c r="I1011"/>
      <c r="J1011"/>
      <c r="K1011"/>
      <c r="L1011"/>
      <c r="M1011"/>
      <c r="N1011"/>
      <c r="O1011"/>
      <c r="P1011"/>
      <c r="Q1011"/>
      <c r="R1011"/>
      <c r="S1011"/>
      <c r="T1011"/>
      <c r="U1011"/>
      <c r="V1011"/>
      <c r="W1011"/>
      <c r="X1011"/>
      <c r="Y1011"/>
      <c r="Z1011"/>
      <c r="AA1011"/>
      <c r="AB1011"/>
      <c r="AC1011"/>
      <c r="AD1011"/>
      <c r="AE1011"/>
      <c r="AF1011"/>
    </row>
    <row r="1012" spans="1:32" ht="15.75" customHeight="1" x14ac:dyDescent="0.15">
      <c r="A1012"/>
      <c r="B1012"/>
      <c r="C1012"/>
      <c r="D1012"/>
      <c r="E1012"/>
      <c r="F1012"/>
      <c r="G1012"/>
      <c r="H1012"/>
      <c r="I1012"/>
      <c r="J1012"/>
      <c r="K1012"/>
      <c r="L1012"/>
      <c r="M1012"/>
      <c r="N1012"/>
      <c r="O1012"/>
      <c r="P1012"/>
      <c r="Q1012"/>
      <c r="R1012"/>
      <c r="S1012"/>
      <c r="T1012"/>
      <c r="U1012"/>
      <c r="V1012"/>
      <c r="W1012"/>
      <c r="X1012"/>
      <c r="Y1012"/>
      <c r="Z1012"/>
      <c r="AA1012"/>
      <c r="AB1012"/>
      <c r="AC1012"/>
      <c r="AD1012"/>
      <c r="AE1012"/>
      <c r="AF1012"/>
    </row>
    <row r="1013" spans="1:32" ht="15.75" customHeight="1" x14ac:dyDescent="0.15">
      <c r="A1013"/>
      <c r="B1013"/>
      <c r="C1013"/>
      <c r="D1013"/>
      <c r="E1013"/>
      <c r="F1013"/>
      <c r="G1013"/>
      <c r="H1013"/>
      <c r="I1013"/>
      <c r="J1013"/>
      <c r="K1013"/>
      <c r="L1013"/>
      <c r="M1013"/>
      <c r="N1013"/>
      <c r="O1013"/>
      <c r="P1013"/>
      <c r="Q1013"/>
      <c r="R1013"/>
      <c r="S1013"/>
      <c r="T1013"/>
      <c r="U1013"/>
      <c r="V1013"/>
      <c r="W1013"/>
      <c r="X1013"/>
      <c r="Y1013"/>
      <c r="Z1013"/>
      <c r="AA1013"/>
      <c r="AB1013"/>
      <c r="AC1013"/>
      <c r="AD1013"/>
      <c r="AE1013"/>
      <c r="AF1013"/>
    </row>
    <row r="1014" spans="1:32" ht="15.75" customHeight="1" x14ac:dyDescent="0.15">
      <c r="A1014"/>
      <c r="B1014"/>
      <c r="C1014"/>
      <c r="D1014"/>
      <c r="E1014"/>
      <c r="F1014"/>
      <c r="G1014"/>
      <c r="H1014"/>
      <c r="I1014"/>
      <c r="J1014"/>
      <c r="K1014"/>
      <c r="L1014"/>
      <c r="M1014"/>
      <c r="N1014"/>
      <c r="O1014"/>
      <c r="P1014"/>
      <c r="Q1014"/>
      <c r="R1014"/>
      <c r="S1014"/>
      <c r="T1014"/>
      <c r="U1014"/>
      <c r="V1014"/>
      <c r="W1014"/>
      <c r="X1014"/>
      <c r="Y1014"/>
      <c r="Z1014"/>
      <c r="AA1014"/>
      <c r="AB1014"/>
      <c r="AC1014"/>
      <c r="AD1014"/>
      <c r="AE1014"/>
      <c r="AF1014"/>
    </row>
    <row r="1015" spans="1:32" ht="15.75" customHeight="1" x14ac:dyDescent="0.15">
      <c r="A1015"/>
      <c r="B1015"/>
      <c r="C1015"/>
      <c r="D1015"/>
      <c r="E1015"/>
      <c r="F1015"/>
      <c r="G1015"/>
      <c r="H1015"/>
      <c r="I1015"/>
      <c r="J1015"/>
      <c r="K1015"/>
      <c r="L1015"/>
      <c r="M1015"/>
      <c r="N1015"/>
      <c r="O1015"/>
      <c r="P1015"/>
      <c r="Q1015"/>
      <c r="R1015"/>
      <c r="S1015"/>
      <c r="T1015"/>
      <c r="U1015"/>
      <c r="V1015"/>
      <c r="W1015"/>
      <c r="X1015"/>
      <c r="Y1015"/>
      <c r="Z1015"/>
      <c r="AA1015"/>
      <c r="AB1015"/>
      <c r="AC1015"/>
      <c r="AD1015"/>
      <c r="AE1015"/>
      <c r="AF1015"/>
    </row>
    <row r="1016" spans="1:32" ht="15.75" customHeight="1" x14ac:dyDescent="0.15">
      <c r="A1016"/>
      <c r="B1016"/>
      <c r="C1016"/>
      <c r="D1016"/>
      <c r="E1016"/>
      <c r="F1016"/>
      <c r="G1016"/>
      <c r="H1016"/>
      <c r="I1016"/>
      <c r="J1016"/>
      <c r="K1016"/>
      <c r="L1016"/>
      <c r="M1016"/>
      <c r="N1016"/>
      <c r="O1016"/>
      <c r="P1016"/>
      <c r="Q1016"/>
      <c r="R1016"/>
      <c r="S1016"/>
      <c r="T1016"/>
      <c r="U1016"/>
      <c r="V1016"/>
      <c r="W1016"/>
      <c r="X1016"/>
      <c r="Y1016"/>
      <c r="Z1016"/>
      <c r="AA1016"/>
      <c r="AB1016"/>
      <c r="AC1016"/>
      <c r="AD1016"/>
      <c r="AE1016"/>
      <c r="AF1016"/>
    </row>
    <row r="1017" spans="1:32" ht="15.75" customHeight="1" x14ac:dyDescent="0.15">
      <c r="A1017"/>
      <c r="B1017"/>
      <c r="C1017"/>
      <c r="D1017"/>
      <c r="E1017"/>
      <c r="F1017"/>
      <c r="G1017"/>
      <c r="H1017"/>
      <c r="I1017"/>
      <c r="J1017"/>
      <c r="K1017"/>
      <c r="L1017"/>
      <c r="M1017"/>
      <c r="N1017"/>
      <c r="O1017"/>
      <c r="P1017"/>
      <c r="Q1017"/>
      <c r="R1017"/>
      <c r="S1017"/>
      <c r="T1017"/>
      <c r="U1017"/>
      <c r="V1017"/>
      <c r="W1017"/>
      <c r="X1017"/>
      <c r="Y1017"/>
      <c r="Z1017"/>
      <c r="AA1017"/>
      <c r="AB1017"/>
      <c r="AC1017"/>
      <c r="AD1017"/>
      <c r="AE1017"/>
      <c r="AF1017"/>
    </row>
    <row r="1018" spans="1:32" ht="15.75" customHeight="1" x14ac:dyDescent="0.15">
      <c r="A1018"/>
      <c r="B1018"/>
      <c r="C1018"/>
      <c r="D1018"/>
      <c r="E1018"/>
      <c r="F1018"/>
      <c r="G1018"/>
      <c r="H1018"/>
      <c r="I1018"/>
      <c r="J1018"/>
      <c r="K1018"/>
      <c r="L1018"/>
      <c r="M1018"/>
      <c r="N1018"/>
      <c r="O1018"/>
      <c r="P1018"/>
      <c r="Q1018"/>
      <c r="R1018"/>
      <c r="S1018"/>
      <c r="T1018"/>
      <c r="U1018"/>
      <c r="V1018"/>
      <c r="W1018"/>
      <c r="X1018"/>
      <c r="Y1018"/>
      <c r="Z1018"/>
      <c r="AA1018"/>
      <c r="AB1018"/>
      <c r="AC1018"/>
      <c r="AD1018"/>
      <c r="AE1018"/>
      <c r="AF1018"/>
    </row>
    <row r="1019" spans="1:32" ht="15.75" customHeight="1" x14ac:dyDescent="0.15">
      <c r="A1019"/>
      <c r="B1019"/>
      <c r="C1019"/>
      <c r="D1019"/>
      <c r="E1019"/>
      <c r="F1019"/>
      <c r="G1019"/>
      <c r="H1019"/>
      <c r="I1019"/>
      <c r="J1019"/>
      <c r="K1019"/>
      <c r="L1019"/>
      <c r="M1019"/>
      <c r="N1019"/>
      <c r="O1019"/>
      <c r="P1019"/>
      <c r="Q1019"/>
      <c r="R1019"/>
      <c r="S1019"/>
      <c r="T1019"/>
      <c r="U1019"/>
      <c r="V1019"/>
      <c r="W1019"/>
      <c r="X1019"/>
      <c r="Y1019"/>
      <c r="Z1019"/>
      <c r="AA1019"/>
      <c r="AB1019"/>
      <c r="AC1019"/>
      <c r="AD1019"/>
      <c r="AE1019"/>
      <c r="AF1019"/>
    </row>
    <row r="1020" spans="1:32" ht="15.75" customHeight="1" x14ac:dyDescent="0.15">
      <c r="A1020"/>
      <c r="B1020"/>
      <c r="C1020"/>
      <c r="D1020"/>
      <c r="E1020"/>
      <c r="F1020"/>
      <c r="G1020"/>
      <c r="H1020"/>
      <c r="I1020"/>
      <c r="J1020"/>
      <c r="K1020"/>
      <c r="L1020"/>
      <c r="M1020"/>
      <c r="N1020"/>
      <c r="O1020"/>
      <c r="P1020"/>
      <c r="Q1020"/>
      <c r="R1020"/>
      <c r="S1020"/>
      <c r="T1020"/>
      <c r="U1020"/>
      <c r="V1020"/>
      <c r="W1020"/>
      <c r="X1020"/>
      <c r="Y1020"/>
      <c r="Z1020"/>
      <c r="AA1020"/>
      <c r="AB1020"/>
      <c r="AC1020"/>
      <c r="AD1020"/>
      <c r="AE1020"/>
      <c r="AF1020"/>
    </row>
    <row r="1021" spans="1:32" ht="15.75" customHeight="1" x14ac:dyDescent="0.15">
      <c r="A1021"/>
      <c r="B1021"/>
      <c r="C1021"/>
      <c r="D1021"/>
      <c r="E1021"/>
      <c r="F1021"/>
      <c r="G1021"/>
      <c r="H1021"/>
      <c r="I1021"/>
      <c r="J1021"/>
      <c r="K1021"/>
      <c r="L1021"/>
      <c r="M1021"/>
      <c r="N1021"/>
      <c r="O1021"/>
      <c r="P1021"/>
      <c r="Q1021"/>
      <c r="R1021"/>
      <c r="S1021"/>
      <c r="T1021"/>
      <c r="U1021"/>
      <c r="V1021"/>
      <c r="W1021"/>
      <c r="X1021"/>
      <c r="Y1021"/>
      <c r="Z1021"/>
      <c r="AA1021"/>
      <c r="AB1021"/>
      <c r="AC1021"/>
      <c r="AD1021"/>
      <c r="AE1021"/>
      <c r="AF1021"/>
    </row>
    <row r="1022" spans="1:32" ht="15.75" customHeight="1" x14ac:dyDescent="0.15">
      <c r="A1022"/>
      <c r="B1022"/>
      <c r="C1022"/>
      <c r="D1022"/>
      <c r="E1022"/>
      <c r="F1022"/>
      <c r="G1022"/>
      <c r="H1022"/>
      <c r="I1022"/>
      <c r="J1022"/>
      <c r="K1022"/>
      <c r="L1022"/>
      <c r="M1022"/>
      <c r="N1022"/>
      <c r="O1022"/>
      <c r="P1022"/>
      <c r="Q1022"/>
      <c r="R1022"/>
      <c r="S1022"/>
      <c r="T1022"/>
      <c r="U1022"/>
      <c r="V1022"/>
      <c r="W1022"/>
      <c r="X1022"/>
      <c r="Y1022"/>
      <c r="Z1022"/>
      <c r="AA1022"/>
      <c r="AB1022"/>
      <c r="AC1022"/>
      <c r="AD1022"/>
      <c r="AE1022"/>
      <c r="AF1022"/>
    </row>
    <row r="1023" spans="1:32" ht="15.75" customHeight="1" x14ac:dyDescent="0.15">
      <c r="A1023"/>
      <c r="B1023"/>
      <c r="C1023"/>
      <c r="D1023"/>
      <c r="E1023"/>
      <c r="F1023"/>
      <c r="G1023"/>
      <c r="H1023"/>
      <c r="I1023"/>
      <c r="J1023"/>
      <c r="K1023"/>
      <c r="L1023"/>
      <c r="M1023"/>
      <c r="N1023"/>
      <c r="O1023"/>
      <c r="P1023"/>
      <c r="Q1023"/>
      <c r="R1023"/>
      <c r="S1023"/>
      <c r="T1023"/>
      <c r="U1023"/>
      <c r="V1023"/>
      <c r="W1023"/>
      <c r="X1023"/>
      <c r="Y1023"/>
      <c r="Z1023"/>
      <c r="AA1023"/>
      <c r="AB1023"/>
      <c r="AC1023"/>
      <c r="AD1023"/>
      <c r="AE1023"/>
      <c r="AF1023"/>
    </row>
    <row r="1024" spans="1:32" ht="15.75" customHeight="1" x14ac:dyDescent="0.15">
      <c r="A1024"/>
      <c r="B1024"/>
      <c r="C1024"/>
      <c r="D1024"/>
      <c r="E1024"/>
      <c r="F1024"/>
      <c r="G1024"/>
      <c r="H1024"/>
      <c r="I1024"/>
      <c r="J1024"/>
      <c r="K1024"/>
      <c r="L1024"/>
      <c r="M1024"/>
      <c r="N1024"/>
      <c r="O1024"/>
      <c r="P1024"/>
      <c r="Q1024"/>
      <c r="R1024"/>
      <c r="S1024"/>
      <c r="T1024"/>
      <c r="U1024"/>
      <c r="V1024"/>
      <c r="W1024"/>
      <c r="X1024"/>
      <c r="Y1024"/>
      <c r="Z1024"/>
      <c r="AA1024"/>
      <c r="AB1024"/>
      <c r="AC1024"/>
      <c r="AD1024"/>
      <c r="AE1024"/>
      <c r="AF1024"/>
    </row>
    <row r="1025" spans="1:32" ht="15.75" customHeight="1" x14ac:dyDescent="0.15">
      <c r="A1025"/>
      <c r="B1025"/>
      <c r="C1025"/>
      <c r="D1025"/>
      <c r="E1025"/>
      <c r="F1025"/>
      <c r="G1025"/>
      <c r="H1025"/>
      <c r="I1025"/>
      <c r="J1025"/>
      <c r="K1025"/>
      <c r="L1025"/>
      <c r="M1025"/>
      <c r="N1025"/>
      <c r="O1025"/>
      <c r="P1025"/>
      <c r="Q1025"/>
      <c r="R1025"/>
      <c r="S1025"/>
      <c r="T1025"/>
      <c r="U1025"/>
      <c r="V1025"/>
      <c r="W1025"/>
      <c r="X1025"/>
      <c r="Y1025"/>
      <c r="Z1025"/>
      <c r="AA1025"/>
      <c r="AB1025"/>
      <c r="AC1025"/>
      <c r="AD1025"/>
      <c r="AE1025"/>
      <c r="AF1025"/>
    </row>
    <row r="1026" spans="1:32" ht="15.75" customHeight="1" x14ac:dyDescent="0.15">
      <c r="A1026"/>
      <c r="B1026"/>
      <c r="C1026"/>
      <c r="D1026"/>
      <c r="E1026"/>
      <c r="F1026"/>
      <c r="G1026"/>
      <c r="H1026"/>
      <c r="I1026"/>
      <c r="J1026"/>
      <c r="K1026"/>
      <c r="L1026"/>
      <c r="M1026"/>
      <c r="N1026"/>
      <c r="O1026"/>
      <c r="P1026"/>
      <c r="Q1026"/>
      <c r="R1026"/>
      <c r="S1026"/>
      <c r="T1026"/>
      <c r="U1026"/>
      <c r="V1026"/>
      <c r="W1026"/>
      <c r="X1026"/>
      <c r="Y1026"/>
      <c r="Z1026"/>
      <c r="AA1026"/>
      <c r="AB1026"/>
      <c r="AC1026"/>
      <c r="AD1026"/>
      <c r="AE1026"/>
      <c r="AF1026"/>
    </row>
    <row r="1027" spans="1:32" ht="15.75" customHeight="1" x14ac:dyDescent="0.15">
      <c r="A1027"/>
      <c r="B1027"/>
      <c r="C1027"/>
      <c r="D1027"/>
      <c r="E1027"/>
      <c r="F1027"/>
      <c r="G1027"/>
      <c r="H1027"/>
      <c r="I1027"/>
      <c r="J1027"/>
      <c r="K1027"/>
      <c r="L1027"/>
      <c r="M1027"/>
      <c r="N1027"/>
      <c r="O1027"/>
      <c r="P1027"/>
      <c r="Q1027"/>
      <c r="R1027"/>
      <c r="S1027"/>
      <c r="T1027"/>
      <c r="U1027"/>
      <c r="V1027"/>
      <c r="W1027"/>
      <c r="X1027"/>
      <c r="Y1027"/>
      <c r="Z1027"/>
      <c r="AA1027"/>
      <c r="AB1027"/>
      <c r="AC1027"/>
      <c r="AD1027"/>
      <c r="AE1027"/>
      <c r="AF1027"/>
    </row>
    <row r="1028" spans="1:32" ht="15.75" customHeight="1" x14ac:dyDescent="0.15">
      <c r="A1028"/>
      <c r="B1028"/>
      <c r="C1028"/>
      <c r="D1028"/>
      <c r="E1028"/>
      <c r="F1028"/>
      <c r="G1028"/>
      <c r="H1028"/>
      <c r="I1028"/>
      <c r="J1028"/>
      <c r="K1028"/>
      <c r="L1028"/>
      <c r="M1028"/>
      <c r="N1028"/>
      <c r="O1028"/>
      <c r="P1028"/>
      <c r="Q1028"/>
      <c r="R1028"/>
      <c r="S1028"/>
      <c r="T1028"/>
      <c r="U1028"/>
      <c r="V1028"/>
      <c r="W1028"/>
      <c r="X1028"/>
      <c r="Y1028"/>
      <c r="Z1028"/>
      <c r="AA1028"/>
      <c r="AB1028"/>
      <c r="AC1028"/>
      <c r="AD1028"/>
      <c r="AE1028"/>
      <c r="AF1028"/>
    </row>
    <row r="1029" spans="1:32" ht="15.75" customHeight="1" x14ac:dyDescent="0.15">
      <c r="A1029"/>
      <c r="B1029"/>
      <c r="C1029"/>
      <c r="D1029"/>
      <c r="E1029"/>
      <c r="F1029"/>
      <c r="G1029"/>
      <c r="H1029"/>
      <c r="I1029"/>
      <c r="J1029"/>
      <c r="K1029"/>
      <c r="L1029"/>
      <c r="M1029"/>
      <c r="N1029"/>
      <c r="O1029"/>
      <c r="P1029"/>
      <c r="Q1029"/>
      <c r="R1029"/>
      <c r="S1029"/>
      <c r="T1029"/>
      <c r="U1029"/>
      <c r="V1029"/>
      <c r="W1029"/>
      <c r="X1029"/>
      <c r="Y1029"/>
      <c r="Z1029"/>
      <c r="AA1029"/>
      <c r="AB1029"/>
      <c r="AC1029"/>
      <c r="AD1029"/>
      <c r="AE1029"/>
      <c r="AF1029"/>
    </row>
    <row r="1030" spans="1:32" ht="15.75" customHeight="1" x14ac:dyDescent="0.15">
      <c r="A1030"/>
      <c r="B1030"/>
      <c r="C1030"/>
      <c r="D1030"/>
      <c r="E1030"/>
      <c r="F1030"/>
      <c r="G1030"/>
      <c r="H1030"/>
      <c r="I1030"/>
      <c r="J1030"/>
      <c r="K1030"/>
      <c r="L1030"/>
      <c r="M1030"/>
      <c r="N1030"/>
      <c r="O1030"/>
      <c r="P1030"/>
      <c r="Q1030"/>
      <c r="R1030"/>
      <c r="S1030"/>
      <c r="T1030"/>
      <c r="U1030"/>
      <c r="V1030"/>
      <c r="W1030"/>
      <c r="X1030"/>
      <c r="Y1030"/>
      <c r="Z1030"/>
      <c r="AA1030"/>
      <c r="AB1030"/>
      <c r="AC1030"/>
      <c r="AD1030"/>
      <c r="AE1030"/>
      <c r="AF1030"/>
    </row>
    <row r="1031" spans="1:32" ht="15.75" customHeight="1" x14ac:dyDescent="0.15">
      <c r="A1031"/>
      <c r="B1031"/>
      <c r="C1031"/>
      <c r="D1031"/>
      <c r="E1031"/>
      <c r="F1031"/>
      <c r="G1031"/>
      <c r="H1031"/>
      <c r="I1031"/>
      <c r="J1031"/>
      <c r="K1031"/>
      <c r="L1031"/>
      <c r="M1031"/>
      <c r="N1031"/>
      <c r="O1031"/>
      <c r="P1031"/>
      <c r="Q1031"/>
      <c r="R1031"/>
      <c r="S1031"/>
      <c r="T1031"/>
      <c r="U1031"/>
      <c r="V1031"/>
      <c r="W1031"/>
      <c r="X1031"/>
      <c r="Y1031"/>
      <c r="Z1031"/>
      <c r="AA1031"/>
      <c r="AB1031"/>
      <c r="AC1031"/>
      <c r="AD1031"/>
      <c r="AE1031"/>
      <c r="AF1031"/>
    </row>
    <row r="1032" spans="1:32" ht="15.75" customHeight="1" x14ac:dyDescent="0.15">
      <c r="A1032"/>
      <c r="B1032"/>
      <c r="C1032"/>
      <c r="D1032"/>
      <c r="E1032"/>
      <c r="F1032"/>
      <c r="G1032"/>
      <c r="H1032"/>
      <c r="I1032"/>
      <c r="J1032"/>
      <c r="K1032"/>
      <c r="L1032"/>
      <c r="M1032"/>
      <c r="N1032"/>
      <c r="O1032"/>
      <c r="P1032"/>
      <c r="Q1032"/>
      <c r="R1032"/>
      <c r="S1032"/>
      <c r="T1032"/>
      <c r="U1032"/>
      <c r="V1032"/>
      <c r="W1032"/>
      <c r="X1032"/>
      <c r="Y1032"/>
      <c r="Z1032"/>
      <c r="AA1032"/>
      <c r="AB1032"/>
      <c r="AC1032"/>
      <c r="AD1032"/>
      <c r="AE1032"/>
      <c r="AF1032"/>
    </row>
    <row r="1033" spans="1:32" ht="15.75" customHeight="1" x14ac:dyDescent="0.15">
      <c r="A1033"/>
      <c r="B1033"/>
      <c r="C1033"/>
      <c r="D1033"/>
      <c r="E1033"/>
      <c r="F1033"/>
      <c r="G1033"/>
      <c r="H1033"/>
      <c r="I1033"/>
      <c r="J1033"/>
      <c r="K1033"/>
      <c r="L1033"/>
      <c r="M1033"/>
      <c r="N1033"/>
      <c r="O1033"/>
      <c r="P1033"/>
      <c r="Q1033"/>
      <c r="R1033"/>
      <c r="S1033"/>
      <c r="T1033"/>
      <c r="U1033"/>
      <c r="V1033"/>
      <c r="W1033"/>
      <c r="X1033"/>
      <c r="Y1033"/>
      <c r="Z1033"/>
      <c r="AA1033"/>
      <c r="AB1033"/>
      <c r="AC1033"/>
      <c r="AD1033"/>
      <c r="AE1033"/>
      <c r="AF1033"/>
    </row>
    <row r="1034" spans="1:32" ht="15.75" customHeight="1" x14ac:dyDescent="0.15">
      <c r="A1034"/>
      <c r="B1034"/>
      <c r="C1034"/>
      <c r="D1034"/>
      <c r="E1034"/>
      <c r="F1034"/>
      <c r="G1034"/>
      <c r="H1034"/>
      <c r="I1034"/>
      <c r="J1034"/>
      <c r="K1034"/>
      <c r="L1034"/>
      <c r="M1034"/>
      <c r="N1034"/>
      <c r="O1034"/>
      <c r="P1034"/>
      <c r="Q1034"/>
      <c r="R1034"/>
      <c r="S1034"/>
      <c r="T1034"/>
      <c r="U1034"/>
      <c r="V1034"/>
      <c r="W1034"/>
      <c r="X1034"/>
      <c r="Y1034"/>
      <c r="Z1034"/>
      <c r="AA1034"/>
      <c r="AB1034"/>
      <c r="AC1034"/>
      <c r="AD1034"/>
      <c r="AE1034"/>
      <c r="AF1034"/>
    </row>
    <row r="1035" spans="1:32" ht="15.75" customHeight="1" x14ac:dyDescent="0.15">
      <c r="A1035"/>
      <c r="B1035"/>
      <c r="C1035"/>
      <c r="D1035"/>
      <c r="E1035"/>
      <c r="F1035"/>
      <c r="G1035"/>
      <c r="H1035"/>
      <c r="I1035"/>
      <c r="J1035"/>
      <c r="K1035"/>
      <c r="L1035"/>
      <c r="M1035"/>
      <c r="N1035"/>
      <c r="O1035"/>
      <c r="P1035"/>
      <c r="Q1035"/>
      <c r="R1035"/>
      <c r="S1035"/>
      <c r="T1035"/>
      <c r="U1035"/>
      <c r="V1035"/>
      <c r="W1035"/>
      <c r="X1035"/>
      <c r="Y1035"/>
      <c r="Z1035"/>
      <c r="AA1035"/>
      <c r="AB1035"/>
      <c r="AC1035"/>
      <c r="AD1035"/>
      <c r="AE1035"/>
      <c r="AF1035"/>
    </row>
    <row r="1036" spans="1:32" ht="15.75" customHeight="1" x14ac:dyDescent="0.15">
      <c r="A1036"/>
      <c r="B1036"/>
      <c r="C1036"/>
      <c r="D1036"/>
      <c r="E1036"/>
      <c r="F1036"/>
      <c r="G1036"/>
      <c r="H1036"/>
      <c r="I1036"/>
      <c r="J1036"/>
      <c r="K1036"/>
      <c r="L1036"/>
      <c r="M1036"/>
      <c r="N1036"/>
      <c r="O1036"/>
      <c r="P1036"/>
      <c r="Q1036"/>
      <c r="R1036"/>
      <c r="S1036"/>
      <c r="T1036"/>
      <c r="U1036"/>
      <c r="V1036"/>
      <c r="W1036"/>
      <c r="X1036"/>
      <c r="Y1036"/>
      <c r="Z1036"/>
      <c r="AA1036"/>
      <c r="AB1036"/>
      <c r="AC1036"/>
      <c r="AD1036"/>
      <c r="AE1036"/>
      <c r="AF1036"/>
    </row>
    <row r="1037" spans="1:32" ht="15.75" customHeight="1" x14ac:dyDescent="0.15">
      <c r="A1037"/>
      <c r="B1037"/>
      <c r="C1037"/>
      <c r="D1037"/>
      <c r="E1037"/>
      <c r="F1037"/>
      <c r="G1037"/>
      <c r="H1037"/>
      <c r="I1037"/>
      <c r="J1037"/>
      <c r="K1037"/>
      <c r="L1037"/>
      <c r="M1037"/>
      <c r="N1037"/>
      <c r="O1037"/>
      <c r="P1037"/>
      <c r="Q1037"/>
      <c r="R1037"/>
      <c r="S1037"/>
      <c r="T1037"/>
      <c r="U1037"/>
      <c r="V1037"/>
      <c r="W1037"/>
      <c r="X1037"/>
      <c r="Y1037"/>
      <c r="Z1037"/>
      <c r="AA1037"/>
      <c r="AB1037"/>
      <c r="AC1037"/>
      <c r="AD1037"/>
      <c r="AE1037"/>
      <c r="AF1037"/>
    </row>
    <row r="1038" spans="1:32" ht="15.75" customHeight="1" x14ac:dyDescent="0.15">
      <c r="A1038"/>
      <c r="B1038"/>
      <c r="C1038"/>
      <c r="D1038"/>
      <c r="E1038"/>
      <c r="F1038"/>
      <c r="G1038"/>
      <c r="H1038"/>
      <c r="I1038"/>
      <c r="J1038"/>
      <c r="K1038"/>
      <c r="L1038"/>
      <c r="M1038"/>
      <c r="N1038"/>
      <c r="O1038"/>
      <c r="P1038"/>
      <c r="Q1038"/>
      <c r="R1038"/>
      <c r="S1038"/>
      <c r="T1038"/>
      <c r="U1038"/>
      <c r="V1038"/>
      <c r="W1038"/>
      <c r="X1038"/>
      <c r="Y1038"/>
      <c r="Z1038"/>
      <c r="AA1038"/>
      <c r="AB1038"/>
      <c r="AC1038"/>
      <c r="AD1038"/>
      <c r="AE1038"/>
      <c r="AF1038"/>
    </row>
    <row r="1039" spans="1:32" ht="15.75" customHeight="1" x14ac:dyDescent="0.15">
      <c r="A1039"/>
      <c r="B1039"/>
      <c r="C1039"/>
      <c r="D1039"/>
      <c r="E1039"/>
      <c r="F1039"/>
      <c r="G1039"/>
      <c r="H1039"/>
      <c r="I1039"/>
      <c r="J1039"/>
      <c r="K1039"/>
      <c r="L1039"/>
      <c r="M1039"/>
      <c r="N1039"/>
      <c r="O1039"/>
      <c r="P1039"/>
      <c r="Q1039"/>
      <c r="R1039"/>
      <c r="S1039"/>
      <c r="T1039"/>
      <c r="U1039"/>
      <c r="V1039"/>
      <c r="W1039"/>
      <c r="X1039"/>
      <c r="Y1039"/>
      <c r="Z1039"/>
      <c r="AA1039"/>
      <c r="AB1039"/>
      <c r="AC1039"/>
      <c r="AD1039"/>
      <c r="AE1039"/>
      <c r="AF1039"/>
    </row>
    <row r="1040" spans="1:32" ht="15.75" customHeight="1" x14ac:dyDescent="0.15">
      <c r="A1040"/>
      <c r="B1040"/>
      <c r="C1040"/>
      <c r="D1040"/>
      <c r="E1040"/>
      <c r="F1040"/>
      <c r="G1040"/>
      <c r="H1040"/>
      <c r="I1040"/>
      <c r="J1040"/>
      <c r="K1040"/>
      <c r="L1040"/>
      <c r="M1040"/>
      <c r="N1040"/>
      <c r="O1040"/>
      <c r="P1040"/>
      <c r="Q1040"/>
      <c r="R1040"/>
      <c r="S1040"/>
      <c r="T1040"/>
      <c r="U1040"/>
      <c r="V1040"/>
      <c r="W1040"/>
      <c r="X1040"/>
      <c r="Y1040"/>
      <c r="Z1040"/>
      <c r="AA1040"/>
      <c r="AB1040"/>
      <c r="AC1040"/>
      <c r="AD1040"/>
      <c r="AE1040"/>
      <c r="AF1040"/>
    </row>
    <row r="1041" spans="1:32" ht="15.75" customHeight="1" x14ac:dyDescent="0.15">
      <c r="A1041"/>
      <c r="B1041"/>
      <c r="C1041"/>
      <c r="D1041"/>
      <c r="E1041"/>
      <c r="F1041"/>
      <c r="G1041"/>
      <c r="H1041"/>
      <c r="I1041"/>
      <c r="J1041"/>
      <c r="K1041"/>
      <c r="L1041"/>
      <c r="M1041"/>
      <c r="N1041"/>
      <c r="O1041"/>
      <c r="P1041"/>
      <c r="Q1041"/>
      <c r="R1041"/>
      <c r="S1041"/>
      <c r="T1041"/>
      <c r="U1041"/>
      <c r="V1041"/>
      <c r="W1041"/>
      <c r="X1041"/>
      <c r="Y1041"/>
      <c r="Z1041"/>
      <c r="AA1041"/>
      <c r="AB1041"/>
      <c r="AC1041"/>
      <c r="AD1041"/>
      <c r="AE1041"/>
      <c r="AF1041"/>
    </row>
    <row r="1042" spans="1:32" ht="15.75" customHeight="1" x14ac:dyDescent="0.15">
      <c r="A1042"/>
      <c r="B1042"/>
      <c r="C1042"/>
      <c r="D1042"/>
      <c r="E1042"/>
      <c r="F1042"/>
      <c r="G1042"/>
      <c r="H1042"/>
      <c r="I1042"/>
      <c r="J1042"/>
      <c r="K1042"/>
      <c r="L1042"/>
      <c r="M1042"/>
      <c r="N1042"/>
      <c r="O1042"/>
      <c r="P1042"/>
      <c r="Q1042"/>
      <c r="R1042"/>
      <c r="S1042"/>
      <c r="T1042"/>
      <c r="U1042"/>
      <c r="V1042"/>
      <c r="W1042"/>
      <c r="X1042"/>
      <c r="Y1042"/>
      <c r="Z1042"/>
      <c r="AA1042"/>
      <c r="AB1042"/>
      <c r="AC1042"/>
      <c r="AD1042"/>
      <c r="AE1042"/>
      <c r="AF1042"/>
    </row>
    <row r="1043" spans="1:32" ht="15.75" customHeight="1" x14ac:dyDescent="0.15">
      <c r="A1043"/>
      <c r="B1043"/>
      <c r="C1043"/>
      <c r="D1043"/>
      <c r="E1043"/>
      <c r="F1043"/>
      <c r="G1043"/>
      <c r="H1043"/>
      <c r="I1043"/>
      <c r="J1043"/>
      <c r="K1043"/>
      <c r="L1043"/>
      <c r="M1043"/>
      <c r="N1043"/>
      <c r="O1043"/>
      <c r="P1043"/>
      <c r="Q1043"/>
      <c r="R1043"/>
      <c r="S1043"/>
      <c r="T1043"/>
      <c r="U1043"/>
      <c r="V1043"/>
      <c r="W1043"/>
      <c r="X1043"/>
      <c r="Y1043"/>
      <c r="Z1043"/>
      <c r="AA1043"/>
      <c r="AB1043"/>
      <c r="AC1043"/>
      <c r="AD1043"/>
      <c r="AE1043"/>
      <c r="AF1043"/>
    </row>
    <row r="1044" spans="1:32" ht="15.75" customHeight="1" x14ac:dyDescent="0.15">
      <c r="A1044"/>
      <c r="B1044"/>
      <c r="C1044"/>
      <c r="D1044"/>
      <c r="E1044"/>
      <c r="F1044"/>
      <c r="G1044"/>
      <c r="H1044"/>
      <c r="I1044"/>
      <c r="J1044"/>
      <c r="K1044"/>
      <c r="L1044"/>
      <c r="M1044"/>
      <c r="N1044"/>
      <c r="O1044"/>
      <c r="P1044"/>
      <c r="Q1044"/>
      <c r="R1044"/>
      <c r="S1044"/>
      <c r="T1044"/>
      <c r="U1044"/>
      <c r="V1044"/>
      <c r="W1044"/>
      <c r="X1044"/>
      <c r="Y1044"/>
      <c r="Z1044"/>
      <c r="AA1044"/>
      <c r="AB1044"/>
      <c r="AC1044"/>
      <c r="AD1044"/>
      <c r="AE1044"/>
      <c r="AF1044"/>
    </row>
    <row r="1045" spans="1:32" ht="15.75" customHeight="1" x14ac:dyDescent="0.15">
      <c r="A1045"/>
      <c r="B1045"/>
      <c r="C1045"/>
      <c r="D1045"/>
      <c r="E1045"/>
      <c r="F1045"/>
      <c r="G1045"/>
      <c r="H1045"/>
      <c r="I1045"/>
      <c r="J1045"/>
      <c r="K1045"/>
      <c r="L1045"/>
      <c r="M1045"/>
      <c r="N1045"/>
      <c r="O1045"/>
      <c r="P1045"/>
      <c r="Q1045"/>
      <c r="R1045"/>
      <c r="S1045"/>
      <c r="T1045"/>
      <c r="U1045"/>
      <c r="V1045"/>
      <c r="W1045"/>
      <c r="X1045"/>
      <c r="Y1045"/>
      <c r="Z1045"/>
      <c r="AA1045"/>
      <c r="AB1045"/>
      <c r="AC1045"/>
      <c r="AD1045"/>
      <c r="AE1045"/>
      <c r="AF1045"/>
    </row>
    <row r="1046" spans="1:32" ht="15.75" customHeight="1" x14ac:dyDescent="0.15">
      <c r="A1046"/>
      <c r="B1046"/>
      <c r="C1046"/>
      <c r="D1046"/>
      <c r="E1046"/>
      <c r="F1046"/>
      <c r="G1046"/>
      <c r="H1046"/>
      <c r="I1046"/>
      <c r="J1046"/>
      <c r="K1046"/>
      <c r="L1046"/>
      <c r="M1046"/>
      <c r="N1046"/>
      <c r="O1046"/>
      <c r="P1046"/>
      <c r="Q1046"/>
      <c r="R1046"/>
      <c r="S1046"/>
      <c r="T1046"/>
      <c r="U1046"/>
      <c r="V1046"/>
      <c r="W1046"/>
      <c r="X1046"/>
      <c r="Y1046"/>
      <c r="Z1046"/>
      <c r="AA1046"/>
      <c r="AB1046"/>
      <c r="AC1046"/>
      <c r="AD1046"/>
      <c r="AE1046"/>
      <c r="AF1046"/>
    </row>
    <row r="1047" spans="1:32" ht="15.75" customHeight="1" x14ac:dyDescent="0.15">
      <c r="A1047"/>
      <c r="B1047"/>
      <c r="C1047"/>
      <c r="D1047"/>
      <c r="E1047"/>
      <c r="F1047"/>
      <c r="G1047"/>
      <c r="H1047"/>
      <c r="I1047"/>
      <c r="J1047"/>
      <c r="K1047"/>
      <c r="L1047"/>
      <c r="M1047"/>
      <c r="N1047"/>
      <c r="O1047"/>
      <c r="P1047"/>
      <c r="Q1047"/>
      <c r="R1047"/>
      <c r="S1047"/>
      <c r="T1047"/>
      <c r="U1047"/>
      <c r="V1047"/>
      <c r="W1047"/>
      <c r="X1047"/>
      <c r="Y1047"/>
      <c r="Z1047"/>
      <c r="AA1047"/>
      <c r="AB1047"/>
      <c r="AC1047"/>
      <c r="AD1047"/>
      <c r="AE1047"/>
      <c r="AF1047"/>
    </row>
    <row r="1048" spans="1:32" ht="15.75" customHeight="1" x14ac:dyDescent="0.15">
      <c r="A1048"/>
      <c r="B1048"/>
      <c r="C1048"/>
      <c r="D1048"/>
      <c r="E1048"/>
      <c r="F1048"/>
      <c r="G1048"/>
      <c r="H1048"/>
      <c r="I1048"/>
      <c r="J1048"/>
      <c r="K1048"/>
      <c r="L1048"/>
      <c r="M1048"/>
      <c r="N1048"/>
      <c r="O1048"/>
      <c r="P1048"/>
      <c r="Q1048"/>
      <c r="R1048"/>
      <c r="S1048"/>
      <c r="T1048"/>
      <c r="U1048"/>
      <c r="V1048"/>
      <c r="W1048"/>
      <c r="X1048"/>
      <c r="Y1048"/>
      <c r="Z1048"/>
      <c r="AA1048"/>
      <c r="AB1048"/>
      <c r="AC1048"/>
      <c r="AD1048"/>
      <c r="AE1048"/>
      <c r="AF1048"/>
    </row>
    <row r="1049" spans="1:32" ht="15.75" customHeight="1" x14ac:dyDescent="0.15">
      <c r="A1049"/>
      <c r="B1049"/>
      <c r="C1049"/>
      <c r="D1049"/>
      <c r="E1049"/>
      <c r="F1049"/>
      <c r="G1049"/>
      <c r="H1049"/>
      <c r="I1049"/>
      <c r="J1049"/>
      <c r="K1049"/>
      <c r="L1049"/>
      <c r="M1049"/>
      <c r="N1049"/>
      <c r="O1049"/>
      <c r="P1049"/>
      <c r="Q1049"/>
      <c r="R1049"/>
      <c r="S1049"/>
      <c r="T1049"/>
      <c r="U1049"/>
      <c r="V1049"/>
      <c r="W1049"/>
      <c r="X1049"/>
      <c r="Y1049"/>
      <c r="Z1049"/>
      <c r="AA1049"/>
      <c r="AB1049"/>
      <c r="AC1049"/>
      <c r="AD1049"/>
      <c r="AE1049"/>
      <c r="AF1049"/>
    </row>
    <row r="1050" spans="1:32" ht="15.75" customHeight="1" x14ac:dyDescent="0.15">
      <c r="A1050"/>
      <c r="B1050"/>
      <c r="C1050"/>
      <c r="D1050"/>
      <c r="E1050"/>
      <c r="F1050"/>
      <c r="G1050"/>
      <c r="H1050"/>
      <c r="I1050"/>
      <c r="J1050"/>
      <c r="K1050"/>
      <c r="L1050"/>
      <c r="M1050"/>
      <c r="N1050"/>
      <c r="O1050"/>
      <c r="P1050"/>
      <c r="Q1050"/>
      <c r="R1050"/>
      <c r="S1050"/>
      <c r="T1050"/>
      <c r="U1050"/>
      <c r="V1050"/>
      <c r="W1050"/>
      <c r="X1050"/>
      <c r="Y1050"/>
      <c r="Z1050"/>
      <c r="AA1050"/>
      <c r="AB1050"/>
      <c r="AC1050"/>
      <c r="AD1050"/>
      <c r="AE1050"/>
      <c r="AF1050"/>
    </row>
    <row r="1051" spans="1:32" ht="15.75" customHeight="1" x14ac:dyDescent="0.15">
      <c r="A1051"/>
      <c r="B1051"/>
      <c r="C1051"/>
      <c r="D1051"/>
      <c r="E1051"/>
      <c r="F1051"/>
      <c r="G1051"/>
      <c r="H1051"/>
      <c r="I1051"/>
      <c r="J1051"/>
      <c r="K1051"/>
      <c r="L1051"/>
      <c r="M1051"/>
      <c r="N1051"/>
      <c r="O1051"/>
      <c r="P1051"/>
      <c r="Q1051"/>
      <c r="R1051"/>
      <c r="S1051"/>
      <c r="T1051"/>
      <c r="U1051"/>
      <c r="V1051"/>
      <c r="W1051"/>
      <c r="X1051"/>
      <c r="Y1051"/>
      <c r="Z1051"/>
      <c r="AA1051"/>
      <c r="AB1051"/>
      <c r="AC1051"/>
      <c r="AD1051"/>
      <c r="AE1051"/>
      <c r="AF1051"/>
    </row>
    <row r="1052" spans="1:32" ht="15.75" customHeight="1" x14ac:dyDescent="0.15">
      <c r="A1052"/>
      <c r="B1052"/>
      <c r="C1052"/>
      <c r="D1052"/>
      <c r="E1052"/>
      <c r="F1052"/>
      <c r="G1052"/>
      <c r="H1052"/>
      <c r="I1052"/>
      <c r="J1052"/>
      <c r="K1052"/>
      <c r="L1052"/>
      <c r="M1052"/>
      <c r="N1052"/>
      <c r="O1052"/>
      <c r="P1052"/>
      <c r="Q1052"/>
      <c r="R1052"/>
      <c r="S1052"/>
      <c r="T1052"/>
      <c r="U1052"/>
      <c r="V1052"/>
      <c r="W1052"/>
      <c r="X1052"/>
      <c r="Y1052"/>
      <c r="Z1052"/>
      <c r="AA1052"/>
      <c r="AB1052"/>
      <c r="AC1052"/>
      <c r="AD1052"/>
      <c r="AE1052"/>
      <c r="AF1052"/>
    </row>
    <row r="1053" spans="1:32" ht="15.75" customHeight="1" x14ac:dyDescent="0.15">
      <c r="A1053"/>
      <c r="B1053"/>
      <c r="C1053"/>
      <c r="D1053"/>
      <c r="E1053"/>
      <c r="F1053"/>
      <c r="G1053"/>
      <c r="H1053"/>
      <c r="I1053"/>
      <c r="J1053"/>
      <c r="K1053"/>
      <c r="L1053"/>
      <c r="M1053"/>
      <c r="N1053"/>
      <c r="O1053"/>
      <c r="P1053"/>
      <c r="Q1053"/>
      <c r="R1053"/>
      <c r="S1053"/>
      <c r="T1053"/>
      <c r="U1053"/>
      <c r="V1053"/>
      <c r="W1053"/>
      <c r="X1053"/>
      <c r="Y1053"/>
      <c r="Z1053"/>
      <c r="AA1053"/>
      <c r="AB1053"/>
      <c r="AC1053"/>
      <c r="AD1053"/>
      <c r="AE1053"/>
      <c r="AF1053"/>
    </row>
    <row r="1054" spans="1:32" ht="15.75" customHeight="1" x14ac:dyDescent="0.15">
      <c r="A1054"/>
      <c r="B1054"/>
      <c r="C1054"/>
      <c r="D1054"/>
      <c r="E1054"/>
      <c r="F1054"/>
      <c r="G1054"/>
      <c r="H1054"/>
      <c r="I1054"/>
      <c r="J1054"/>
      <c r="K1054"/>
      <c r="L1054"/>
      <c r="M1054"/>
      <c r="N1054"/>
      <c r="O1054"/>
      <c r="P1054"/>
      <c r="Q1054"/>
      <c r="R1054"/>
      <c r="S1054"/>
      <c r="T1054"/>
      <c r="U1054"/>
      <c r="V1054"/>
      <c r="W1054"/>
      <c r="X1054"/>
      <c r="Y1054"/>
      <c r="Z1054"/>
      <c r="AA1054"/>
      <c r="AB1054"/>
      <c r="AC1054"/>
      <c r="AD1054"/>
      <c r="AE1054"/>
      <c r="AF1054"/>
    </row>
    <row r="1055" spans="1:32" ht="15.75" customHeight="1" x14ac:dyDescent="0.15">
      <c r="A1055"/>
      <c r="B1055"/>
      <c r="C1055"/>
      <c r="D1055"/>
      <c r="E1055"/>
      <c r="F1055"/>
      <c r="G1055"/>
      <c r="H1055"/>
      <c r="I1055"/>
      <c r="J1055"/>
      <c r="K1055"/>
      <c r="L1055"/>
      <c r="M1055"/>
      <c r="N1055"/>
      <c r="O1055"/>
      <c r="P1055"/>
      <c r="Q1055"/>
      <c r="R1055"/>
      <c r="S1055"/>
      <c r="T1055"/>
      <c r="U1055"/>
      <c r="V1055"/>
      <c r="W1055"/>
      <c r="X1055"/>
      <c r="Y1055"/>
      <c r="Z1055"/>
      <c r="AA1055"/>
      <c r="AB1055"/>
      <c r="AC1055"/>
      <c r="AD1055"/>
      <c r="AE1055"/>
      <c r="AF1055"/>
    </row>
    <row r="1056" spans="1:32" ht="15.75" customHeight="1" x14ac:dyDescent="0.15">
      <c r="A1056"/>
      <c r="B1056"/>
      <c r="C1056"/>
      <c r="D1056"/>
      <c r="E1056"/>
      <c r="F1056"/>
      <c r="G1056"/>
      <c r="H1056"/>
      <c r="I1056"/>
      <c r="J1056"/>
      <c r="K1056"/>
      <c r="L1056"/>
      <c r="M1056"/>
      <c r="N1056"/>
      <c r="O1056"/>
      <c r="P1056"/>
      <c r="Q1056"/>
      <c r="R1056"/>
      <c r="S1056"/>
      <c r="T1056"/>
      <c r="U1056"/>
      <c r="V1056"/>
      <c r="W1056"/>
      <c r="X1056"/>
      <c r="Y1056"/>
      <c r="Z1056"/>
      <c r="AA1056"/>
      <c r="AB1056"/>
      <c r="AC1056"/>
      <c r="AD1056"/>
      <c r="AE1056"/>
      <c r="AF1056"/>
    </row>
    <row r="1057" spans="1:32" ht="15.75" customHeight="1" x14ac:dyDescent="0.15">
      <c r="A1057"/>
      <c r="B1057"/>
      <c r="C1057"/>
      <c r="D1057"/>
      <c r="E1057"/>
      <c r="F1057"/>
      <c r="G1057"/>
      <c r="H1057"/>
      <c r="I1057"/>
      <c r="J1057"/>
      <c r="K1057"/>
      <c r="L1057"/>
      <c r="M1057"/>
      <c r="N1057"/>
      <c r="O1057"/>
      <c r="P1057"/>
      <c r="Q1057"/>
      <c r="R1057"/>
      <c r="S1057"/>
      <c r="T1057"/>
      <c r="U1057"/>
      <c r="V1057"/>
      <c r="W1057"/>
      <c r="X1057"/>
      <c r="Y1057"/>
      <c r="Z1057"/>
      <c r="AA1057"/>
      <c r="AB1057"/>
      <c r="AC1057"/>
      <c r="AD1057"/>
      <c r="AE1057"/>
      <c r="AF1057"/>
    </row>
    <row r="1058" spans="1:32" ht="15.75" customHeight="1" x14ac:dyDescent="0.15">
      <c r="A1058"/>
      <c r="B1058"/>
      <c r="C1058"/>
      <c r="D1058"/>
      <c r="E1058"/>
      <c r="F1058"/>
      <c r="G1058"/>
      <c r="H1058"/>
      <c r="I1058"/>
      <c r="J1058"/>
      <c r="K1058"/>
      <c r="L1058"/>
      <c r="M1058"/>
      <c r="N1058"/>
      <c r="O1058"/>
      <c r="P1058"/>
      <c r="Q1058"/>
      <c r="R1058"/>
      <c r="S1058"/>
      <c r="T1058"/>
      <c r="U1058"/>
      <c r="V1058"/>
      <c r="W1058"/>
      <c r="X1058"/>
      <c r="Y1058"/>
      <c r="Z1058"/>
      <c r="AA1058"/>
      <c r="AB1058"/>
      <c r="AC1058"/>
      <c r="AD1058"/>
      <c r="AE1058"/>
      <c r="AF1058"/>
    </row>
    <row r="1059" spans="1:32" ht="15.75" customHeight="1" x14ac:dyDescent="0.15">
      <c r="A1059"/>
      <c r="B1059"/>
      <c r="C1059"/>
      <c r="D1059"/>
      <c r="E1059"/>
      <c r="F1059"/>
      <c r="G1059"/>
      <c r="H1059"/>
      <c r="I1059"/>
      <c r="J1059"/>
      <c r="K1059"/>
      <c r="L1059"/>
      <c r="M1059"/>
      <c r="N1059"/>
      <c r="O1059"/>
      <c r="P1059"/>
      <c r="Q1059"/>
      <c r="R1059"/>
      <c r="S1059"/>
      <c r="T1059"/>
      <c r="U1059"/>
      <c r="V1059"/>
      <c r="W1059"/>
      <c r="X1059"/>
      <c r="Y1059"/>
      <c r="Z1059"/>
      <c r="AA1059"/>
      <c r="AB1059"/>
      <c r="AC1059"/>
      <c r="AD1059"/>
      <c r="AE1059"/>
      <c r="AF1059"/>
    </row>
    <row r="1060" spans="1:32" ht="15.75" customHeight="1" x14ac:dyDescent="0.15">
      <c r="A1060"/>
      <c r="B1060"/>
      <c r="C1060"/>
      <c r="D1060"/>
      <c r="E1060"/>
      <c r="F1060"/>
      <c r="G1060"/>
      <c r="H1060"/>
      <c r="I1060"/>
      <c r="J1060"/>
      <c r="K1060"/>
      <c r="L1060"/>
      <c r="M1060"/>
      <c r="N1060"/>
      <c r="O1060"/>
      <c r="P1060"/>
      <c r="Q1060"/>
      <c r="R1060"/>
      <c r="S1060"/>
      <c r="T1060"/>
      <c r="U1060"/>
      <c r="V1060"/>
      <c r="W1060"/>
      <c r="X1060"/>
      <c r="Y1060"/>
      <c r="Z1060"/>
      <c r="AA1060"/>
      <c r="AB1060"/>
      <c r="AC1060"/>
      <c r="AD1060"/>
      <c r="AE1060"/>
      <c r="AF1060"/>
    </row>
    <row r="1061" spans="1:32" ht="15.75" customHeight="1" x14ac:dyDescent="0.15">
      <c r="A1061"/>
      <c r="B1061"/>
      <c r="C1061"/>
      <c r="D1061"/>
      <c r="E1061"/>
      <c r="F1061"/>
      <c r="G1061"/>
      <c r="H1061"/>
      <c r="I1061"/>
      <c r="J1061"/>
      <c r="K1061"/>
      <c r="L1061"/>
      <c r="M1061"/>
      <c r="N1061"/>
      <c r="O1061"/>
      <c r="P1061"/>
      <c r="Q1061"/>
      <c r="R1061"/>
      <c r="S1061"/>
      <c r="T1061"/>
      <c r="U1061"/>
      <c r="V1061"/>
      <c r="W1061"/>
      <c r="X1061"/>
      <c r="Y1061"/>
      <c r="Z1061"/>
      <c r="AA1061"/>
      <c r="AB1061"/>
      <c r="AC1061"/>
      <c r="AD1061"/>
      <c r="AE1061"/>
      <c r="AF1061"/>
    </row>
    <row r="1062" spans="1:32" ht="15.75" customHeight="1" x14ac:dyDescent="0.15">
      <c r="A1062"/>
      <c r="B1062"/>
      <c r="C1062"/>
      <c r="D1062"/>
      <c r="E1062"/>
      <c r="F1062"/>
      <c r="G1062"/>
      <c r="H1062"/>
      <c r="I1062"/>
      <c r="J1062"/>
      <c r="K1062"/>
      <c r="L1062"/>
      <c r="M1062"/>
      <c r="N1062"/>
      <c r="O1062"/>
      <c r="P1062"/>
      <c r="Q1062"/>
      <c r="R1062"/>
      <c r="S1062"/>
      <c r="T1062"/>
      <c r="U1062"/>
      <c r="V1062"/>
      <c r="W1062"/>
      <c r="X1062"/>
      <c r="Y1062"/>
      <c r="Z1062"/>
      <c r="AA1062"/>
      <c r="AB1062"/>
      <c r="AC1062"/>
      <c r="AD1062"/>
      <c r="AE1062"/>
      <c r="AF1062"/>
    </row>
    <row r="1063" spans="1:32" ht="15.75" customHeight="1" x14ac:dyDescent="0.15">
      <c r="A1063"/>
      <c r="B1063"/>
      <c r="C1063"/>
      <c r="D1063"/>
      <c r="E1063"/>
      <c r="F1063"/>
      <c r="G1063"/>
      <c r="H1063"/>
      <c r="I1063"/>
      <c r="J1063"/>
      <c r="K1063"/>
      <c r="L1063"/>
      <c r="M1063"/>
      <c r="N1063"/>
      <c r="O1063"/>
      <c r="P1063"/>
      <c r="Q1063"/>
      <c r="R1063"/>
      <c r="S1063"/>
      <c r="T1063"/>
      <c r="U1063"/>
      <c r="V1063"/>
      <c r="W1063"/>
      <c r="X1063"/>
      <c r="Y1063"/>
      <c r="Z1063"/>
      <c r="AA1063"/>
      <c r="AB1063"/>
      <c r="AC1063"/>
      <c r="AD1063"/>
      <c r="AE1063"/>
      <c r="AF1063"/>
    </row>
    <row r="1064" spans="1:32" ht="15.75" customHeight="1" x14ac:dyDescent="0.15">
      <c r="A1064"/>
      <c r="B1064"/>
      <c r="C1064"/>
      <c r="D1064"/>
      <c r="E1064"/>
      <c r="F1064"/>
      <c r="G1064"/>
      <c r="H1064"/>
      <c r="I1064"/>
      <c r="J1064"/>
      <c r="K1064"/>
      <c r="L1064"/>
      <c r="M1064"/>
      <c r="N1064"/>
      <c r="O1064"/>
      <c r="P1064"/>
      <c r="Q1064"/>
      <c r="R1064"/>
      <c r="S1064"/>
      <c r="T1064"/>
      <c r="U1064"/>
      <c r="V1064"/>
      <c r="W1064"/>
      <c r="X1064"/>
      <c r="Y1064"/>
      <c r="Z1064"/>
      <c r="AA1064"/>
      <c r="AB1064"/>
      <c r="AC1064"/>
      <c r="AD1064"/>
      <c r="AE1064"/>
      <c r="AF1064"/>
    </row>
    <row r="1065" spans="1:32" ht="15.75" customHeight="1" x14ac:dyDescent="0.15">
      <c r="A1065"/>
      <c r="B1065"/>
      <c r="C1065"/>
      <c r="D1065"/>
      <c r="E1065"/>
      <c r="F1065"/>
      <c r="G1065"/>
      <c r="H1065"/>
      <c r="I1065"/>
      <c r="J1065"/>
      <c r="K1065"/>
      <c r="L1065"/>
      <c r="M1065"/>
      <c r="N1065"/>
      <c r="O1065"/>
      <c r="P1065"/>
      <c r="Q1065"/>
      <c r="R1065"/>
      <c r="S1065"/>
      <c r="T1065"/>
      <c r="U1065"/>
      <c r="V1065"/>
      <c r="W1065"/>
      <c r="X1065"/>
      <c r="Y1065"/>
      <c r="Z1065"/>
      <c r="AA1065"/>
      <c r="AB1065"/>
      <c r="AC1065"/>
      <c r="AD1065"/>
      <c r="AE1065"/>
      <c r="AF1065"/>
    </row>
    <row r="1066" spans="1:32" ht="15.75" customHeight="1" x14ac:dyDescent="0.15">
      <c r="A1066"/>
      <c r="B1066"/>
      <c r="C1066"/>
      <c r="D1066"/>
      <c r="E1066"/>
      <c r="F1066"/>
      <c r="G1066"/>
      <c r="H1066"/>
      <c r="I1066"/>
      <c r="J1066"/>
      <c r="K1066"/>
      <c r="L1066"/>
      <c r="M1066"/>
      <c r="N1066"/>
      <c r="O1066"/>
      <c r="P1066"/>
      <c r="Q1066"/>
      <c r="R1066"/>
      <c r="S1066"/>
      <c r="T1066"/>
      <c r="U1066"/>
      <c r="V1066"/>
      <c r="W1066"/>
      <c r="X1066"/>
      <c r="Y1066"/>
      <c r="Z1066"/>
      <c r="AA1066"/>
      <c r="AB1066"/>
      <c r="AC1066"/>
      <c r="AD1066"/>
      <c r="AE1066"/>
      <c r="AF1066"/>
    </row>
    <row r="1067" spans="1:32" ht="15.75" customHeight="1" x14ac:dyDescent="0.15">
      <c r="A1067"/>
      <c r="B1067"/>
      <c r="C1067"/>
      <c r="D1067"/>
      <c r="E1067"/>
      <c r="F1067"/>
      <c r="G1067"/>
      <c r="H1067"/>
      <c r="I1067"/>
      <c r="J1067"/>
      <c r="K1067"/>
      <c r="L1067"/>
      <c r="M1067"/>
      <c r="N1067"/>
      <c r="O1067"/>
      <c r="P1067"/>
      <c r="Q1067"/>
      <c r="R1067"/>
      <c r="S1067"/>
      <c r="T1067"/>
      <c r="U1067"/>
      <c r="V1067"/>
      <c r="W1067"/>
      <c r="X1067"/>
      <c r="Y1067"/>
      <c r="Z1067"/>
      <c r="AA1067"/>
      <c r="AB1067"/>
      <c r="AC1067"/>
      <c r="AD1067"/>
      <c r="AE1067"/>
      <c r="AF1067"/>
    </row>
    <row r="1068" spans="1:32" ht="15.75" customHeight="1" x14ac:dyDescent="0.15">
      <c r="A1068"/>
      <c r="B1068"/>
      <c r="C1068"/>
      <c r="D1068"/>
      <c r="E1068"/>
      <c r="F1068"/>
      <c r="G1068"/>
      <c r="H1068"/>
      <c r="I1068"/>
      <c r="J1068"/>
      <c r="K1068"/>
      <c r="L1068"/>
      <c r="M1068"/>
      <c r="N1068"/>
      <c r="O1068"/>
      <c r="P1068"/>
      <c r="Q1068"/>
      <c r="R1068"/>
      <c r="S1068"/>
      <c r="T1068"/>
      <c r="U1068"/>
      <c r="V1068"/>
      <c r="W1068"/>
      <c r="X1068"/>
      <c r="Y1068"/>
      <c r="Z1068"/>
      <c r="AA1068"/>
      <c r="AB1068"/>
      <c r="AC1068"/>
      <c r="AD1068"/>
      <c r="AE1068"/>
      <c r="AF1068"/>
    </row>
    <row r="1069" spans="1:32" ht="15.75" customHeight="1" x14ac:dyDescent="0.15">
      <c r="A1069"/>
      <c r="B1069"/>
      <c r="C1069"/>
      <c r="D1069"/>
      <c r="E1069"/>
      <c r="F1069"/>
      <c r="G1069"/>
      <c r="H1069"/>
      <c r="I1069"/>
      <c r="J1069"/>
      <c r="K1069"/>
      <c r="L1069"/>
      <c r="M1069"/>
      <c r="N1069"/>
      <c r="O1069"/>
      <c r="P1069"/>
      <c r="Q1069"/>
      <c r="R1069"/>
      <c r="S1069"/>
      <c r="T1069"/>
      <c r="U1069"/>
      <c r="V1069"/>
      <c r="W1069"/>
      <c r="X1069"/>
      <c r="Y1069"/>
      <c r="Z1069"/>
      <c r="AA1069"/>
      <c r="AB1069"/>
      <c r="AC1069"/>
      <c r="AD1069"/>
      <c r="AE1069"/>
      <c r="AF1069"/>
    </row>
    <row r="1070" spans="1:32" ht="15.75" customHeight="1" x14ac:dyDescent="0.15">
      <c r="A1070"/>
      <c r="B1070"/>
      <c r="C1070"/>
      <c r="D1070"/>
      <c r="E1070"/>
      <c r="F1070"/>
      <c r="G1070"/>
      <c r="H1070"/>
      <c r="I1070"/>
      <c r="J1070"/>
      <c r="K1070"/>
      <c r="L1070"/>
      <c r="M1070"/>
      <c r="N1070"/>
      <c r="O1070"/>
      <c r="P1070"/>
      <c r="Q1070"/>
      <c r="R1070"/>
      <c r="S1070"/>
      <c r="T1070"/>
      <c r="U1070"/>
      <c r="V1070"/>
      <c r="W1070"/>
      <c r="X1070"/>
      <c r="Y1070"/>
      <c r="Z1070"/>
      <c r="AA1070"/>
      <c r="AB1070"/>
      <c r="AC1070"/>
      <c r="AD1070"/>
      <c r="AE1070"/>
      <c r="AF1070"/>
    </row>
    <row r="1071" spans="1:32" ht="15.75" customHeight="1" x14ac:dyDescent="0.15">
      <c r="A1071"/>
      <c r="B1071"/>
      <c r="C1071"/>
      <c r="D1071"/>
      <c r="E1071"/>
      <c r="F1071"/>
      <c r="G1071"/>
      <c r="H1071"/>
      <c r="I1071"/>
      <c r="J1071"/>
      <c r="K1071"/>
      <c r="L1071"/>
      <c r="M1071"/>
      <c r="N1071"/>
      <c r="O1071"/>
      <c r="P1071"/>
      <c r="Q1071"/>
      <c r="R1071"/>
      <c r="S1071"/>
      <c r="T1071"/>
      <c r="U1071"/>
      <c r="V1071"/>
      <c r="W1071"/>
      <c r="X1071"/>
      <c r="Y1071"/>
      <c r="Z1071"/>
      <c r="AA1071"/>
      <c r="AB1071"/>
      <c r="AC1071"/>
      <c r="AD1071"/>
      <c r="AE1071"/>
      <c r="AF1071"/>
    </row>
    <row r="1072" spans="1:32" ht="15.75" customHeight="1" x14ac:dyDescent="0.15">
      <c r="A1072"/>
      <c r="B1072"/>
      <c r="C1072"/>
      <c r="D1072"/>
      <c r="E1072"/>
      <c r="F1072"/>
      <c r="G1072"/>
      <c r="H1072"/>
      <c r="I1072"/>
      <c r="J1072"/>
      <c r="K1072"/>
      <c r="L1072"/>
      <c r="M1072"/>
      <c r="N1072"/>
      <c r="O1072"/>
      <c r="P1072"/>
      <c r="Q1072"/>
      <c r="R1072"/>
      <c r="S1072"/>
      <c r="T1072"/>
      <c r="U1072"/>
      <c r="V1072"/>
      <c r="W1072"/>
      <c r="X1072"/>
      <c r="Y1072"/>
      <c r="Z1072"/>
      <c r="AA1072"/>
      <c r="AB1072"/>
      <c r="AC1072"/>
      <c r="AD1072"/>
      <c r="AE1072"/>
      <c r="AF1072"/>
    </row>
    <row r="1073" spans="1:32" ht="15.75" customHeight="1" x14ac:dyDescent="0.15">
      <c r="A1073"/>
      <c r="B1073"/>
      <c r="C1073"/>
      <c r="D1073"/>
      <c r="E1073"/>
      <c r="F1073"/>
      <c r="G1073"/>
      <c r="H1073"/>
      <c r="I1073"/>
      <c r="J1073"/>
      <c r="K1073"/>
      <c r="L1073"/>
      <c r="M1073"/>
      <c r="N1073"/>
      <c r="O1073"/>
      <c r="P1073"/>
      <c r="Q1073"/>
      <c r="R1073"/>
      <c r="S1073"/>
      <c r="T1073"/>
      <c r="U1073"/>
      <c r="V1073"/>
      <c r="W1073"/>
      <c r="X1073"/>
      <c r="Y1073"/>
      <c r="Z1073"/>
      <c r="AA1073"/>
      <c r="AB1073"/>
      <c r="AC1073"/>
      <c r="AD1073"/>
      <c r="AE1073"/>
      <c r="AF1073"/>
    </row>
    <row r="1074" spans="1:32" ht="15.75" customHeight="1" x14ac:dyDescent="0.15">
      <c r="A1074"/>
      <c r="B1074"/>
      <c r="C1074"/>
      <c r="D1074"/>
      <c r="E1074"/>
      <c r="F1074"/>
      <c r="G1074"/>
      <c r="H1074"/>
      <c r="I1074"/>
      <c r="J1074"/>
      <c r="K1074"/>
      <c r="L1074"/>
      <c r="M1074"/>
      <c r="N1074"/>
      <c r="O1074"/>
      <c r="P1074"/>
      <c r="Q1074"/>
      <c r="R1074"/>
      <c r="S1074"/>
      <c r="T1074"/>
      <c r="U1074"/>
      <c r="V1074"/>
      <c r="W1074"/>
      <c r="X1074"/>
      <c r="Y1074"/>
      <c r="Z1074"/>
      <c r="AA1074"/>
      <c r="AB1074"/>
      <c r="AC1074"/>
      <c r="AD1074"/>
      <c r="AE1074"/>
      <c r="AF1074"/>
    </row>
    <row r="1075" spans="1:32" ht="15.75" customHeight="1" x14ac:dyDescent="0.15">
      <c r="A1075"/>
      <c r="B1075"/>
      <c r="C1075"/>
      <c r="D1075"/>
      <c r="E1075"/>
      <c r="F1075"/>
      <c r="G1075"/>
      <c r="H1075"/>
      <c r="I1075"/>
      <c r="J1075"/>
      <c r="K1075"/>
      <c r="L1075"/>
      <c r="M1075"/>
      <c r="N1075"/>
      <c r="O1075"/>
      <c r="P1075"/>
      <c r="Q1075"/>
      <c r="R1075"/>
      <c r="S1075"/>
      <c r="T1075"/>
      <c r="U1075"/>
      <c r="V1075"/>
      <c r="W1075"/>
      <c r="X1075"/>
      <c r="Y1075"/>
      <c r="Z1075"/>
      <c r="AA1075"/>
      <c r="AB1075"/>
      <c r="AC1075"/>
      <c r="AD1075"/>
      <c r="AE1075"/>
      <c r="AF1075"/>
    </row>
    <row r="1076" spans="1:32" ht="15.75" customHeight="1" x14ac:dyDescent="0.15">
      <c r="A1076"/>
      <c r="B1076"/>
      <c r="C1076"/>
      <c r="D1076"/>
      <c r="E1076"/>
      <c r="F1076"/>
      <c r="G1076"/>
      <c r="H1076"/>
      <c r="I1076"/>
      <c r="J1076"/>
      <c r="K1076"/>
      <c r="L1076"/>
      <c r="M1076"/>
      <c r="N1076"/>
      <c r="O1076"/>
      <c r="P1076"/>
      <c r="Q1076"/>
      <c r="R1076"/>
      <c r="S1076"/>
      <c r="T1076"/>
      <c r="U1076"/>
      <c r="V1076"/>
      <c r="W1076"/>
      <c r="X1076"/>
      <c r="Y1076"/>
      <c r="Z1076"/>
      <c r="AA1076"/>
      <c r="AB1076"/>
      <c r="AC1076"/>
      <c r="AD1076"/>
      <c r="AE1076"/>
      <c r="AF1076"/>
    </row>
    <row r="1077" spans="1:32" ht="15.75" customHeight="1" x14ac:dyDescent="0.15">
      <c r="A1077"/>
      <c r="B1077"/>
      <c r="C1077"/>
      <c r="D1077"/>
      <c r="E1077"/>
      <c r="F1077"/>
      <c r="G1077"/>
      <c r="H1077"/>
      <c r="I1077"/>
      <c r="J1077"/>
      <c r="K1077"/>
      <c r="L1077"/>
      <c r="M1077"/>
      <c r="N1077"/>
      <c r="O1077"/>
      <c r="P1077"/>
      <c r="Q1077"/>
      <c r="R1077"/>
      <c r="S1077"/>
      <c r="T1077"/>
      <c r="U1077"/>
      <c r="V1077"/>
      <c r="W1077"/>
      <c r="X1077"/>
      <c r="Y1077"/>
      <c r="Z1077"/>
      <c r="AA1077"/>
      <c r="AB1077"/>
      <c r="AC1077"/>
      <c r="AD1077"/>
      <c r="AE1077"/>
      <c r="AF1077"/>
    </row>
    <row r="1078" spans="1:32" ht="15.75" customHeight="1" x14ac:dyDescent="0.15">
      <c r="A1078"/>
      <c r="B1078"/>
      <c r="C1078"/>
      <c r="D1078"/>
      <c r="E1078"/>
      <c r="F1078"/>
      <c r="G1078"/>
      <c r="H1078"/>
      <c r="I1078"/>
      <c r="J1078"/>
      <c r="K1078"/>
      <c r="L1078"/>
      <c r="M1078"/>
      <c r="N1078"/>
      <c r="O1078"/>
      <c r="P1078"/>
      <c r="Q1078"/>
      <c r="R1078"/>
      <c r="S1078"/>
      <c r="T1078"/>
      <c r="U1078"/>
      <c r="V1078"/>
      <c r="W1078"/>
      <c r="X1078"/>
      <c r="Y1078"/>
      <c r="Z1078"/>
      <c r="AA1078"/>
      <c r="AB1078"/>
      <c r="AC1078"/>
      <c r="AD1078"/>
      <c r="AE1078"/>
      <c r="AF1078"/>
    </row>
    <row r="1079" spans="1:32" ht="15.75" customHeight="1" x14ac:dyDescent="0.15">
      <c r="A1079"/>
      <c r="B1079"/>
      <c r="C1079"/>
      <c r="D1079"/>
      <c r="E1079"/>
      <c r="F1079"/>
      <c r="G1079"/>
      <c r="H1079"/>
      <c r="I1079"/>
      <c r="J1079"/>
      <c r="K1079"/>
      <c r="L1079"/>
      <c r="M1079"/>
      <c r="N1079"/>
      <c r="O1079"/>
      <c r="P1079"/>
      <c r="Q1079"/>
      <c r="R1079"/>
      <c r="S1079"/>
      <c r="T1079"/>
      <c r="U1079"/>
      <c r="V1079"/>
      <c r="W1079"/>
      <c r="X1079"/>
      <c r="Y1079"/>
      <c r="Z1079"/>
      <c r="AA1079"/>
      <c r="AB1079"/>
      <c r="AC1079"/>
      <c r="AD1079"/>
      <c r="AE1079"/>
      <c r="AF1079"/>
    </row>
    <row r="1080" spans="1:32" ht="15.75" customHeight="1" x14ac:dyDescent="0.15">
      <c r="A1080"/>
      <c r="B1080"/>
      <c r="C1080"/>
      <c r="D1080"/>
      <c r="E1080"/>
      <c r="F1080"/>
      <c r="G1080"/>
      <c r="H1080"/>
      <c r="I1080"/>
      <c r="J1080"/>
      <c r="K1080"/>
      <c r="L1080"/>
      <c r="M1080"/>
      <c r="N1080"/>
      <c r="O1080"/>
      <c r="P1080"/>
      <c r="Q1080"/>
      <c r="R1080"/>
      <c r="S1080"/>
      <c r="T1080"/>
      <c r="U1080"/>
      <c r="V1080"/>
      <c r="W1080"/>
      <c r="X1080"/>
      <c r="Y1080"/>
      <c r="Z1080"/>
      <c r="AA1080"/>
      <c r="AB1080"/>
      <c r="AC1080"/>
      <c r="AD1080"/>
      <c r="AE1080"/>
      <c r="AF1080"/>
    </row>
    <row r="1081" spans="1:32" ht="15.75" customHeight="1" x14ac:dyDescent="0.15">
      <c r="A1081"/>
      <c r="B1081"/>
      <c r="C1081"/>
      <c r="D1081"/>
      <c r="E1081"/>
      <c r="F1081"/>
      <c r="G1081"/>
      <c r="H1081"/>
      <c r="I1081"/>
      <c r="J1081"/>
      <c r="K1081"/>
      <c r="L1081"/>
      <c r="M1081"/>
      <c r="N1081"/>
      <c r="O1081"/>
      <c r="P1081"/>
      <c r="Q1081"/>
      <c r="R1081"/>
      <c r="S1081"/>
      <c r="T1081"/>
      <c r="U1081"/>
      <c r="V1081"/>
      <c r="W1081"/>
      <c r="X1081"/>
      <c r="Y1081"/>
      <c r="Z1081"/>
      <c r="AA1081"/>
      <c r="AB1081"/>
      <c r="AC1081"/>
      <c r="AD1081"/>
      <c r="AE1081"/>
      <c r="AF1081"/>
    </row>
    <row r="1082" spans="1:32" ht="15.75" customHeight="1" x14ac:dyDescent="0.15">
      <c r="A1082"/>
      <c r="B1082"/>
      <c r="C1082"/>
      <c r="D1082"/>
      <c r="E1082"/>
      <c r="F1082"/>
      <c r="G1082"/>
      <c r="H1082"/>
      <c r="I1082"/>
      <c r="J1082"/>
      <c r="K1082"/>
      <c r="L1082"/>
      <c r="M1082"/>
      <c r="N1082"/>
      <c r="O1082"/>
      <c r="P1082"/>
      <c r="Q1082"/>
      <c r="R1082"/>
      <c r="S1082"/>
      <c r="T1082"/>
      <c r="U1082"/>
      <c r="V1082"/>
      <c r="W1082"/>
      <c r="X1082"/>
      <c r="Y1082"/>
      <c r="Z1082"/>
      <c r="AA1082"/>
      <c r="AB1082"/>
      <c r="AC1082"/>
      <c r="AD1082"/>
      <c r="AE1082"/>
      <c r="AF1082"/>
    </row>
    <row r="1083" spans="1:32" ht="15.75" customHeight="1" x14ac:dyDescent="0.15">
      <c r="A1083"/>
      <c r="B1083"/>
      <c r="C1083"/>
      <c r="D1083"/>
      <c r="E1083"/>
      <c r="F1083"/>
      <c r="G1083"/>
      <c r="H1083"/>
      <c r="I1083"/>
      <c r="J1083"/>
      <c r="K1083"/>
      <c r="L1083"/>
      <c r="M1083"/>
      <c r="N1083"/>
      <c r="O1083"/>
      <c r="P1083"/>
      <c r="Q1083"/>
      <c r="R1083"/>
      <c r="S1083"/>
      <c r="T1083"/>
      <c r="U1083"/>
      <c r="V1083"/>
      <c r="W1083"/>
      <c r="X1083"/>
      <c r="Y1083"/>
      <c r="Z1083"/>
      <c r="AA1083"/>
      <c r="AB1083"/>
      <c r="AC1083"/>
      <c r="AD1083"/>
      <c r="AE1083"/>
      <c r="AF1083"/>
    </row>
    <row r="1084" spans="1:32" ht="15.75" customHeight="1" x14ac:dyDescent="0.15">
      <c r="A1084"/>
      <c r="B1084"/>
      <c r="C1084"/>
      <c r="D1084"/>
      <c r="E1084"/>
      <c r="F1084"/>
      <c r="G1084"/>
      <c r="H1084"/>
      <c r="I1084"/>
      <c r="J1084"/>
      <c r="K1084"/>
      <c r="L1084"/>
      <c r="M1084"/>
      <c r="N1084"/>
      <c r="O1084"/>
      <c r="P1084"/>
      <c r="Q1084"/>
      <c r="R1084"/>
      <c r="S1084"/>
      <c r="T1084"/>
      <c r="U1084"/>
      <c r="V1084"/>
      <c r="W1084"/>
      <c r="X1084"/>
      <c r="Y1084"/>
      <c r="Z1084"/>
      <c r="AA1084"/>
      <c r="AB1084"/>
      <c r="AC1084"/>
      <c r="AD1084"/>
      <c r="AE1084"/>
      <c r="AF1084"/>
    </row>
    <row r="1085" spans="1:32" ht="15.75" customHeight="1" x14ac:dyDescent="0.15">
      <c r="A1085"/>
      <c r="B1085"/>
      <c r="C1085"/>
      <c r="D1085"/>
      <c r="E1085"/>
      <c r="F1085"/>
      <c r="G1085"/>
      <c r="H1085"/>
      <c r="I1085"/>
      <c r="J1085"/>
      <c r="K1085"/>
      <c r="L1085"/>
      <c r="M1085"/>
      <c r="N1085"/>
      <c r="O1085"/>
      <c r="P1085"/>
      <c r="Q1085"/>
      <c r="R1085"/>
      <c r="S1085"/>
      <c r="T1085"/>
      <c r="U1085"/>
      <c r="V1085"/>
      <c r="W1085"/>
      <c r="X1085"/>
      <c r="Y1085"/>
      <c r="Z1085"/>
      <c r="AA1085"/>
      <c r="AB1085"/>
      <c r="AC1085"/>
      <c r="AD1085"/>
      <c r="AE1085"/>
      <c r="AF1085"/>
    </row>
    <row r="1086" spans="1:32" ht="15.75" customHeight="1" x14ac:dyDescent="0.15">
      <c r="A1086"/>
      <c r="B1086"/>
      <c r="C1086"/>
      <c r="D1086"/>
      <c r="E1086"/>
      <c r="F1086"/>
      <c r="G1086"/>
      <c r="H1086"/>
      <c r="I1086"/>
      <c r="J1086"/>
      <c r="K1086"/>
      <c r="L1086"/>
      <c r="M1086"/>
      <c r="N1086"/>
      <c r="O1086"/>
      <c r="P1086"/>
      <c r="Q1086"/>
      <c r="R1086"/>
      <c r="S1086"/>
      <c r="T1086"/>
      <c r="U1086"/>
      <c r="V1086"/>
      <c r="W1086"/>
      <c r="X1086"/>
      <c r="Y1086"/>
      <c r="Z1086"/>
      <c r="AA1086"/>
      <c r="AB1086"/>
      <c r="AC1086"/>
      <c r="AD1086"/>
      <c r="AE1086"/>
      <c r="AF1086"/>
    </row>
    <row r="1087" spans="1:32" ht="15.75" customHeight="1" x14ac:dyDescent="0.15">
      <c r="A1087"/>
      <c r="B1087"/>
      <c r="C1087"/>
      <c r="D1087"/>
      <c r="E1087"/>
      <c r="F1087"/>
      <c r="G1087"/>
      <c r="H1087"/>
      <c r="I1087"/>
      <c r="J1087"/>
      <c r="K1087"/>
      <c r="L1087"/>
      <c r="M1087"/>
      <c r="N1087"/>
      <c r="O1087"/>
      <c r="P1087"/>
      <c r="Q1087"/>
      <c r="R1087"/>
      <c r="S1087"/>
      <c r="T1087"/>
      <c r="U1087"/>
      <c r="V1087"/>
      <c r="W1087"/>
      <c r="X1087"/>
      <c r="Y1087"/>
      <c r="Z1087"/>
      <c r="AA1087"/>
      <c r="AB1087"/>
      <c r="AC1087"/>
      <c r="AD1087"/>
      <c r="AE1087"/>
      <c r="AF1087"/>
    </row>
    <row r="1088" spans="1:32" ht="15.75" customHeight="1" x14ac:dyDescent="0.15">
      <c r="A1088"/>
      <c r="B1088"/>
      <c r="C1088"/>
      <c r="D1088"/>
      <c r="E1088"/>
      <c r="F1088"/>
      <c r="G1088"/>
      <c r="H1088"/>
      <c r="I1088"/>
      <c r="J1088"/>
      <c r="K1088"/>
      <c r="L1088"/>
      <c r="M1088"/>
      <c r="N1088"/>
      <c r="O1088"/>
      <c r="P1088"/>
      <c r="Q1088"/>
      <c r="R1088"/>
      <c r="S1088"/>
      <c r="T1088"/>
      <c r="U1088"/>
      <c r="V1088"/>
      <c r="W1088"/>
      <c r="X1088"/>
      <c r="Y1088"/>
      <c r="Z1088"/>
      <c r="AA1088"/>
      <c r="AB1088"/>
      <c r="AC1088"/>
      <c r="AD1088"/>
      <c r="AE1088"/>
      <c r="AF1088"/>
    </row>
    <row r="1089" spans="1:32" ht="15.75" customHeight="1" x14ac:dyDescent="0.15">
      <c r="A1089"/>
      <c r="B1089"/>
      <c r="C1089"/>
      <c r="D1089"/>
      <c r="E1089"/>
      <c r="F1089"/>
      <c r="G1089"/>
      <c r="H1089"/>
      <c r="I1089"/>
      <c r="J1089"/>
      <c r="K1089"/>
      <c r="L1089"/>
      <c r="M1089"/>
      <c r="N1089"/>
      <c r="O1089"/>
      <c r="P1089"/>
      <c r="Q1089"/>
      <c r="R1089"/>
      <c r="S1089"/>
      <c r="T1089"/>
      <c r="U1089"/>
      <c r="V1089"/>
      <c r="W1089"/>
      <c r="X1089"/>
      <c r="Y1089"/>
      <c r="Z1089"/>
      <c r="AA1089"/>
      <c r="AB1089"/>
      <c r="AC1089"/>
      <c r="AD1089"/>
      <c r="AE1089"/>
      <c r="AF1089"/>
    </row>
    <row r="1090" spans="1:32" ht="15.75" customHeight="1" x14ac:dyDescent="0.15">
      <c r="A1090"/>
      <c r="B1090"/>
      <c r="C1090"/>
      <c r="D1090"/>
      <c r="E1090"/>
      <c r="F1090"/>
      <c r="G1090"/>
      <c r="H1090"/>
      <c r="I1090"/>
      <c r="J1090"/>
      <c r="K1090"/>
      <c r="L1090"/>
      <c r="M1090"/>
      <c r="N1090"/>
      <c r="O1090"/>
      <c r="P1090"/>
      <c r="Q1090"/>
      <c r="R1090"/>
      <c r="S1090"/>
      <c r="T1090"/>
      <c r="U1090"/>
      <c r="V1090"/>
      <c r="W1090"/>
      <c r="X1090"/>
      <c r="Y1090"/>
      <c r="Z1090"/>
      <c r="AA1090"/>
      <c r="AB1090"/>
      <c r="AC1090"/>
      <c r="AD1090"/>
      <c r="AE1090"/>
      <c r="AF1090"/>
    </row>
    <row r="1091" spans="1:32" ht="15.75" customHeight="1" x14ac:dyDescent="0.15">
      <c r="A1091"/>
      <c r="B1091"/>
      <c r="C1091"/>
      <c r="D1091"/>
      <c r="E1091"/>
      <c r="F1091"/>
      <c r="G1091"/>
      <c r="H1091"/>
      <c r="I1091"/>
      <c r="J1091"/>
      <c r="K1091"/>
      <c r="L1091"/>
      <c r="M1091"/>
      <c r="N1091"/>
      <c r="O1091"/>
      <c r="P1091"/>
      <c r="Q1091"/>
      <c r="R1091"/>
      <c r="S1091"/>
      <c r="T1091"/>
      <c r="U1091"/>
      <c r="V1091"/>
      <c r="W1091"/>
      <c r="X1091"/>
      <c r="Y1091"/>
      <c r="Z1091"/>
      <c r="AA1091"/>
      <c r="AB1091"/>
      <c r="AC1091"/>
      <c r="AD1091"/>
      <c r="AE1091"/>
      <c r="AF1091"/>
    </row>
    <row r="1092" spans="1:32" ht="15.75" customHeight="1" x14ac:dyDescent="0.15">
      <c r="A1092"/>
      <c r="B1092"/>
      <c r="C1092"/>
      <c r="D1092"/>
      <c r="E1092"/>
      <c r="F1092"/>
      <c r="G1092"/>
      <c r="H1092"/>
      <c r="I1092"/>
      <c r="J1092"/>
      <c r="K1092"/>
      <c r="L1092"/>
      <c r="M1092"/>
      <c r="N1092"/>
      <c r="O1092"/>
      <c r="P1092"/>
      <c r="Q1092"/>
      <c r="R1092"/>
      <c r="S1092"/>
      <c r="T1092"/>
      <c r="U1092"/>
      <c r="V1092"/>
      <c r="W1092"/>
      <c r="X1092"/>
      <c r="Y1092"/>
      <c r="Z1092"/>
      <c r="AA1092"/>
      <c r="AB1092"/>
      <c r="AC1092"/>
      <c r="AD1092"/>
      <c r="AE1092"/>
      <c r="AF1092"/>
    </row>
    <row r="1093" spans="1:32" ht="15.75" customHeight="1" x14ac:dyDescent="0.15">
      <c r="A1093"/>
      <c r="B1093"/>
      <c r="C1093"/>
      <c r="D1093"/>
      <c r="E1093"/>
      <c r="F1093"/>
      <c r="G1093"/>
      <c r="H1093"/>
      <c r="I1093"/>
      <c r="J1093"/>
      <c r="K1093"/>
      <c r="L1093"/>
      <c r="M1093"/>
      <c r="N1093"/>
      <c r="O1093"/>
      <c r="P1093"/>
      <c r="Q1093"/>
      <c r="R1093"/>
      <c r="S1093"/>
      <c r="T1093"/>
      <c r="U1093"/>
      <c r="V1093"/>
      <c r="W1093"/>
      <c r="X1093"/>
      <c r="Y1093"/>
      <c r="Z1093"/>
      <c r="AA1093"/>
      <c r="AB1093"/>
      <c r="AC1093"/>
      <c r="AD1093"/>
      <c r="AE1093"/>
      <c r="AF1093"/>
    </row>
    <row r="1094" spans="1:32" ht="15.75" customHeight="1" x14ac:dyDescent="0.15">
      <c r="A1094"/>
      <c r="B1094"/>
      <c r="C1094"/>
      <c r="D1094"/>
      <c r="E1094"/>
      <c r="F1094"/>
      <c r="G1094"/>
      <c r="H1094"/>
      <c r="I1094"/>
      <c r="J1094"/>
      <c r="K1094"/>
      <c r="L1094"/>
      <c r="M1094"/>
      <c r="N1094"/>
      <c r="O1094"/>
      <c r="P1094"/>
      <c r="Q1094"/>
      <c r="R1094"/>
      <c r="S1094"/>
      <c r="T1094"/>
      <c r="U1094"/>
      <c r="V1094"/>
      <c r="W1094"/>
      <c r="X1094"/>
      <c r="Y1094"/>
      <c r="Z1094"/>
      <c r="AA1094"/>
      <c r="AB1094"/>
      <c r="AC1094"/>
      <c r="AD1094"/>
      <c r="AE1094"/>
      <c r="AF1094"/>
    </row>
    <row r="1095" spans="1:32" ht="15.75" customHeight="1" x14ac:dyDescent="0.15">
      <c r="A1095"/>
      <c r="B1095"/>
      <c r="C1095"/>
      <c r="D1095"/>
      <c r="E1095"/>
      <c r="F1095"/>
      <c r="G1095"/>
      <c r="H1095"/>
      <c r="I1095"/>
      <c r="J1095"/>
      <c r="K1095"/>
      <c r="L1095"/>
      <c r="M1095"/>
      <c r="N1095"/>
      <c r="O1095"/>
      <c r="P1095"/>
      <c r="Q1095"/>
      <c r="R1095"/>
      <c r="S1095"/>
      <c r="T1095"/>
      <c r="U1095"/>
      <c r="V1095"/>
      <c r="W1095"/>
      <c r="X1095"/>
      <c r="Y1095"/>
      <c r="Z1095"/>
      <c r="AA1095"/>
      <c r="AB1095"/>
      <c r="AC1095"/>
      <c r="AD1095"/>
      <c r="AE1095"/>
      <c r="AF1095"/>
    </row>
    <row r="1096" spans="1:32" ht="15.75" customHeight="1" x14ac:dyDescent="0.15">
      <c r="A1096"/>
      <c r="B1096"/>
      <c r="C1096"/>
      <c r="D1096"/>
      <c r="E1096"/>
      <c r="F1096"/>
      <c r="G1096"/>
      <c r="H1096"/>
      <c r="I1096"/>
      <c r="J1096"/>
      <c r="K1096"/>
      <c r="L1096"/>
      <c r="M1096"/>
      <c r="N1096"/>
      <c r="O1096"/>
      <c r="P1096"/>
      <c r="Q1096"/>
      <c r="R1096"/>
      <c r="S1096"/>
      <c r="T1096"/>
      <c r="U1096"/>
      <c r="V1096"/>
      <c r="W1096"/>
      <c r="X1096"/>
      <c r="Y1096"/>
      <c r="Z1096"/>
      <c r="AA1096"/>
      <c r="AB1096"/>
      <c r="AC1096"/>
      <c r="AD1096"/>
      <c r="AE1096"/>
      <c r="AF1096"/>
    </row>
    <row r="1097" spans="1:32" ht="15.75" customHeight="1" x14ac:dyDescent="0.15">
      <c r="A1097"/>
      <c r="B1097"/>
      <c r="C1097"/>
      <c r="D1097"/>
      <c r="E1097"/>
      <c r="F1097"/>
      <c r="G1097"/>
      <c r="H1097"/>
      <c r="I1097"/>
      <c r="J1097"/>
      <c r="K1097"/>
      <c r="L1097"/>
      <c r="M1097"/>
      <c r="N1097"/>
      <c r="O1097"/>
      <c r="P1097"/>
      <c r="Q1097"/>
      <c r="R1097"/>
      <c r="S1097"/>
      <c r="T1097"/>
      <c r="U1097"/>
      <c r="V1097"/>
      <c r="W1097"/>
      <c r="X1097"/>
      <c r="Y1097"/>
      <c r="Z1097"/>
      <c r="AA1097"/>
      <c r="AB1097"/>
      <c r="AC1097"/>
      <c r="AD1097"/>
      <c r="AE1097"/>
      <c r="AF1097"/>
    </row>
    <row r="1098" spans="1:32" ht="15.75" customHeight="1" x14ac:dyDescent="0.15">
      <c r="A1098"/>
      <c r="B1098"/>
      <c r="C1098"/>
      <c r="D1098"/>
      <c r="E1098"/>
      <c r="F1098"/>
      <c r="G1098"/>
      <c r="H1098"/>
      <c r="I1098"/>
      <c r="J1098"/>
      <c r="K1098"/>
      <c r="L1098"/>
      <c r="M1098"/>
      <c r="N1098"/>
      <c r="O1098"/>
      <c r="P1098"/>
      <c r="Q1098"/>
      <c r="R1098"/>
      <c r="S1098"/>
      <c r="T1098"/>
      <c r="U1098"/>
      <c r="V1098"/>
      <c r="W1098"/>
      <c r="X1098"/>
      <c r="Y1098"/>
      <c r="Z1098"/>
      <c r="AA1098"/>
      <c r="AB1098"/>
      <c r="AC1098"/>
      <c r="AD1098"/>
      <c r="AE1098"/>
      <c r="AF1098"/>
    </row>
    <row r="1099" spans="1:32" ht="15.75" customHeight="1" x14ac:dyDescent="0.15">
      <c r="A1099"/>
      <c r="B1099"/>
      <c r="C1099"/>
      <c r="D1099"/>
      <c r="E1099"/>
      <c r="F1099"/>
      <c r="G1099"/>
      <c r="H1099"/>
      <c r="I1099"/>
      <c r="J1099"/>
      <c r="K1099"/>
      <c r="L1099"/>
      <c r="M1099"/>
      <c r="N1099"/>
      <c r="O1099"/>
      <c r="P1099"/>
      <c r="Q1099"/>
      <c r="R1099"/>
      <c r="S1099"/>
      <c r="T1099"/>
      <c r="U1099"/>
      <c r="V1099"/>
      <c r="W1099"/>
      <c r="X1099"/>
      <c r="Y1099"/>
      <c r="Z1099"/>
      <c r="AA1099"/>
      <c r="AB1099"/>
      <c r="AC1099"/>
      <c r="AD1099"/>
      <c r="AE1099"/>
      <c r="AF1099"/>
    </row>
    <row r="1100" spans="1:32" ht="15.75" customHeight="1" x14ac:dyDescent="0.15">
      <c r="A1100"/>
      <c r="B1100"/>
      <c r="C1100"/>
      <c r="D1100"/>
      <c r="E1100"/>
      <c r="F1100"/>
      <c r="G1100"/>
      <c r="H1100"/>
      <c r="I1100"/>
      <c r="J1100"/>
      <c r="K1100"/>
      <c r="L1100"/>
      <c r="M1100"/>
      <c r="N1100"/>
      <c r="O1100"/>
      <c r="P1100"/>
      <c r="Q1100"/>
      <c r="R1100"/>
      <c r="S1100"/>
      <c r="T1100"/>
      <c r="U1100"/>
      <c r="V1100"/>
      <c r="W1100"/>
      <c r="X1100"/>
      <c r="Y1100"/>
      <c r="Z1100"/>
      <c r="AA1100"/>
      <c r="AB1100"/>
      <c r="AC1100"/>
      <c r="AD1100"/>
      <c r="AE1100"/>
      <c r="AF1100"/>
    </row>
    <row r="1101" spans="1:32" ht="15.75" customHeight="1" x14ac:dyDescent="0.15">
      <c r="A1101"/>
      <c r="B1101"/>
      <c r="C1101"/>
      <c r="D1101"/>
      <c r="E1101"/>
      <c r="F1101"/>
      <c r="G1101"/>
      <c r="H1101"/>
      <c r="I1101"/>
      <c r="J1101"/>
      <c r="K1101"/>
      <c r="L1101"/>
      <c r="M1101"/>
      <c r="N1101"/>
      <c r="O1101"/>
      <c r="P1101"/>
      <c r="Q1101"/>
      <c r="R1101"/>
      <c r="S1101"/>
      <c r="T1101"/>
      <c r="U1101"/>
      <c r="V1101"/>
      <c r="W1101"/>
      <c r="X1101"/>
      <c r="Y1101"/>
      <c r="Z1101"/>
      <c r="AA1101"/>
      <c r="AB1101"/>
      <c r="AC1101"/>
      <c r="AD1101"/>
      <c r="AE1101"/>
      <c r="AF1101"/>
    </row>
    <row r="1102" spans="1:32" ht="15.75" customHeight="1" x14ac:dyDescent="0.15">
      <c r="A1102"/>
      <c r="B1102"/>
      <c r="C1102"/>
      <c r="D1102"/>
      <c r="E1102"/>
      <c r="F1102"/>
      <c r="G1102"/>
      <c r="H1102"/>
      <c r="I1102"/>
      <c r="J1102"/>
      <c r="K1102"/>
      <c r="L1102"/>
      <c r="M1102"/>
      <c r="N1102"/>
      <c r="O1102"/>
      <c r="P1102"/>
      <c r="Q1102"/>
      <c r="R1102"/>
      <c r="S1102"/>
      <c r="T1102"/>
      <c r="U1102"/>
      <c r="V1102"/>
      <c r="W1102"/>
      <c r="X1102"/>
      <c r="Y1102"/>
      <c r="Z1102"/>
      <c r="AA1102"/>
      <c r="AB1102"/>
      <c r="AC1102"/>
      <c r="AD1102"/>
      <c r="AE1102"/>
      <c r="AF1102"/>
    </row>
    <row r="1103" spans="1:32" ht="15.75" customHeight="1" x14ac:dyDescent="0.15">
      <c r="A1103"/>
      <c r="B1103"/>
      <c r="C1103"/>
      <c r="D1103"/>
      <c r="E1103"/>
      <c r="F1103"/>
      <c r="G1103"/>
      <c r="H1103"/>
      <c r="I1103"/>
      <c r="J1103"/>
      <c r="K1103"/>
      <c r="L1103"/>
      <c r="M1103"/>
      <c r="N1103"/>
      <c r="O1103"/>
      <c r="P1103"/>
      <c r="Q1103"/>
      <c r="R1103"/>
      <c r="S1103"/>
      <c r="T1103"/>
      <c r="U1103"/>
      <c r="V1103"/>
      <c r="W1103"/>
      <c r="X1103"/>
      <c r="Y1103"/>
      <c r="Z1103"/>
      <c r="AA1103"/>
      <c r="AB1103"/>
      <c r="AC1103"/>
      <c r="AD1103"/>
      <c r="AE1103"/>
      <c r="AF1103"/>
    </row>
    <row r="1104" spans="1:32" ht="15.75" customHeight="1" x14ac:dyDescent="0.15">
      <c r="A1104"/>
      <c r="B1104"/>
      <c r="C1104"/>
      <c r="D1104"/>
      <c r="E1104"/>
      <c r="F1104"/>
      <c r="G1104"/>
      <c r="H1104"/>
      <c r="I1104"/>
      <c r="J1104"/>
      <c r="K1104"/>
      <c r="L1104"/>
      <c r="M1104"/>
      <c r="N1104"/>
      <c r="O1104"/>
      <c r="P1104"/>
      <c r="Q1104"/>
      <c r="R1104"/>
      <c r="S1104"/>
      <c r="T1104"/>
      <c r="U1104"/>
      <c r="V1104"/>
      <c r="W1104"/>
      <c r="X1104"/>
      <c r="Y1104"/>
      <c r="Z1104"/>
      <c r="AA1104"/>
      <c r="AB1104"/>
      <c r="AC1104"/>
      <c r="AD1104"/>
      <c r="AE1104"/>
      <c r="AF1104"/>
    </row>
    <row r="1105" spans="1:32" ht="15.75" customHeight="1" x14ac:dyDescent="0.15">
      <c r="A1105"/>
      <c r="B1105"/>
      <c r="C1105"/>
      <c r="D1105"/>
      <c r="E1105"/>
      <c r="F1105"/>
      <c r="G1105"/>
      <c r="H1105"/>
      <c r="I1105"/>
      <c r="J1105"/>
      <c r="K1105"/>
      <c r="L1105"/>
      <c r="M1105"/>
      <c r="N1105"/>
      <c r="O1105"/>
      <c r="P1105"/>
      <c r="Q1105"/>
      <c r="R1105"/>
      <c r="S1105"/>
      <c r="T1105"/>
      <c r="U1105"/>
      <c r="V1105"/>
      <c r="W1105"/>
      <c r="X1105"/>
      <c r="Y1105"/>
      <c r="Z1105"/>
      <c r="AA1105"/>
      <c r="AB1105"/>
      <c r="AC1105"/>
      <c r="AD1105"/>
      <c r="AE1105"/>
      <c r="AF1105"/>
    </row>
    <row r="1106" spans="1:32" ht="15.75" customHeight="1" x14ac:dyDescent="0.15">
      <c r="A1106"/>
      <c r="B1106"/>
      <c r="C1106"/>
      <c r="D1106"/>
      <c r="E1106"/>
      <c r="F1106"/>
      <c r="G1106"/>
      <c r="H1106"/>
      <c r="I1106"/>
      <c r="J1106"/>
      <c r="K1106"/>
      <c r="L1106"/>
      <c r="M1106"/>
      <c r="N1106"/>
      <c r="O1106"/>
      <c r="P1106"/>
      <c r="Q1106"/>
      <c r="R1106"/>
      <c r="S1106"/>
      <c r="T1106"/>
      <c r="U1106"/>
      <c r="V1106"/>
      <c r="W1106"/>
      <c r="X1106"/>
      <c r="Y1106"/>
      <c r="Z1106"/>
      <c r="AA1106"/>
      <c r="AB1106"/>
      <c r="AC1106"/>
      <c r="AD1106"/>
      <c r="AE1106"/>
      <c r="AF1106"/>
    </row>
    <row r="1107" spans="1:32" ht="15.75" customHeight="1" x14ac:dyDescent="0.15">
      <c r="A1107"/>
      <c r="B1107"/>
      <c r="C1107"/>
      <c r="D1107"/>
      <c r="E1107"/>
      <c r="F1107"/>
      <c r="G1107"/>
      <c r="H1107"/>
      <c r="I1107"/>
      <c r="J1107"/>
      <c r="K1107"/>
      <c r="L1107"/>
      <c r="M1107"/>
      <c r="N1107"/>
      <c r="O1107"/>
      <c r="P1107"/>
      <c r="Q1107"/>
      <c r="R1107"/>
      <c r="S1107"/>
      <c r="T1107"/>
      <c r="U1107"/>
      <c r="V1107"/>
      <c r="W1107"/>
      <c r="X1107"/>
      <c r="Y1107"/>
      <c r="Z1107"/>
      <c r="AA1107"/>
      <c r="AB1107"/>
      <c r="AC1107"/>
      <c r="AD1107"/>
      <c r="AE1107"/>
      <c r="AF1107"/>
    </row>
    <row r="1108" spans="1:32" ht="15.75" customHeight="1" x14ac:dyDescent="0.15">
      <c r="A1108"/>
      <c r="B1108"/>
      <c r="C1108"/>
      <c r="D1108"/>
      <c r="E1108"/>
      <c r="F1108"/>
      <c r="G1108"/>
      <c r="H1108"/>
      <c r="I1108"/>
      <c r="J1108"/>
      <c r="K1108"/>
      <c r="L1108"/>
      <c r="M1108"/>
      <c r="N1108"/>
      <c r="O1108"/>
      <c r="P1108"/>
      <c r="Q1108"/>
      <c r="R1108"/>
      <c r="S1108"/>
      <c r="T1108"/>
      <c r="U1108"/>
      <c r="V1108"/>
      <c r="W1108"/>
      <c r="X1108"/>
      <c r="Y1108"/>
      <c r="Z1108"/>
      <c r="AA1108"/>
      <c r="AB1108"/>
      <c r="AC1108"/>
      <c r="AD1108"/>
      <c r="AE1108"/>
      <c r="AF1108"/>
    </row>
    <row r="1109" spans="1:32" ht="15.75" customHeight="1" x14ac:dyDescent="0.15">
      <c r="A1109"/>
      <c r="B1109"/>
      <c r="C1109"/>
      <c r="D1109"/>
      <c r="E1109"/>
      <c r="F1109"/>
      <c r="G1109"/>
      <c r="H1109"/>
      <c r="I1109"/>
      <c r="J1109"/>
      <c r="K1109"/>
      <c r="L1109"/>
      <c r="M1109"/>
      <c r="N1109"/>
      <c r="O1109"/>
      <c r="P1109"/>
      <c r="Q1109"/>
      <c r="R1109"/>
      <c r="S1109"/>
      <c r="T1109"/>
      <c r="U1109"/>
      <c r="V1109"/>
      <c r="W1109"/>
      <c r="X1109"/>
      <c r="Y1109"/>
      <c r="Z1109"/>
      <c r="AA1109"/>
      <c r="AB1109"/>
      <c r="AC1109"/>
      <c r="AD1109"/>
      <c r="AE1109"/>
      <c r="AF1109"/>
    </row>
    <row r="1110" spans="1:32" ht="15.75" customHeight="1" x14ac:dyDescent="0.15">
      <c r="A1110"/>
      <c r="B1110"/>
      <c r="C1110"/>
      <c r="D1110"/>
      <c r="E1110"/>
      <c r="F1110"/>
      <c r="G1110"/>
      <c r="H1110"/>
      <c r="I1110"/>
      <c r="J1110"/>
      <c r="K1110"/>
      <c r="L1110"/>
      <c r="M1110"/>
      <c r="N1110"/>
      <c r="O1110"/>
      <c r="P1110"/>
      <c r="Q1110"/>
      <c r="R1110"/>
      <c r="S1110"/>
      <c r="T1110"/>
      <c r="U1110"/>
      <c r="V1110"/>
      <c r="W1110"/>
      <c r="X1110"/>
      <c r="Y1110"/>
      <c r="Z1110"/>
      <c r="AA1110"/>
      <c r="AB1110"/>
      <c r="AC1110"/>
      <c r="AD1110"/>
      <c r="AE1110"/>
      <c r="AF1110"/>
    </row>
    <row r="1111" spans="1:32" ht="15.75" customHeight="1" x14ac:dyDescent="0.15">
      <c r="A1111"/>
      <c r="B1111"/>
      <c r="C1111"/>
      <c r="D1111"/>
      <c r="E1111"/>
      <c r="F1111"/>
      <c r="G1111"/>
      <c r="H1111"/>
      <c r="I1111"/>
      <c r="J1111"/>
      <c r="K1111"/>
      <c r="L1111"/>
      <c r="M1111"/>
      <c r="N1111"/>
      <c r="O1111"/>
      <c r="P1111"/>
      <c r="Q1111"/>
      <c r="R1111"/>
      <c r="S1111"/>
      <c r="T1111"/>
      <c r="U1111"/>
      <c r="V1111"/>
      <c r="W1111"/>
      <c r="X1111"/>
      <c r="Y1111"/>
      <c r="Z1111"/>
      <c r="AA1111"/>
      <c r="AB1111"/>
      <c r="AC1111"/>
      <c r="AD1111"/>
      <c r="AE1111"/>
      <c r="AF1111"/>
    </row>
    <row r="1112" spans="1:32" ht="15.75" customHeight="1" x14ac:dyDescent="0.15">
      <c r="A1112"/>
      <c r="B1112"/>
      <c r="C1112"/>
      <c r="D1112"/>
      <c r="E1112"/>
      <c r="F1112"/>
      <c r="G1112"/>
      <c r="H1112"/>
      <c r="I1112"/>
      <c r="J1112"/>
      <c r="K1112"/>
      <c r="L1112"/>
      <c r="M1112"/>
      <c r="N1112"/>
      <c r="O1112"/>
      <c r="P1112"/>
      <c r="Q1112"/>
      <c r="R1112"/>
      <c r="S1112"/>
      <c r="T1112"/>
      <c r="U1112"/>
      <c r="V1112"/>
      <c r="W1112"/>
      <c r="X1112"/>
      <c r="Y1112"/>
      <c r="Z1112"/>
      <c r="AA1112"/>
      <c r="AB1112"/>
      <c r="AC1112"/>
      <c r="AD1112"/>
      <c r="AE1112"/>
      <c r="AF1112"/>
    </row>
    <row r="1113" spans="1:32" ht="15.75" customHeight="1" x14ac:dyDescent="0.15">
      <c r="A1113"/>
      <c r="B1113"/>
      <c r="C1113"/>
      <c r="D1113"/>
      <c r="E1113"/>
      <c r="F1113"/>
      <c r="G1113"/>
      <c r="H1113"/>
      <c r="I1113"/>
      <c r="J1113"/>
      <c r="K1113"/>
      <c r="L1113"/>
      <c r="M1113"/>
      <c r="N1113"/>
      <c r="O1113"/>
      <c r="P1113"/>
      <c r="Q1113"/>
      <c r="R1113"/>
      <c r="S1113"/>
      <c r="T1113"/>
      <c r="U1113"/>
      <c r="V1113"/>
      <c r="W1113"/>
      <c r="X1113"/>
      <c r="Y1113"/>
      <c r="Z1113"/>
      <c r="AA1113"/>
      <c r="AB1113"/>
      <c r="AC1113"/>
      <c r="AD1113"/>
      <c r="AE1113"/>
      <c r="AF1113"/>
    </row>
    <row r="1114" spans="1:32" ht="15.75" customHeight="1" x14ac:dyDescent="0.15">
      <c r="A1114"/>
      <c r="B1114"/>
      <c r="C1114"/>
      <c r="D1114"/>
      <c r="E1114"/>
      <c r="F1114"/>
      <c r="G1114"/>
      <c r="H1114"/>
      <c r="I1114"/>
      <c r="J1114"/>
      <c r="K1114"/>
      <c r="L1114"/>
      <c r="M1114"/>
      <c r="N1114"/>
      <c r="O1114"/>
      <c r="P1114"/>
      <c r="Q1114"/>
      <c r="R1114"/>
      <c r="S1114"/>
      <c r="T1114"/>
      <c r="U1114"/>
      <c r="V1114"/>
      <c r="W1114"/>
      <c r="X1114"/>
      <c r="Y1114"/>
      <c r="Z1114"/>
      <c r="AA1114"/>
      <c r="AB1114"/>
      <c r="AC1114"/>
      <c r="AD1114"/>
      <c r="AE1114"/>
      <c r="AF1114"/>
    </row>
    <row r="1115" spans="1:32" ht="15.75" customHeight="1" x14ac:dyDescent="0.15">
      <c r="A1115"/>
      <c r="B1115"/>
      <c r="C1115"/>
      <c r="D1115"/>
      <c r="E1115"/>
      <c r="F1115"/>
      <c r="G1115"/>
      <c r="H1115"/>
      <c r="I1115"/>
      <c r="J1115"/>
      <c r="K1115"/>
      <c r="L1115"/>
      <c r="M1115"/>
      <c r="N1115"/>
      <c r="O1115"/>
      <c r="P1115"/>
      <c r="Q1115"/>
      <c r="R1115"/>
      <c r="S1115"/>
      <c r="T1115"/>
      <c r="U1115"/>
      <c r="V1115"/>
      <c r="W1115"/>
      <c r="X1115"/>
      <c r="Y1115"/>
      <c r="Z1115"/>
      <c r="AA1115"/>
      <c r="AB1115"/>
      <c r="AC1115"/>
      <c r="AD1115"/>
      <c r="AE1115"/>
      <c r="AF1115"/>
    </row>
    <row r="1116" spans="1:32" ht="15.75" customHeight="1" x14ac:dyDescent="0.15">
      <c r="A1116"/>
      <c r="B1116"/>
      <c r="C1116"/>
      <c r="D1116"/>
      <c r="E1116"/>
      <c r="F1116"/>
      <c r="G1116"/>
      <c r="H1116"/>
      <c r="I1116"/>
      <c r="J1116"/>
      <c r="K1116"/>
      <c r="L1116"/>
      <c r="M1116"/>
      <c r="N1116"/>
      <c r="O1116"/>
      <c r="P1116"/>
      <c r="Q1116"/>
      <c r="R1116"/>
      <c r="S1116"/>
      <c r="T1116"/>
      <c r="U1116"/>
      <c r="V1116"/>
      <c r="W1116"/>
      <c r="X1116"/>
      <c r="Y1116"/>
      <c r="Z1116"/>
      <c r="AA1116"/>
      <c r="AB1116"/>
      <c r="AC1116"/>
      <c r="AD1116"/>
      <c r="AE1116"/>
      <c r="AF1116"/>
    </row>
    <row r="1117" spans="1:32" ht="15.75" customHeight="1" x14ac:dyDescent="0.15">
      <c r="A1117"/>
      <c r="B1117"/>
      <c r="C1117"/>
      <c r="D1117"/>
      <c r="E1117"/>
      <c r="F1117"/>
      <c r="G1117"/>
      <c r="H1117"/>
      <c r="I1117"/>
      <c r="J1117"/>
      <c r="K1117"/>
      <c r="L1117"/>
      <c r="M1117"/>
      <c r="N1117"/>
      <c r="O1117"/>
      <c r="P1117"/>
      <c r="Q1117"/>
      <c r="R1117"/>
      <c r="S1117"/>
      <c r="T1117"/>
      <c r="U1117"/>
      <c r="V1117"/>
      <c r="W1117"/>
      <c r="X1117"/>
      <c r="Y1117"/>
      <c r="Z1117"/>
      <c r="AA1117"/>
      <c r="AB1117"/>
      <c r="AC1117"/>
      <c r="AD1117"/>
      <c r="AE1117"/>
      <c r="AF1117"/>
    </row>
    <row r="1118" spans="1:32" ht="15.75" customHeight="1" x14ac:dyDescent="0.15">
      <c r="A1118"/>
      <c r="B1118"/>
      <c r="C1118"/>
      <c r="D1118"/>
      <c r="E1118"/>
      <c r="F1118"/>
      <c r="G1118"/>
      <c r="H1118"/>
      <c r="I1118"/>
      <c r="J1118"/>
      <c r="K1118"/>
      <c r="L1118"/>
      <c r="M1118"/>
      <c r="N1118"/>
      <c r="O1118"/>
      <c r="P1118"/>
      <c r="Q1118"/>
      <c r="R1118"/>
      <c r="S1118"/>
      <c r="T1118"/>
      <c r="U1118"/>
      <c r="V1118"/>
      <c r="W1118"/>
      <c r="X1118"/>
      <c r="Y1118"/>
      <c r="Z1118"/>
      <c r="AA1118"/>
      <c r="AB1118"/>
      <c r="AC1118"/>
      <c r="AD1118"/>
      <c r="AE1118"/>
      <c r="AF1118"/>
    </row>
    <row r="1119" spans="1:32" ht="16.5" customHeight="1" x14ac:dyDescent="0.15">
      <c r="A1119"/>
      <c r="B1119"/>
      <c r="C1119"/>
      <c r="D1119"/>
      <c r="E1119"/>
      <c r="F1119"/>
      <c r="G1119"/>
      <c r="H1119"/>
      <c r="I1119"/>
      <c r="J1119"/>
      <c r="K1119"/>
      <c r="L1119"/>
      <c r="M1119"/>
      <c r="N1119"/>
      <c r="O1119"/>
      <c r="P1119"/>
      <c r="Q1119"/>
      <c r="R1119"/>
      <c r="S1119"/>
      <c r="T1119"/>
      <c r="U1119"/>
      <c r="V1119"/>
      <c r="W1119"/>
      <c r="X1119"/>
      <c r="Y1119"/>
      <c r="Z1119"/>
      <c r="AA1119"/>
      <c r="AB1119"/>
      <c r="AC1119"/>
      <c r="AD1119"/>
      <c r="AE1119"/>
      <c r="AF1119"/>
    </row>
    <row r="1120" spans="1:32" ht="15.75" customHeight="1" x14ac:dyDescent="0.15">
      <c r="A1120"/>
      <c r="B1120"/>
      <c r="C1120"/>
      <c r="D1120"/>
      <c r="E1120"/>
      <c r="F1120"/>
      <c r="G1120"/>
      <c r="H1120"/>
      <c r="I1120"/>
      <c r="J1120"/>
      <c r="K1120"/>
      <c r="L1120"/>
      <c r="M1120"/>
      <c r="N1120"/>
      <c r="O1120"/>
      <c r="P1120"/>
      <c r="Q1120"/>
      <c r="R1120"/>
      <c r="S1120"/>
      <c r="T1120"/>
      <c r="U1120"/>
      <c r="V1120"/>
      <c r="W1120"/>
      <c r="X1120"/>
      <c r="Y1120"/>
      <c r="Z1120"/>
      <c r="AA1120"/>
      <c r="AB1120"/>
      <c r="AC1120"/>
      <c r="AD1120"/>
      <c r="AE1120"/>
      <c r="AF1120"/>
    </row>
    <row r="1121" spans="1:32" ht="15.75" customHeight="1" x14ac:dyDescent="0.15">
      <c r="A1121"/>
      <c r="B1121"/>
      <c r="C1121"/>
      <c r="D1121"/>
      <c r="E1121"/>
      <c r="F1121"/>
      <c r="G1121"/>
      <c r="H1121"/>
      <c r="I1121"/>
      <c r="J1121"/>
      <c r="K1121"/>
      <c r="L1121"/>
      <c r="M1121"/>
      <c r="N1121"/>
      <c r="O1121"/>
      <c r="P1121"/>
      <c r="Q1121"/>
      <c r="R1121"/>
      <c r="S1121"/>
      <c r="T1121"/>
      <c r="U1121"/>
      <c r="V1121"/>
      <c r="W1121"/>
      <c r="X1121"/>
      <c r="Y1121"/>
      <c r="Z1121"/>
      <c r="AA1121"/>
      <c r="AB1121"/>
      <c r="AC1121"/>
      <c r="AD1121"/>
      <c r="AE1121"/>
      <c r="AF1121"/>
    </row>
    <row r="1122" spans="1:32" ht="15.75" customHeight="1" x14ac:dyDescent="0.15">
      <c r="A1122"/>
      <c r="B1122"/>
      <c r="C1122"/>
      <c r="D1122"/>
      <c r="E1122"/>
      <c r="F1122"/>
      <c r="G1122"/>
      <c r="H1122"/>
      <c r="I1122"/>
      <c r="J1122"/>
      <c r="K1122"/>
      <c r="L1122"/>
      <c r="M1122"/>
      <c r="N1122"/>
      <c r="O1122"/>
      <c r="P1122"/>
      <c r="Q1122"/>
      <c r="R1122"/>
      <c r="S1122"/>
      <c r="T1122"/>
      <c r="U1122"/>
      <c r="V1122"/>
      <c r="W1122"/>
      <c r="X1122"/>
      <c r="Y1122"/>
      <c r="Z1122"/>
      <c r="AA1122"/>
      <c r="AB1122"/>
      <c r="AC1122"/>
      <c r="AD1122"/>
      <c r="AE1122"/>
      <c r="AF1122"/>
    </row>
    <row r="1123" spans="1:32" ht="15.75" customHeight="1" x14ac:dyDescent="0.15">
      <c r="A1123"/>
      <c r="B1123"/>
      <c r="C1123"/>
      <c r="D1123"/>
      <c r="E1123"/>
      <c r="F1123"/>
      <c r="G1123"/>
      <c r="H1123"/>
      <c r="I1123"/>
      <c r="J1123"/>
      <c r="K1123"/>
      <c r="L1123"/>
      <c r="M1123"/>
      <c r="N1123"/>
      <c r="O1123"/>
      <c r="P1123"/>
      <c r="Q1123"/>
      <c r="R1123"/>
      <c r="S1123"/>
      <c r="T1123"/>
      <c r="U1123"/>
      <c r="V1123"/>
      <c r="W1123"/>
      <c r="X1123"/>
      <c r="Y1123"/>
      <c r="Z1123"/>
      <c r="AA1123"/>
      <c r="AB1123"/>
      <c r="AC1123"/>
      <c r="AD1123"/>
      <c r="AE1123"/>
      <c r="AF1123"/>
    </row>
    <row r="1124" spans="1:32" ht="15.75" customHeight="1" x14ac:dyDescent="0.15">
      <c r="A1124"/>
      <c r="B1124"/>
      <c r="C1124"/>
      <c r="D1124"/>
      <c r="E1124"/>
      <c r="F1124"/>
      <c r="G1124"/>
      <c r="H1124"/>
      <c r="I1124"/>
      <c r="J1124"/>
      <c r="K1124"/>
      <c r="L1124"/>
      <c r="M1124"/>
      <c r="N1124"/>
      <c r="O1124"/>
      <c r="P1124"/>
      <c r="Q1124"/>
      <c r="R1124"/>
      <c r="S1124"/>
      <c r="T1124"/>
      <c r="U1124"/>
      <c r="V1124"/>
      <c r="W1124"/>
      <c r="X1124"/>
      <c r="Y1124"/>
      <c r="Z1124"/>
      <c r="AA1124"/>
      <c r="AB1124"/>
      <c r="AC1124"/>
      <c r="AD1124"/>
      <c r="AE1124"/>
      <c r="AF1124"/>
    </row>
    <row r="1125" spans="1:32" ht="15.75" customHeight="1" x14ac:dyDescent="0.15">
      <c r="A1125"/>
      <c r="B1125"/>
      <c r="C1125"/>
      <c r="D1125"/>
      <c r="E1125"/>
      <c r="F1125"/>
      <c r="G1125"/>
      <c r="H1125"/>
      <c r="I1125"/>
      <c r="J1125"/>
      <c r="K1125"/>
      <c r="L1125"/>
      <c r="M1125"/>
      <c r="N1125"/>
      <c r="O1125"/>
      <c r="P1125"/>
      <c r="Q1125"/>
      <c r="R1125"/>
      <c r="S1125"/>
      <c r="T1125"/>
      <c r="U1125"/>
      <c r="V1125"/>
      <c r="W1125"/>
      <c r="X1125"/>
      <c r="Y1125"/>
      <c r="Z1125"/>
      <c r="AA1125"/>
      <c r="AB1125"/>
      <c r="AC1125"/>
      <c r="AD1125"/>
      <c r="AE1125"/>
      <c r="AF1125"/>
    </row>
    <row r="1126" spans="1:32" ht="15.75" customHeight="1" x14ac:dyDescent="0.15">
      <c r="A1126"/>
      <c r="B1126"/>
      <c r="C1126"/>
      <c r="D1126"/>
      <c r="E1126"/>
      <c r="F1126"/>
      <c r="G1126"/>
      <c r="H1126"/>
      <c r="I1126"/>
      <c r="J1126"/>
      <c r="K1126"/>
      <c r="L1126"/>
      <c r="M1126"/>
      <c r="N1126"/>
      <c r="O1126"/>
      <c r="P1126"/>
      <c r="Q1126"/>
      <c r="R1126"/>
      <c r="S1126"/>
      <c r="T1126"/>
      <c r="U1126"/>
      <c r="V1126"/>
      <c r="W1126"/>
      <c r="X1126"/>
      <c r="Y1126"/>
      <c r="Z1126"/>
      <c r="AA1126"/>
      <c r="AB1126"/>
      <c r="AC1126"/>
      <c r="AD1126"/>
      <c r="AE1126"/>
      <c r="AF1126"/>
    </row>
    <row r="1127" spans="1:32" ht="15.75" customHeight="1" x14ac:dyDescent="0.15">
      <c r="A1127"/>
      <c r="B1127"/>
      <c r="C1127"/>
      <c r="D1127"/>
      <c r="E1127"/>
      <c r="F1127"/>
      <c r="G1127"/>
      <c r="H1127"/>
      <c r="I1127"/>
      <c r="J1127"/>
      <c r="K1127"/>
      <c r="L1127"/>
      <c r="M1127"/>
      <c r="N1127"/>
      <c r="O1127"/>
      <c r="P1127"/>
      <c r="Q1127"/>
      <c r="R1127"/>
      <c r="S1127"/>
      <c r="T1127"/>
      <c r="U1127"/>
      <c r="V1127"/>
      <c r="W1127"/>
      <c r="X1127"/>
      <c r="Y1127"/>
      <c r="Z1127"/>
      <c r="AA1127"/>
      <c r="AB1127"/>
      <c r="AC1127"/>
      <c r="AD1127"/>
      <c r="AE1127"/>
      <c r="AF1127"/>
    </row>
    <row r="1128" spans="1:32" ht="15.75" customHeight="1" x14ac:dyDescent="0.15">
      <c r="A1128"/>
      <c r="B1128"/>
      <c r="C1128"/>
      <c r="D1128"/>
      <c r="E1128"/>
      <c r="F1128"/>
      <c r="G1128"/>
      <c r="H1128"/>
      <c r="I1128"/>
      <c r="J1128"/>
      <c r="K1128"/>
      <c r="L1128"/>
      <c r="M1128"/>
      <c r="N1128"/>
      <c r="O1128"/>
      <c r="P1128"/>
      <c r="Q1128"/>
      <c r="R1128"/>
      <c r="S1128"/>
      <c r="T1128"/>
      <c r="U1128"/>
      <c r="V1128"/>
      <c r="W1128"/>
      <c r="X1128"/>
      <c r="Y1128"/>
      <c r="Z1128"/>
      <c r="AA1128"/>
      <c r="AB1128"/>
      <c r="AC1128"/>
      <c r="AD1128"/>
      <c r="AE1128"/>
      <c r="AF1128"/>
    </row>
    <row r="1129" spans="1:32" ht="15.75" customHeight="1" x14ac:dyDescent="0.15">
      <c r="A1129"/>
      <c r="B1129"/>
      <c r="C1129"/>
      <c r="D1129"/>
      <c r="E1129"/>
      <c r="F1129"/>
      <c r="G1129"/>
      <c r="H1129"/>
      <c r="I1129"/>
      <c r="J1129"/>
      <c r="K1129"/>
      <c r="L1129"/>
      <c r="M1129"/>
      <c r="N1129"/>
      <c r="O1129"/>
      <c r="P1129"/>
      <c r="Q1129"/>
      <c r="R1129"/>
      <c r="S1129"/>
      <c r="T1129"/>
      <c r="U1129"/>
      <c r="V1129"/>
      <c r="W1129"/>
      <c r="X1129"/>
      <c r="Y1129"/>
      <c r="Z1129"/>
      <c r="AA1129"/>
      <c r="AB1129"/>
      <c r="AC1129"/>
      <c r="AD1129"/>
      <c r="AE1129"/>
      <c r="AF1129"/>
    </row>
    <row r="1130" spans="1:32" ht="15.75" customHeight="1" x14ac:dyDescent="0.15">
      <c r="A1130"/>
      <c r="B1130"/>
      <c r="C1130"/>
      <c r="D1130"/>
      <c r="E1130"/>
      <c r="F1130"/>
      <c r="G1130"/>
      <c r="H1130"/>
      <c r="I1130"/>
      <c r="J1130"/>
      <c r="K1130"/>
      <c r="L1130"/>
      <c r="M1130"/>
      <c r="N1130"/>
      <c r="O1130"/>
      <c r="P1130"/>
      <c r="Q1130"/>
      <c r="R1130"/>
      <c r="S1130"/>
      <c r="T1130"/>
      <c r="U1130"/>
      <c r="V1130"/>
      <c r="W1130"/>
      <c r="X1130"/>
      <c r="Y1130"/>
      <c r="Z1130"/>
      <c r="AA1130"/>
      <c r="AB1130"/>
      <c r="AC1130"/>
      <c r="AD1130"/>
      <c r="AE1130"/>
      <c r="AF1130"/>
    </row>
    <row r="1131" spans="1:32" ht="15.75" customHeight="1" x14ac:dyDescent="0.15">
      <c r="A1131"/>
      <c r="B1131"/>
      <c r="C1131"/>
      <c r="D1131"/>
      <c r="E1131"/>
      <c r="F1131"/>
      <c r="G1131"/>
      <c r="H1131"/>
      <c r="I1131"/>
      <c r="J1131"/>
      <c r="K1131"/>
      <c r="L1131"/>
      <c r="M1131"/>
      <c r="N1131"/>
      <c r="O1131"/>
      <c r="P1131"/>
      <c r="Q1131"/>
      <c r="R1131"/>
      <c r="S1131"/>
      <c r="T1131"/>
      <c r="U1131"/>
      <c r="V1131"/>
      <c r="W1131"/>
      <c r="X1131"/>
      <c r="Y1131"/>
      <c r="Z1131"/>
      <c r="AA1131"/>
      <c r="AB1131"/>
      <c r="AC1131"/>
      <c r="AD1131"/>
      <c r="AE1131"/>
      <c r="AF1131"/>
    </row>
    <row r="1132" spans="1:32" ht="15.75" customHeight="1" x14ac:dyDescent="0.15">
      <c r="A1132"/>
      <c r="B1132"/>
      <c r="C1132"/>
      <c r="D1132"/>
      <c r="E1132"/>
      <c r="F1132"/>
      <c r="G1132"/>
      <c r="H1132"/>
      <c r="I1132"/>
      <c r="J1132"/>
      <c r="K1132"/>
      <c r="L1132"/>
      <c r="M1132"/>
      <c r="N1132"/>
      <c r="O1132"/>
      <c r="P1132"/>
      <c r="Q1132"/>
      <c r="R1132"/>
      <c r="S1132"/>
      <c r="T1132"/>
      <c r="U1132"/>
      <c r="V1132"/>
      <c r="W1132"/>
      <c r="X1132"/>
      <c r="Y1132"/>
      <c r="Z1132"/>
      <c r="AA1132"/>
      <c r="AB1132"/>
      <c r="AC1132"/>
      <c r="AD1132"/>
      <c r="AE1132"/>
      <c r="AF1132"/>
    </row>
    <row r="1133" spans="1:32" ht="15.75" customHeight="1" x14ac:dyDescent="0.15">
      <c r="A1133"/>
      <c r="B1133"/>
      <c r="C1133"/>
      <c r="D1133"/>
      <c r="E1133"/>
      <c r="F1133"/>
      <c r="G1133"/>
      <c r="H1133"/>
      <c r="I1133"/>
      <c r="J1133"/>
      <c r="K1133"/>
      <c r="L1133"/>
      <c r="M1133"/>
      <c r="N1133"/>
      <c r="O1133"/>
      <c r="P1133"/>
      <c r="Q1133"/>
      <c r="R1133"/>
      <c r="S1133"/>
      <c r="T1133"/>
      <c r="U1133"/>
      <c r="V1133"/>
      <c r="W1133"/>
      <c r="X1133"/>
      <c r="Y1133"/>
      <c r="Z1133"/>
      <c r="AA1133"/>
      <c r="AB1133"/>
      <c r="AC1133"/>
      <c r="AD1133"/>
      <c r="AE1133"/>
      <c r="AF1133"/>
    </row>
  </sheetData>
  <phoneticPr fontId="20" type="noConversion"/>
  <conditionalFormatting sqref="AG1:AG218">
    <cfRule type="containsText" dxfId="45" priority="28" operator="containsText" text="TRUE">
      <formula>NOT(ISERROR(SEARCH(("TRUE"),(AG1))))</formula>
    </cfRule>
  </conditionalFormatting>
  <conditionalFormatting sqref="AG1:AG218">
    <cfRule type="containsText" dxfId="44" priority="29" operator="containsText" text="FALSE">
      <formula>NOT(ISERROR(SEARCH(("FALSE"),(AG1))))</formula>
    </cfRule>
  </conditionalFormatting>
  <conditionalFormatting sqref="X82:AD89 AC93:AC98 T1:W1 M2:S3 M4:W4 M5:S5 M6:W6 M7:S10 M11:W12 M13:S15 M16:W16 M17:S23 M24:W24 M25:S27 M28:W28 M29:S33 M34:W35 M36:S37 M38:W38 M39:S65 M66:W66 M67:S70 M71:W71 M72:S86 M87:W87 M88:S93 M94:W94 M95:S96 M97:W97 M98:S101 M102:W102 M103:S109 M110:W110 M111:S111 M112:W113 M114:S116 M117:W117 M118:S118 M119:W119 M120:S125 M126:W126 M127:S139 M140:W140 M141:S144 M145:W145 M146:S147 M148:W148 M149:S150 M151:W151 M152:S152 M153:W153 M154:S168 M169:W169 M170:S176 M177:W177 M178:S183 M184:W185 M186:S191 M192:W192 M193:S214 M215:W216 M217:S218">
    <cfRule type="containsBlanks" dxfId="43" priority="31">
      <formula>LEN(TRIM(M1))=0</formula>
    </cfRule>
  </conditionalFormatting>
  <conditionalFormatting sqref="M2:S3 M5:S5 M7:S10 M13:S15 M17:S23 M25:S27 M29:S33 M36:S37 M39:S65 M67:S70 M72:S86 M88:S93 M95:S96 M98:S101 M103:S109 M111:S111 M114:S116 M118:S118 M120:S125 M127:S139 M141:S144 M146:S147 M149:S150 M152:S152 M154:S168 M170:S176 M178:S183 M186:S191 M193:S214 M217:S218 T1:AJ1 X2:AJ3 M4:AJ4 X5:AJ5 M6:AJ6 X7:AJ10 M11:AJ12 X13:AJ15 M16:AJ16 X17:AJ23 M24:AJ24 X25:AJ27 M28:AJ28 X29:AJ33 M34:AJ35 X36:AJ37 M38:AJ38 X39:AJ65 M66:AJ66 X67:AJ70 M71:AJ71 X72:AJ86 M87:AJ87 X88:AJ93 M94:AJ94 X95:AJ96 M97:AJ97 X98:AJ101 M102:AJ102 X103:AJ109 M110:AJ110 X111:AJ111 M112:AJ113 X114:AJ116 M117:AJ117 X118:AJ118 M119:AJ119 X120:AJ125 M126:AJ126 X127:AJ139 M140:AJ140 X141:AJ144 M145:AJ145 X146:AJ147 M148:AJ148 X149:AJ150 M151:AJ151 X152:AJ152 M153:AJ153 X154:AJ168 M169:AJ169 X170:AJ176 M177:AJ177 X178:AJ183 M184:AJ185 X186:AJ191 M192:AJ192 X193:AJ214 M215:AJ216 X217:AJ218">
    <cfRule type="containsBlanks" dxfId="42" priority="32">
      <formula>LEN(TRIM(M1))=0</formula>
    </cfRule>
  </conditionalFormatting>
  <conditionalFormatting sqref="AG1:AG218">
    <cfRule type="colorScale" priority="48">
      <colorScale>
        <cfvo type="min"/>
        <cfvo type="percentile" val="50"/>
        <cfvo type="max"/>
        <color rgb="FFF8696B"/>
        <color rgb="FFFCFCFF"/>
        <color rgb="FF5A8AC6"/>
      </colorScale>
    </cfRule>
  </conditionalFormatting>
  <conditionalFormatting sqref="W2:W3">
    <cfRule type="containsBlanks" dxfId="41" priority="25">
      <formula>LEN(TRIM(W2))=0</formula>
    </cfRule>
  </conditionalFormatting>
  <conditionalFormatting sqref="W2:W3">
    <cfRule type="containsBlanks" dxfId="40" priority="26">
      <formula>LEN(TRIM(W2))=0</formula>
    </cfRule>
  </conditionalFormatting>
  <conditionalFormatting sqref="V2:V3">
    <cfRule type="containsBlanks" dxfId="39" priority="23">
      <formula>LEN(TRIM(V2))=0</formula>
    </cfRule>
  </conditionalFormatting>
  <conditionalFormatting sqref="V2:V3">
    <cfRule type="containsBlanks" dxfId="38" priority="24">
      <formula>LEN(TRIM(V2))=0</formula>
    </cfRule>
  </conditionalFormatting>
  <conditionalFormatting sqref="U2:U3">
    <cfRule type="containsBlanks" dxfId="37" priority="21">
      <formula>LEN(TRIM(U2))=0</formula>
    </cfRule>
  </conditionalFormatting>
  <conditionalFormatting sqref="U2:U3">
    <cfRule type="containsBlanks" dxfId="36" priority="22">
      <formula>LEN(TRIM(U2))=0</formula>
    </cfRule>
  </conditionalFormatting>
  <conditionalFormatting sqref="T2:T3">
    <cfRule type="containsBlanks" dxfId="35" priority="19">
      <formula>LEN(TRIM(T2))=0</formula>
    </cfRule>
  </conditionalFormatting>
  <conditionalFormatting sqref="T2:T3">
    <cfRule type="containsBlanks" dxfId="34" priority="20">
      <formula>LEN(TRIM(T2))=0</formula>
    </cfRule>
  </conditionalFormatting>
  <conditionalFormatting sqref="W5">
    <cfRule type="containsBlanks" dxfId="33" priority="17">
      <formula>LEN(TRIM(W5))=0</formula>
    </cfRule>
  </conditionalFormatting>
  <conditionalFormatting sqref="W5">
    <cfRule type="containsBlanks" dxfId="32" priority="18">
      <formula>LEN(TRIM(W5))=0</formula>
    </cfRule>
  </conditionalFormatting>
  <conditionalFormatting sqref="V5">
    <cfRule type="containsBlanks" dxfId="31" priority="15">
      <formula>LEN(TRIM(V5))=0</formula>
    </cfRule>
  </conditionalFormatting>
  <conditionalFormatting sqref="V5">
    <cfRule type="containsBlanks" dxfId="30" priority="16">
      <formula>LEN(TRIM(V5))=0</formula>
    </cfRule>
  </conditionalFormatting>
  <conditionalFormatting sqref="U5">
    <cfRule type="containsBlanks" dxfId="29" priority="13">
      <formula>LEN(TRIM(U5))=0</formula>
    </cfRule>
  </conditionalFormatting>
  <conditionalFormatting sqref="U5">
    <cfRule type="containsBlanks" dxfId="28" priority="14">
      <formula>LEN(TRIM(U5))=0</formula>
    </cfRule>
  </conditionalFormatting>
  <conditionalFormatting sqref="T5">
    <cfRule type="containsBlanks" dxfId="27" priority="11">
      <formula>LEN(TRIM(T5))=0</formula>
    </cfRule>
  </conditionalFormatting>
  <conditionalFormatting sqref="T5">
    <cfRule type="containsBlanks" dxfId="26" priority="12">
      <formula>LEN(TRIM(T5))=0</formula>
    </cfRule>
  </conditionalFormatting>
  <conditionalFormatting sqref="W7">
    <cfRule type="containsBlanks" dxfId="25" priority="9">
      <formula>LEN(TRIM(W7))=0</formula>
    </cfRule>
  </conditionalFormatting>
  <conditionalFormatting sqref="W7">
    <cfRule type="containsBlanks" dxfId="24" priority="10">
      <formula>LEN(TRIM(W7))=0</formula>
    </cfRule>
  </conditionalFormatting>
  <conditionalFormatting sqref="V7">
    <cfRule type="containsBlanks" dxfId="23" priority="7">
      <formula>LEN(TRIM(V7))=0</formula>
    </cfRule>
  </conditionalFormatting>
  <conditionalFormatting sqref="V7">
    <cfRule type="containsBlanks" dxfId="22" priority="8">
      <formula>LEN(TRIM(V7))=0</formula>
    </cfRule>
  </conditionalFormatting>
  <conditionalFormatting sqref="U7">
    <cfRule type="containsBlanks" dxfId="21" priority="5">
      <formula>LEN(TRIM(U7))=0</formula>
    </cfRule>
  </conditionalFormatting>
  <conditionalFormatting sqref="U7">
    <cfRule type="containsBlanks" dxfId="20" priority="6">
      <formula>LEN(TRIM(U7))=0</formula>
    </cfRule>
  </conditionalFormatting>
  <conditionalFormatting sqref="T7">
    <cfRule type="containsBlanks" dxfId="19" priority="3">
      <formula>LEN(TRIM(T7))=0</formula>
    </cfRule>
  </conditionalFormatting>
  <conditionalFormatting sqref="T7">
    <cfRule type="containsBlanks" dxfId="18" priority="4">
      <formula>LEN(TRIM(T7))=0</formula>
    </cfRule>
  </conditionalFormatting>
  <conditionalFormatting sqref="M1:S1">
    <cfRule type="containsBlanks" dxfId="17" priority="1">
      <formula>LEN(TRIM(M1))=0</formula>
    </cfRule>
  </conditionalFormatting>
  <conditionalFormatting sqref="M1:S1">
    <cfRule type="containsBlanks" dxfId="16" priority="2">
      <formula>LEN(TRIM(M1))=0</formula>
    </cfRule>
  </conditionalFormatting>
  <hyperlinks>
    <hyperlink ref="J3" r:id="rId1" xr:uid="{62723A8D-951E-4E13-BCAE-86FE4D34B42A}"/>
    <hyperlink ref="J9" r:id="rId2" xr:uid="{83B1C8CE-F4D4-458B-AC2B-33DB27E8E88D}"/>
    <hyperlink ref="J140" r:id="rId3" xr:uid="{03DA1F0C-EC2C-41B3-8D80-4DFD7229C0BD}"/>
    <hyperlink ref="J143" r:id="rId4" xr:uid="{5DC72B25-859B-44C5-9050-FD021D8500A6}"/>
    <hyperlink ref="J148" r:id="rId5" xr:uid="{6EFA65A4-CB43-4B2F-A92E-3D5A54CD38CE}"/>
    <hyperlink ref="J8" r:id="rId6" xr:uid="{5531B98D-6F19-43DD-ACDD-85BDB5D21F72}"/>
    <hyperlink ref="J91" r:id="rId7" xr:uid="{BD2596A3-B4F2-4557-AB8E-F1C0BDA3D4B3}"/>
    <hyperlink ref="J142" r:id="rId8" xr:uid="{56AFC71F-315E-49A7-8215-4A8332C65A58}"/>
    <hyperlink ref="J2" r:id="rId9" xr:uid="{55BB9202-E6CC-4AEC-B672-AB84AA6A926A}"/>
    <hyperlink ref="J17" r:id="rId10" xr:uid="{9498A67C-E7A3-4427-BCF9-D890B84BF737}"/>
    <hyperlink ref="J18" r:id="rId11" xr:uid="{5459A263-DC92-4FBF-90D9-F5A7B3A9DD01}"/>
    <hyperlink ref="J19" r:id="rId12" xr:uid="{2C4AD056-0198-4722-A720-E4394A4E38AF}"/>
    <hyperlink ref="J20" r:id="rId13" xr:uid="{9D91AF0B-5941-4341-AF86-6C546C882FE0}"/>
    <hyperlink ref="J21" r:id="rId14" xr:uid="{07FAD255-BE76-44F3-83DC-F10398775E12}"/>
    <hyperlink ref="J84" r:id="rId15" xr:uid="{2E5152E2-1A41-42DA-A89E-D6E8E338AEE4}"/>
    <hyperlink ref="J114" r:id="rId16" xr:uid="{273CDEB8-6463-43B0-849D-AF288903AC79}"/>
    <hyperlink ref="J115" r:id="rId17" xr:uid="{32BBB1A7-EA9E-405D-9663-47FF4ABE2FF4}"/>
    <hyperlink ref="J119" r:id="rId18" xr:uid="{8056C13A-7353-404B-A8D7-84763B1247F6}"/>
    <hyperlink ref="J122" r:id="rId19" xr:uid="{97E6D46A-E932-4EAD-A5F7-5F7E806638AE}"/>
    <hyperlink ref="J144" r:id="rId20" xr:uid="{C676A494-3D0A-4B1D-90E7-254AE6B61C0B}"/>
    <hyperlink ref="J145" r:id="rId21" xr:uid="{5F48A8D8-B4D7-4832-9630-9BD54A3B0159}"/>
    <hyperlink ref="J146" r:id="rId22" xr:uid="{CDD5764A-296A-4FF8-B7AA-F4C8995A5823}"/>
    <hyperlink ref="J147" r:id="rId23" xr:uid="{FD7BC33E-8FF1-4CD9-970E-C78A2D39DC30}"/>
    <hyperlink ref="J194" r:id="rId24" xr:uid="{959DE299-B607-4992-8E70-CCDEC3C5F94E}"/>
    <hyperlink ref="J217" r:id="rId25" xr:uid="{FD7450DB-F358-43D9-AD1D-732BDFC93F75}"/>
    <hyperlink ref="J28" r:id="rId26" xr:uid="{3F2DFB68-28B5-41AE-AD0D-50D983A44C02}"/>
    <hyperlink ref="J151" r:id="rId27" xr:uid="{EA7A6095-B71A-4035-9741-615D98366E32}"/>
    <hyperlink ref="J152" r:id="rId28" xr:uid="{58EE2614-28BD-43E9-A684-09514E5DF1AD}"/>
    <hyperlink ref="J153" r:id="rId29" xr:uid="{9384C32A-A3A9-4B28-ABAB-479272C28EA6}"/>
    <hyperlink ref="J158" r:id="rId30" xr:uid="{316C767E-AA05-4828-B248-7F1B06DEABC2}"/>
    <hyperlink ref="J218" r:id="rId31" xr:uid="{DB8CBEC1-C34A-4018-A206-454F002183EC}"/>
    <hyperlink ref="J23" r:id="rId32" xr:uid="{F1B7AB82-93F6-4900-88F3-DC19988832C4}"/>
    <hyperlink ref="J48" r:id="rId33" xr:uid="{0C694071-5F96-4C07-A58E-ABDDA99D32BE}"/>
    <hyperlink ref="J49" r:id="rId34" xr:uid="{AD44D576-D040-43FF-A102-CDC19C30B2D9}"/>
    <hyperlink ref="J55" r:id="rId35" xr:uid="{C624AA6F-E05E-4323-A0AC-FF4026C4B554}"/>
    <hyperlink ref="J195" r:id="rId36" xr:uid="{4286D352-D232-4A63-836F-32DE65E68DE9}"/>
    <hyperlink ref="J154" r:id="rId37" xr:uid="{77B2CBF3-18B7-4866-95D4-09924943CBC4}"/>
    <hyperlink ref="J44" r:id="rId38" xr:uid="{32615C74-4381-4B23-992D-9634CF6DF6F6}"/>
    <hyperlink ref="J45" r:id="rId39" xr:uid="{54F986D5-E2F0-4805-BE5C-566ED7B1C55E}"/>
    <hyperlink ref="J46" r:id="rId40" xr:uid="{A05B9B86-1B06-48B7-86B5-0BCC012DC07A}"/>
    <hyperlink ref="J47" r:id="rId41" xr:uid="{1B4F3B96-6878-4CE3-B1A1-2AE4A424005C}"/>
    <hyperlink ref="J149" r:id="rId42" xr:uid="{E98C9E80-B6BF-4C3A-9269-F92258563FF9}"/>
    <hyperlink ref="J156" r:id="rId43" xr:uid="{E2617F0B-920E-47A9-8C7D-A1D60867A293}"/>
    <hyperlink ref="J174" r:id="rId44" xr:uid="{0B1FCAB7-9B5E-48F0-808D-B511D369A643}"/>
    <hyperlink ref="J193" r:id="rId45" xr:uid="{07E42250-19A3-4D4E-AD48-759296A94C76}"/>
    <hyperlink ref="J50" r:id="rId46" xr:uid="{D1D93EE2-5539-4E61-935B-8F0E5EA2D595}"/>
    <hyperlink ref="J51" r:id="rId47" xr:uid="{A0A08B9E-9333-4458-A906-5311B4AC5019}"/>
    <hyperlink ref="J66" r:id="rId48" xr:uid="{8972E278-6B71-40F5-A1EB-91FFCB649383}"/>
    <hyperlink ref="J116" r:id="rId49" xr:uid="{27369C35-E426-4E37-9D9A-E679A786ED3A}"/>
    <hyperlink ref="J117" r:id="rId50" xr:uid="{A7F3BC5C-CA02-4AD0-B31E-CE0AE9466ABA}"/>
    <hyperlink ref="J157" r:id="rId51" xr:uid="{0DB5C533-DD05-446B-AFBD-B6E7E0D5D861}"/>
    <hyperlink ref="J159" r:id="rId52" xr:uid="{FC12906E-1ACF-459E-9206-2EB941E11519}"/>
    <hyperlink ref="J59" r:id="rId53" xr:uid="{B5A0274D-1950-4CBA-8D4E-9895B36E77A0}"/>
    <hyperlink ref="J164" r:id="rId54" xr:uid="{6BE243C9-740C-43D4-A0EE-48326F36C33A}"/>
    <hyperlink ref="J161" r:id="rId55" xr:uid="{736FBE59-FBF0-4F54-A604-85DBEAF5317D}"/>
    <hyperlink ref="J56" r:id="rId56" xr:uid="{01FB80C8-F136-43BC-B77C-3CF572659984}"/>
    <hyperlink ref="J63" r:id="rId57" xr:uid="{8DD7B37F-2FF9-47A7-BD44-F297A9D6E613}"/>
    <hyperlink ref="J118" r:id="rId58" xr:uid="{EBC3F387-BA90-40D6-8434-5C244C8985D6}"/>
    <hyperlink ref="J123" r:id="rId59" xr:uid="{5771852D-7EAA-4EB8-BB48-371E54D872E7}"/>
    <hyperlink ref="J162" r:id="rId60" xr:uid="{167ADEBB-9834-48DB-9154-5C5FDF27BAB8}"/>
    <hyperlink ref="J163" r:id="rId61" xr:uid="{DF8AD687-BA2A-494F-A78A-78E7BCEAD8F5}"/>
    <hyperlink ref="J213" r:id="rId62" xr:uid="{CAA72B6B-F18F-4AEB-9FD8-6EBAF8657426}"/>
    <hyperlink ref="J10" r:id="rId63" xr:uid="{F407D726-AD62-4FFC-AA1E-F0902148D447}"/>
    <hyperlink ref="J58" r:id="rId64" xr:uid="{82F5FD72-1A2B-4636-AFB2-41A4A389FA30}"/>
    <hyperlink ref="J102" r:id="rId65" xr:uid="{8AB76A2E-268D-4EC2-8496-19581E21D125}"/>
    <hyperlink ref="J186" r:id="rId66" xr:uid="{F8BD1E8A-5904-4BA4-9D1B-8D65974D1878}"/>
    <hyperlink ref="J64" r:id="rId67" xr:uid="{6FAEA159-351D-4888-A95F-6ED5458F508C}"/>
    <hyperlink ref="J165" r:id="rId68" xr:uid="{027FE9B5-BC18-4AAE-8C4A-173821CA0961}"/>
    <hyperlink ref="J166" r:id="rId69" xr:uid="{D695AFC7-2606-49CA-AF19-3139D5EDF906}"/>
    <hyperlink ref="J168" r:id="rId70" xr:uid="{5A748C8C-1CBC-429A-9C16-84843DCCB61B}"/>
    <hyperlink ref="J69" r:id="rId71" xr:uid="{BBC2240F-3EFA-4FCC-9A97-E983C2AE8D89}"/>
    <hyperlink ref="J70" r:id="rId72" xr:uid="{1BE8F8C0-C2AF-4315-B4B3-094B2989809F}"/>
    <hyperlink ref="J139" r:id="rId73" xr:uid="{2A6D7AE3-412C-448F-9086-5F372AC9B665}"/>
    <hyperlink ref="J167" r:id="rId74" xr:uid="{C4F2BDF7-974F-438E-A1EF-BEB626263228}"/>
    <hyperlink ref="J181" r:id="rId75" xr:uid="{92E43489-88D5-4D32-B00F-53DDA240962B}"/>
    <hyperlink ref="J13" r:id="rId76" xr:uid="{E0AD415B-D6DB-4C16-8E04-7C42FF11651F}"/>
    <hyperlink ref="J14" r:id="rId77" xr:uid="{BA8226B8-1408-4C84-9F12-69A963310364}"/>
    <hyperlink ref="J54" r:id="rId78" xr:uid="{49715EEB-44E4-4896-9B15-A5878C6A6CE9}"/>
    <hyperlink ref="J73" r:id="rId79" xr:uid="{2A6A99B6-4FEA-461B-ADF7-83FC4E02F77D}"/>
    <hyperlink ref="J74" r:id="rId80" xr:uid="{6C65F969-F0A8-4893-A73F-CAFB1A4B3B39}"/>
    <hyperlink ref="J90" r:id="rId81" xr:uid="{364C587B-514A-45DC-AC23-4845B9643054}"/>
    <hyperlink ref="J138" r:id="rId82" xr:uid="{EF07AC30-CE01-44F6-8BAA-E44DFC193106}"/>
    <hyperlink ref="J171" r:id="rId83" xr:uid="{14035E19-4EA2-4634-9105-5AB0E9B64EB0}"/>
    <hyperlink ref="J172" r:id="rId84" xr:uid="{2BAD0EF1-73E2-49C8-AF5B-CCF5B50BE3C3}"/>
    <hyperlink ref="J210" r:id="rId85" xr:uid="{B980D7DC-5DEC-412D-9316-983F5165D4E9}"/>
    <hyperlink ref="J216" r:id="rId86" xr:uid="{4D28C6A4-942D-49FF-AE5F-DD98CF00EEA3}"/>
    <hyperlink ref="J6" r:id="rId87" xr:uid="{69EBF0CF-A84F-47DA-9147-808324958C0E}"/>
    <hyperlink ref="J52" r:id="rId88" xr:uid="{B4FAF538-B6C2-4A52-BA0D-2ACFCAFF39B1}"/>
    <hyperlink ref="J71" r:id="rId89" xr:uid="{8478A92B-A272-493B-9A84-260367B96C48}"/>
    <hyperlink ref="J82" r:id="rId90" xr:uid="{F383393D-7245-48EA-8EE9-6D5D16169081}"/>
    <hyperlink ref="J112" r:id="rId91" xr:uid="{9532AC0C-D112-456E-BE73-A1D34C5DAAAD}"/>
    <hyperlink ref="J170" r:id="rId92" xr:uid="{82F4443B-9540-4EA1-832C-F2EC8FBAB62C}"/>
    <hyperlink ref="J169" r:id="rId93" xr:uid="{576D041A-8C67-42C4-9AD8-A9EE39537426}"/>
    <hyperlink ref="J5" r:id="rId94" xr:uid="{B76669E8-FFA2-46D8-9C97-6330D751529E}"/>
    <hyperlink ref="J40" r:id="rId95" xr:uid="{D127B40C-2288-4988-AF7A-46FEA054180C}"/>
    <hyperlink ref="J43" r:id="rId96" xr:uid="{844C032F-114A-490B-B514-EB5FB2A73DE0}"/>
    <hyperlink ref="J68" r:id="rId97" xr:uid="{B22EA3CB-5AD9-499D-8663-3DAFC2902314}"/>
    <hyperlink ref="J76" r:id="rId98" xr:uid="{2B380159-13A8-471F-82FD-0F9D0BB533A4}"/>
    <hyperlink ref="J155" r:id="rId99" xr:uid="{BDED2927-C98A-4B3F-B0A3-0F37BF78ABFA}"/>
    <hyperlink ref="J175" r:id="rId100" xr:uid="{E75FA016-3C74-42F5-A2A7-0306490976E7}"/>
    <hyperlink ref="J209" r:id="rId101" xr:uid="{4E58B0DE-952D-4CEC-AE64-3E1D1BF8EDF7}"/>
    <hyperlink ref="J214" r:id="rId102" xr:uid="{491C728A-7579-483C-85AB-098307CC8F3D}"/>
    <hyperlink ref="J38" r:id="rId103" xr:uid="{5CE454F8-C2F4-464F-8A0A-4E0418EF4411}"/>
    <hyperlink ref="J78" r:id="rId104" xr:uid="{B30B1F29-E2BA-49AD-AB68-B819047E850D}"/>
    <hyperlink ref="J110" r:id="rId105" xr:uid="{CDDC3473-2A40-4D8A-8FFC-288351372811}"/>
    <hyperlink ref="J176" r:id="rId106" xr:uid="{71D8537E-0C4D-49EA-892D-8FFEFC314537}"/>
    <hyperlink ref="J37" r:id="rId107" xr:uid="{90B8586C-DE5B-4286-8CFA-8AE627D9A68F}"/>
    <hyperlink ref="J80" r:id="rId108" xr:uid="{FF65C72B-CBF2-4257-8906-0E0B898E6D79}"/>
    <hyperlink ref="J111" r:id="rId109" xr:uid="{D96751CB-0B44-4D94-AAF9-E148BD377619}"/>
    <hyperlink ref="J121" r:id="rId110" xr:uid="{8A9E40D2-934D-45A6-BAC2-AD27E6CC1CB7}"/>
    <hyperlink ref="J177" r:id="rId111" xr:uid="{817AF803-D7F1-40DB-8C43-153B8BA8756F}"/>
    <hyperlink ref="J208" r:id="rId112" xr:uid="{D8BEE5C9-A702-4A5C-B3AC-157BF56B6138}"/>
    <hyperlink ref="J60" r:id="rId113" xr:uid="{E76CC243-3526-40A4-983D-C1F426F0011B}"/>
    <hyperlink ref="J79" r:id="rId114" xr:uid="{A2A7C59B-125D-4933-993A-D10710B37A78}"/>
    <hyperlink ref="J81" r:id="rId115" xr:uid="{EEE4DE0E-D67C-49F7-BC2D-FA4AFE3A4A79}"/>
    <hyperlink ref="J7" r:id="rId116" xr:uid="{23EDFD67-F84F-4420-BE8C-5DE4625AEEF8}"/>
    <hyperlink ref="J39" r:id="rId117" xr:uid="{E13E6821-646A-48F8-B39D-7CF2FE0CF306}"/>
    <hyperlink ref="J87" r:id="rId118" xr:uid="{20BE38EC-C516-410B-90A0-16E619F3B4A9}"/>
    <hyperlink ref="J88" r:id="rId119" xr:uid="{A7DCD061-7920-43E7-84D7-C604598255B5}"/>
    <hyperlink ref="J182" r:id="rId120" xr:uid="{CB07A0ED-A705-46AA-9821-1509A3E12E02}"/>
    <hyperlink ref="J183" r:id="rId121" xr:uid="{338001B9-AB1D-44C1-953D-23F08251AFDC}"/>
    <hyperlink ref="J184" r:id="rId122" xr:uid="{CF1DE512-8389-4E67-A75A-426FF2ADB5DE}"/>
    <hyperlink ref="J89" r:id="rId123" xr:uid="{DA07AD69-CD99-4B15-A2BF-CAE5D7C113DA}"/>
    <hyperlink ref="J178" r:id="rId124" xr:uid="{DDD0E661-4AC8-42EB-83F2-51FF2B95233D}"/>
    <hyperlink ref="J65" r:id="rId125" xr:uid="{B4D56EBB-16B5-4298-81D6-5560B66F151D}"/>
    <hyperlink ref="J83" r:id="rId126" xr:uid="{1E3F4BA3-9937-449F-9D58-1A5FE996DCC5}"/>
    <hyperlink ref="J101" r:id="rId127" xr:uid="{36670B91-BBF0-4876-A24C-2B16587E77CD}"/>
    <hyperlink ref="J108" r:id="rId128" xr:uid="{ECD839E8-9735-4F8B-99D3-93ABA3738675}"/>
    <hyperlink ref="J109" r:id="rId129" xr:uid="{B96ABE91-6215-43B2-8B49-64121FC25741}"/>
    <hyperlink ref="J180" r:id="rId130" xr:uid="{4E679F1F-AB0C-4A04-AF6D-1627A2575B3E}"/>
    <hyperlink ref="J179" r:id="rId131" xr:uid="{CD0226E1-6F2C-46E2-A8C6-F919EA588F68}"/>
    <hyperlink ref="J29" r:id="rId132" xr:uid="{000AB836-B0AB-4A0B-972E-EACAA54FEA87}"/>
    <hyperlink ref="J30" r:id="rId133" xr:uid="{88678BF6-8108-4AC2-BF3D-D66EAA29B643}"/>
    <hyperlink ref="J31" r:id="rId134" xr:uid="{B30FA78B-29CF-49D1-871E-AEF2F575F65B}"/>
    <hyperlink ref="J32" r:id="rId135" xr:uid="{44E1B144-8CC4-4FA4-9922-3DAA47741D0D}"/>
    <hyperlink ref="J33" r:id="rId136" xr:uid="{E220A879-AF24-43D1-89E2-A5600EE11F88}"/>
    <hyperlink ref="J85" r:id="rId137" xr:uid="{79C85C32-DF61-4AFE-BECC-C118905E286D}"/>
    <hyperlink ref="J86" r:id="rId138" xr:uid="{D281C0B8-2500-4B5A-BC10-4CF0E77D935D}"/>
    <hyperlink ref="J100" r:id="rId139" xr:uid="{127F81E1-69EB-4202-A8D4-72D0D2D47752}"/>
    <hyperlink ref="J103" r:id="rId140" xr:uid="{977F0E2E-65E4-4AA0-A063-0353F5929A9F}"/>
    <hyperlink ref="J106" r:id="rId141" xr:uid="{93057714-2AFC-491B-A1C3-92C5F24E8B07}"/>
    <hyperlink ref="J124" r:id="rId142" xr:uid="{D69337E3-6499-4423-BED4-1B67EE59DEAE}"/>
    <hyperlink ref="J125" r:id="rId143" xr:uid="{A93F0EB4-1110-4F0E-BB80-447F3BAED31F}"/>
    <hyperlink ref="J126" r:id="rId144" xr:uid="{E4BEC8EF-41B1-4D97-8531-3D158C970623}"/>
    <hyperlink ref="J127" r:id="rId145" xr:uid="{2E94A6C9-6790-4B5B-8670-299DA89B0C1C}"/>
    <hyperlink ref="J128" r:id="rId146" xr:uid="{20F432FE-05AD-4EFB-9371-EAB1AD1252B5}"/>
    <hyperlink ref="J133" r:id="rId147" xr:uid="{98260FCF-60D7-4717-B901-6B2733BE19FC}"/>
    <hyperlink ref="J11" r:id="rId148" xr:uid="{50EA087E-F6FC-45D8-817A-62B1AAAD4461}"/>
    <hyperlink ref="J15" r:id="rId149" xr:uid="{6339613D-12BA-4539-B649-26CAB5E6622A}"/>
    <hyperlink ref="J26" r:id="rId150" xr:uid="{9B6267C7-4C35-447F-BCFA-B780EDF17B11}"/>
    <hyperlink ref="J67" r:id="rId151" xr:uid="{12EC630E-8A44-4895-AA60-43132D3CD31B}"/>
    <hyperlink ref="J75" r:id="rId152" xr:uid="{CF0A7414-D344-49A1-9542-BAEB1073FD06}"/>
    <hyperlink ref="J93" r:id="rId153" xr:uid="{F56C8450-FA8C-4A55-8664-CB9FC882BD03}"/>
    <hyperlink ref="J150" r:id="rId154" xr:uid="{0AA9B4EA-231E-475A-B3DF-7B86FF0E43C8}"/>
    <hyperlink ref="J203" r:id="rId155" xr:uid="{072AF35A-EFA1-44D7-B053-36884CF2F386}"/>
    <hyperlink ref="J94" r:id="rId156" xr:uid="{37043201-1CA8-4F5B-8D76-0C577D96F026}"/>
    <hyperlink ref="J187" r:id="rId157" xr:uid="{9A7C389F-2B07-4379-974F-6BC9C4EEF3CF}"/>
    <hyperlink ref="J24" r:id="rId158" xr:uid="{5BFD1347-95EA-45F9-AC0B-3B4723A2428D}"/>
    <hyperlink ref="J98" r:id="rId159" xr:uid="{9AA287B3-0F08-4403-8B3F-35C035292605}"/>
    <hyperlink ref="J188" r:id="rId160" xr:uid="{A3065DF9-EFDD-49B0-B75F-C6388EB4BDF3}"/>
    <hyperlink ref="J16" r:id="rId161" xr:uid="{2B495948-A21F-49ED-8675-94D963FFCFA3}"/>
    <hyperlink ref="J22" r:id="rId162" xr:uid="{6390201D-F948-4FEB-8DD1-5F1A46FDE897}"/>
    <hyperlink ref="J35" r:id="rId163" xr:uid="{B94F486A-0728-4BA1-9906-56AFD3BC0A7B}"/>
    <hyperlink ref="J36" r:id="rId164" xr:uid="{9854DC8F-F5AA-43BD-8F6E-D56098E185B6}"/>
    <hyperlink ref="J57" r:id="rId165" xr:uid="{3A38E4DE-EED0-4AE6-94E5-13D761A0E8D8}"/>
    <hyperlink ref="J62" r:id="rId166" xr:uid="{3318215A-8353-460E-AC6F-AA3298A251A0}"/>
    <hyperlink ref="J72" r:id="rId167" xr:uid="{0D5400C2-6C57-4C9C-B675-F9A0C361429D}"/>
    <hyperlink ref="J95" r:id="rId168" xr:uid="{67279C62-CA8D-472E-9377-A52CDEBD08C5}"/>
    <hyperlink ref="J129" r:id="rId169" xr:uid="{5E82FCF6-0F4D-403A-8DD0-55868E2406F6}"/>
    <hyperlink ref="J189" r:id="rId170" xr:uid="{5884C283-501F-48FC-8FDE-F84213AC2AFE}"/>
    <hyperlink ref="J190" r:id="rId171" xr:uid="{4A200179-E4F2-4C14-8CA7-DD8DA402D16A}"/>
    <hyperlink ref="J211" r:id="rId172" xr:uid="{31069526-6CA7-4096-8EA4-BEE4D6270580}"/>
    <hyperlink ref="J96" r:id="rId173" xr:uid="{761793A7-C111-4962-8BCD-A2F472B9A381}"/>
    <hyperlink ref="J97" r:id="rId174" xr:uid="{08D33CEC-1BB5-465C-BD52-7B41C18B58BD}"/>
    <hyperlink ref="J141" r:id="rId175" xr:uid="{52F3D11F-5500-4DC5-8F96-576166C7DDC3}"/>
    <hyperlink ref="J191" r:id="rId176" xr:uid="{4FD9A300-67CF-43F6-8C86-109A5E1B5A06}"/>
    <hyperlink ref="J104" r:id="rId177" xr:uid="{345C77FA-7345-4AB1-9EEF-D86FF198D562}"/>
    <hyperlink ref="J107" r:id="rId178" xr:uid="{32BCEC5C-01FF-4607-BFFC-4CC97E275C6F}"/>
    <hyperlink ref="J113" r:id="rId179" xr:uid="{38517111-99A8-47F5-AEAB-99BA6E89E4F6}"/>
    <hyperlink ref="J192" r:id="rId180" xr:uid="{CF2F86E9-2FB2-489E-951C-CD7332B7558E}"/>
    <hyperlink ref="J4" r:id="rId181" xr:uid="{ECEF0577-C70C-4DA2-9A6B-ADE9BCBE3E3D}"/>
    <hyperlink ref="J25" r:id="rId182" xr:uid="{7433D1D3-386C-4D15-9826-2A630CDA9E8E}"/>
    <hyperlink ref="J27" r:id="rId183" xr:uid="{4A657407-7283-4869-9422-34688861C6E5}"/>
    <hyperlink ref="J120" r:id="rId184" xr:uid="{EBB5095F-DF79-4847-A024-01FEA3D7C923}"/>
    <hyperlink ref="J12" r:id="rId185" xr:uid="{28A58FAF-7D68-4F2B-9456-C1F53D6C6157}"/>
    <hyperlink ref="J77" r:id="rId186" xr:uid="{BD5C327B-8CA7-446D-92A4-0C7661F68679}"/>
    <hyperlink ref="J134" r:id="rId187" xr:uid="{11944518-E191-4803-A50E-A4B6C1F76681}"/>
    <hyperlink ref="J173" r:id="rId188" xr:uid="{20872B86-E85F-49A9-A9C5-69812914D588}"/>
    <hyperlink ref="J34" r:id="rId189" xr:uid="{380927DB-1FDA-49E1-BCE1-87ED5A592332}"/>
    <hyperlink ref="J99" r:id="rId190" xr:uid="{F685B8C1-1D0B-4508-86FA-CF825A319AD1}"/>
    <hyperlink ref="J105" r:id="rId191" xr:uid="{E55E33AE-C828-45ED-BBAF-099962FFA996}"/>
    <hyperlink ref="J130" r:id="rId192" xr:uid="{08FEB9E5-4639-4BF6-B815-642958AC2CB0}"/>
    <hyperlink ref="J131" r:id="rId193" xr:uid="{ABC678B6-B8F8-4503-941F-DD34E3C783F4}"/>
    <hyperlink ref="J132" r:id="rId194" xr:uid="{39E2E6ED-D1EC-4BC3-A45A-73EEA4B9DD01}"/>
    <hyperlink ref="J135" r:id="rId195" xr:uid="{294EEF29-F59D-4F19-ABA1-05CAECD148FC}"/>
    <hyperlink ref="J136" r:id="rId196" xr:uid="{98EC142A-86D8-43BB-9562-69AF75932579}"/>
    <hyperlink ref="J137" r:id="rId197" xr:uid="{8EC46D01-96B2-4F76-83D9-B90FF0538A22}"/>
    <hyperlink ref="J160" r:id="rId198" xr:uid="{CC60F213-DAA3-4556-AE25-D0C51FE5904C}"/>
    <hyperlink ref="J185" r:id="rId199" xr:uid="{DA9142C9-CD99-4056-A0A8-74CFB4360D6E}"/>
    <hyperlink ref="J196" r:id="rId200" xr:uid="{ECA11DAB-E0B8-4FB7-AED1-B0C81C80B5E4}"/>
    <hyperlink ref="J204" r:id="rId201" xr:uid="{1B8F1185-1E2E-46B1-A28F-2ABADB66FFFB}"/>
    <hyperlink ref="J53" r:id="rId202" xr:uid="{5B1AF3D1-E8E1-4A71-ABB0-11C335477A5D}"/>
    <hyperlink ref="J61" r:id="rId203" xr:uid="{B4CA1AAD-2CAF-4A2A-A91E-E94486A3F97A}"/>
    <hyperlink ref="J198" r:id="rId204" xr:uid="{003B0D92-FC50-4BB1-BD44-7C58211AE336}"/>
    <hyperlink ref="J205" r:id="rId205" xr:uid="{B723654C-BE20-4451-AEBE-78401FEDC89D}"/>
    <hyperlink ref="J206" r:id="rId206" xr:uid="{EFFA9118-4B7D-416D-9022-0B148DB0BD82}"/>
    <hyperlink ref="J92" r:id="rId207" xr:uid="{FF2F0D92-F421-47BD-9DCA-A4EEFFEF160A}"/>
    <hyperlink ref="J197" r:id="rId208" xr:uid="{48A70045-1C15-465E-8096-4EAACCE5EF91}"/>
    <hyperlink ref="J41" r:id="rId209" xr:uid="{E94EE2CF-863E-45C4-BF7A-59D8D39EC3C2}"/>
    <hyperlink ref="J199" r:id="rId210" xr:uid="{B877BD54-E6A6-4FE4-9874-FA9581B8C68D}"/>
    <hyperlink ref="J200" r:id="rId211" xr:uid="{7D70B57C-3851-40E2-9C93-83E7DFE28AC0}"/>
    <hyperlink ref="J207" r:id="rId212" xr:uid="{7D4653D7-7E53-4920-A2F6-C7B00F16640B}"/>
    <hyperlink ref="J215" r:id="rId213" xr:uid="{1E772A59-44E9-4CF4-A78F-35D4CBD59ED7}"/>
    <hyperlink ref="J201" r:id="rId214" xr:uid="{99F204F5-1877-4360-955E-287B8B5A860D}"/>
    <hyperlink ref="J202" r:id="rId215" xr:uid="{F38B2C83-1E53-4C35-86F3-93CE36FF538C}"/>
    <hyperlink ref="J42" r:id="rId216" xr:uid="{51C1522B-5ED3-4C35-B507-86BF27D9CA87}"/>
    <hyperlink ref="J212" r:id="rId217" xr:uid="{8F3E26BC-31EF-4A6C-B18B-C97E5EEB9097}"/>
  </hyperlinks>
  <pageMargins left="0.7" right="0.7" top="0.75" bottom="0.75" header="0" footer="0"/>
  <pageSetup orientation="portrait"/>
  <legacyDrawing r:id="rId218"/>
  <tableParts count="1">
    <tablePart r:id="rId21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1130"/>
  <sheetViews>
    <sheetView zoomScale="140" zoomScaleNormal="140" workbookViewId="0">
      <pane ySplit="1" topLeftCell="A2" activePane="bottomLeft" state="frozen"/>
      <selection pane="bottomLeft" activeCell="A20" sqref="A20"/>
    </sheetView>
  </sheetViews>
  <sheetFormatPr baseColWidth="10" defaultColWidth="14.5" defaultRowHeight="15" customHeight="1" x14ac:dyDescent="0.15"/>
  <cols>
    <col min="1" max="1" width="34.83203125" customWidth="1"/>
    <col min="2" max="2" width="37.6640625" style="21" customWidth="1"/>
    <col min="3" max="3" width="39.5" style="21" customWidth="1"/>
    <col min="4" max="4" width="17.1640625" style="21" customWidth="1"/>
    <col min="5" max="8" width="14.5" customWidth="1"/>
    <col min="9" max="9" width="17.1640625" customWidth="1"/>
    <col min="10" max="11" width="14.5" style="21"/>
    <col min="12" max="13" width="14.5" customWidth="1"/>
    <col min="14" max="14" width="14.5" style="21" customWidth="1"/>
    <col min="15" max="15" width="14.5" customWidth="1"/>
    <col min="16" max="16" width="14.5" style="21"/>
  </cols>
  <sheetData>
    <row r="1" spans="1:17" ht="15.75" customHeight="1" x14ac:dyDescent="0.2">
      <c r="A1" s="2" t="s">
        <v>3166</v>
      </c>
      <c r="B1" s="5" t="s">
        <v>3150</v>
      </c>
      <c r="C1" s="4" t="s">
        <v>3148</v>
      </c>
      <c r="D1" s="5" t="s">
        <v>3149</v>
      </c>
      <c r="E1" s="2" t="s">
        <v>3128</v>
      </c>
      <c r="F1" s="2" t="s">
        <v>3129</v>
      </c>
      <c r="G1" s="2" t="s">
        <v>3130</v>
      </c>
      <c r="H1" s="2" t="s">
        <v>3131</v>
      </c>
      <c r="I1" s="2" t="s">
        <v>3165</v>
      </c>
      <c r="J1" s="5" t="s">
        <v>3153</v>
      </c>
      <c r="K1" s="2" t="s">
        <v>3146</v>
      </c>
      <c r="L1" s="3" t="s">
        <v>3160</v>
      </c>
      <c r="M1" s="3" t="s">
        <v>3161</v>
      </c>
      <c r="N1" s="2" t="s">
        <v>3163</v>
      </c>
      <c r="O1" s="2" t="s">
        <v>3162</v>
      </c>
      <c r="P1" s="5" t="s">
        <v>3164</v>
      </c>
      <c r="Q1" s="5" t="s">
        <v>3151</v>
      </c>
    </row>
    <row r="2" spans="1:17" ht="15.75" customHeight="1" x14ac:dyDescent="0.15">
      <c r="A2" s="1" t="s">
        <v>160</v>
      </c>
      <c r="B2" s="1" t="s">
        <v>98</v>
      </c>
      <c r="C2" s="1" t="s">
        <v>167</v>
      </c>
      <c r="D2" s="27" t="s">
        <v>27</v>
      </c>
      <c r="E2" s="1" t="s">
        <v>161</v>
      </c>
      <c r="F2" s="1" t="s">
        <v>162</v>
      </c>
      <c r="G2" s="1" t="s">
        <v>163</v>
      </c>
      <c r="H2" s="1">
        <v>94105</v>
      </c>
      <c r="I2" s="7" t="s">
        <v>165</v>
      </c>
      <c r="J2" s="9" t="s">
        <v>168</v>
      </c>
      <c r="K2" s="1" t="s">
        <v>54</v>
      </c>
      <c r="L2" s="1">
        <v>2</v>
      </c>
      <c r="M2" s="1">
        <v>2</v>
      </c>
      <c r="N2" s="1" t="b">
        <v>0</v>
      </c>
      <c r="O2" s="27" t="s">
        <v>166</v>
      </c>
      <c r="P2" s="1" t="b">
        <v>1</v>
      </c>
      <c r="Q2" s="1" t="s">
        <v>29</v>
      </c>
    </row>
    <row r="3" spans="1:17" ht="15.75" customHeight="1" x14ac:dyDescent="0.15">
      <c r="A3" s="1" t="s">
        <v>160</v>
      </c>
      <c r="B3" s="1" t="s">
        <v>171</v>
      </c>
      <c r="C3" s="1" t="s">
        <v>169</v>
      </c>
      <c r="D3" s="27" t="s">
        <v>170</v>
      </c>
      <c r="E3" s="1" t="s">
        <v>161</v>
      </c>
      <c r="F3" s="1" t="s">
        <v>162</v>
      </c>
      <c r="G3" s="1" t="s">
        <v>163</v>
      </c>
      <c r="H3" s="1">
        <v>94105</v>
      </c>
      <c r="I3" s="7" t="s">
        <v>165</v>
      </c>
      <c r="J3" s="9" t="s">
        <v>172</v>
      </c>
      <c r="K3" s="1" t="s">
        <v>54</v>
      </c>
      <c r="L3" s="1">
        <v>2</v>
      </c>
      <c r="M3" s="1">
        <v>2</v>
      </c>
      <c r="N3" s="1" t="b">
        <v>0</v>
      </c>
      <c r="O3" s="27" t="s">
        <v>166</v>
      </c>
      <c r="P3" s="1" t="b">
        <v>0</v>
      </c>
      <c r="Q3" s="1" t="s">
        <v>72</v>
      </c>
    </row>
    <row r="4" spans="1:17" ht="15.75" customHeight="1" x14ac:dyDescent="0.15">
      <c r="A4" s="1" t="s">
        <v>160</v>
      </c>
      <c r="B4" s="1" t="s">
        <v>173</v>
      </c>
      <c r="C4" s="1" t="s">
        <v>169</v>
      </c>
      <c r="D4" s="27" t="s">
        <v>170</v>
      </c>
      <c r="E4" s="1" t="s">
        <v>161</v>
      </c>
      <c r="F4" s="1" t="s">
        <v>162</v>
      </c>
      <c r="G4" s="1" t="s">
        <v>163</v>
      </c>
      <c r="H4" s="1">
        <v>94105</v>
      </c>
      <c r="I4" s="7" t="s">
        <v>165</v>
      </c>
      <c r="J4" s="9" t="s">
        <v>172</v>
      </c>
      <c r="K4" s="1" t="s">
        <v>54</v>
      </c>
      <c r="L4" s="1">
        <v>2</v>
      </c>
      <c r="M4" s="1">
        <v>2</v>
      </c>
      <c r="N4" s="1" t="b">
        <v>0</v>
      </c>
      <c r="O4" s="27" t="s">
        <v>166</v>
      </c>
      <c r="P4" s="1" t="b">
        <v>0</v>
      </c>
      <c r="Q4" s="1" t="s">
        <v>72</v>
      </c>
    </row>
    <row r="5" spans="1:17" ht="15.75" customHeight="1" x14ac:dyDescent="0.15">
      <c r="A5" s="1" t="s">
        <v>160</v>
      </c>
      <c r="B5" s="1" t="s">
        <v>174</v>
      </c>
      <c r="C5" s="1" t="s">
        <v>169</v>
      </c>
      <c r="D5" s="27" t="s">
        <v>170</v>
      </c>
      <c r="E5" s="1" t="s">
        <v>161</v>
      </c>
      <c r="F5" s="1" t="s">
        <v>162</v>
      </c>
      <c r="G5" s="1" t="s">
        <v>163</v>
      </c>
      <c r="H5" s="1">
        <v>94105</v>
      </c>
      <c r="I5" s="7" t="s">
        <v>165</v>
      </c>
      <c r="J5" s="9" t="s">
        <v>172</v>
      </c>
      <c r="K5" s="1" t="s">
        <v>54</v>
      </c>
      <c r="L5" s="1">
        <v>2</v>
      </c>
      <c r="M5" s="1">
        <v>2</v>
      </c>
      <c r="N5" s="1" t="b">
        <v>0</v>
      </c>
      <c r="O5" s="27" t="s">
        <v>166</v>
      </c>
      <c r="P5" s="1" t="b">
        <v>0</v>
      </c>
      <c r="Q5" s="1" t="s">
        <v>72</v>
      </c>
    </row>
    <row r="6" spans="1:17" ht="15.75" customHeight="1" x14ac:dyDescent="0.15">
      <c r="A6" s="1" t="s">
        <v>160</v>
      </c>
      <c r="B6" s="1" t="s">
        <v>176</v>
      </c>
      <c r="C6" s="1" t="s">
        <v>175</v>
      </c>
      <c r="D6" s="27" t="s">
        <v>31</v>
      </c>
      <c r="E6" s="1" t="s">
        <v>161</v>
      </c>
      <c r="F6" s="1" t="s">
        <v>162</v>
      </c>
      <c r="G6" s="1" t="s">
        <v>163</v>
      </c>
      <c r="H6" s="1">
        <v>94105</v>
      </c>
      <c r="I6" s="7" t="s">
        <v>165</v>
      </c>
      <c r="J6" s="9" t="s">
        <v>177</v>
      </c>
      <c r="K6" s="1" t="s">
        <v>54</v>
      </c>
      <c r="L6" s="1">
        <v>2</v>
      </c>
      <c r="M6" s="1">
        <v>2</v>
      </c>
      <c r="N6" s="1" t="b">
        <v>0</v>
      </c>
      <c r="O6" s="27" t="s">
        <v>166</v>
      </c>
      <c r="P6" s="1" t="b">
        <v>0</v>
      </c>
      <c r="Q6" s="1" t="s">
        <v>36</v>
      </c>
    </row>
    <row r="7" spans="1:17" ht="15.75" customHeight="1" x14ac:dyDescent="0.15">
      <c r="A7" s="1" t="s">
        <v>160</v>
      </c>
      <c r="B7" s="1" t="s">
        <v>178</v>
      </c>
      <c r="C7" s="1" t="s">
        <v>175</v>
      </c>
      <c r="D7" s="27" t="s">
        <v>31</v>
      </c>
      <c r="E7" s="1" t="s">
        <v>161</v>
      </c>
      <c r="F7" s="1" t="s">
        <v>162</v>
      </c>
      <c r="G7" s="1" t="s">
        <v>163</v>
      </c>
      <c r="H7" s="1">
        <v>94105</v>
      </c>
      <c r="I7" s="7" t="s">
        <v>165</v>
      </c>
      <c r="J7" s="9" t="s">
        <v>177</v>
      </c>
      <c r="K7" s="1" t="s">
        <v>54</v>
      </c>
      <c r="L7" s="1">
        <v>2</v>
      </c>
      <c r="M7" s="1">
        <v>2</v>
      </c>
      <c r="N7" s="1" t="b">
        <v>0</v>
      </c>
      <c r="O7" s="27" t="s">
        <v>166</v>
      </c>
      <c r="P7" s="1" t="b">
        <v>0</v>
      </c>
      <c r="Q7" s="1" t="s">
        <v>36</v>
      </c>
    </row>
    <row r="8" spans="1:17" ht="15.75" customHeight="1" x14ac:dyDescent="0.15">
      <c r="A8" s="1" t="s">
        <v>160</v>
      </c>
      <c r="B8" s="1" t="s">
        <v>28</v>
      </c>
      <c r="C8" s="1" t="s">
        <v>167</v>
      </c>
      <c r="D8" s="27" t="s">
        <v>27</v>
      </c>
      <c r="E8" s="1" t="s">
        <v>161</v>
      </c>
      <c r="F8" s="1" t="s">
        <v>162</v>
      </c>
      <c r="G8" s="1" t="s">
        <v>163</v>
      </c>
      <c r="H8" s="1">
        <v>94105</v>
      </c>
      <c r="I8" s="7" t="s">
        <v>165</v>
      </c>
      <c r="J8" s="9" t="s">
        <v>168</v>
      </c>
      <c r="K8" s="1" t="s">
        <v>54</v>
      </c>
      <c r="L8" s="1">
        <v>2</v>
      </c>
      <c r="M8" s="1">
        <v>2</v>
      </c>
      <c r="N8" s="1" t="b">
        <v>0</v>
      </c>
      <c r="O8" s="27" t="s">
        <v>166</v>
      </c>
      <c r="P8" s="1" t="b">
        <v>0</v>
      </c>
      <c r="Q8" s="1" t="s">
        <v>29</v>
      </c>
    </row>
    <row r="9" spans="1:17" ht="15.75" customHeight="1" x14ac:dyDescent="0.15">
      <c r="A9" s="1" t="s">
        <v>160</v>
      </c>
      <c r="B9" s="1" t="s">
        <v>179</v>
      </c>
      <c r="C9" s="1" t="s">
        <v>167</v>
      </c>
      <c r="D9" s="27" t="s">
        <v>27</v>
      </c>
      <c r="E9" s="1" t="s">
        <v>161</v>
      </c>
      <c r="F9" s="1" t="s">
        <v>162</v>
      </c>
      <c r="G9" s="1" t="s">
        <v>163</v>
      </c>
      <c r="H9" s="1">
        <v>94105</v>
      </c>
      <c r="I9" s="7" t="s">
        <v>165</v>
      </c>
      <c r="J9" s="9" t="s">
        <v>168</v>
      </c>
      <c r="K9" s="1" t="s">
        <v>54</v>
      </c>
      <c r="L9" s="1">
        <v>2</v>
      </c>
      <c r="M9" s="1">
        <v>2</v>
      </c>
      <c r="N9" s="1" t="b">
        <v>0</v>
      </c>
      <c r="O9" s="27" t="s">
        <v>166</v>
      </c>
      <c r="P9" s="1" t="b">
        <v>0</v>
      </c>
      <c r="Q9" s="1" t="s">
        <v>36</v>
      </c>
    </row>
    <row r="10" spans="1:17" ht="15.75" customHeight="1" x14ac:dyDescent="0.15">
      <c r="A10" s="1" t="s">
        <v>160</v>
      </c>
      <c r="B10" s="1" t="s">
        <v>180</v>
      </c>
      <c r="C10" s="1" t="s">
        <v>169</v>
      </c>
      <c r="D10" s="27" t="s">
        <v>170</v>
      </c>
      <c r="E10" s="1" t="s">
        <v>161</v>
      </c>
      <c r="F10" s="1" t="s">
        <v>162</v>
      </c>
      <c r="G10" s="1" t="s">
        <v>163</v>
      </c>
      <c r="H10" s="1">
        <v>94105</v>
      </c>
      <c r="I10" s="7" t="s">
        <v>165</v>
      </c>
      <c r="J10" s="9" t="s">
        <v>172</v>
      </c>
      <c r="K10" s="1" t="s">
        <v>54</v>
      </c>
      <c r="L10" s="1">
        <v>2</v>
      </c>
      <c r="M10" s="1">
        <v>2</v>
      </c>
      <c r="N10" s="1" t="b">
        <v>0</v>
      </c>
      <c r="O10" s="27" t="s">
        <v>166</v>
      </c>
      <c r="P10" s="1" t="b">
        <v>0</v>
      </c>
      <c r="Q10" s="1" t="s">
        <v>72</v>
      </c>
    </row>
    <row r="11" spans="1:17" ht="15.75" customHeight="1" x14ac:dyDescent="0.15">
      <c r="A11" s="1" t="s">
        <v>160</v>
      </c>
      <c r="B11" s="1" t="s">
        <v>181</v>
      </c>
      <c r="C11" s="1" t="s">
        <v>175</v>
      </c>
      <c r="D11" s="27" t="s">
        <v>31</v>
      </c>
      <c r="E11" s="1" t="s">
        <v>161</v>
      </c>
      <c r="F11" s="1" t="s">
        <v>162</v>
      </c>
      <c r="G11" s="1" t="s">
        <v>163</v>
      </c>
      <c r="H11" s="1">
        <v>94105</v>
      </c>
      <c r="I11" s="7" t="s">
        <v>165</v>
      </c>
      <c r="J11" s="9" t="s">
        <v>177</v>
      </c>
      <c r="K11" s="1" t="s">
        <v>54</v>
      </c>
      <c r="L11" s="1">
        <v>2</v>
      </c>
      <c r="M11" s="1">
        <v>2</v>
      </c>
      <c r="N11" s="1" t="b">
        <v>0</v>
      </c>
      <c r="O11" s="27" t="s">
        <v>166</v>
      </c>
      <c r="P11" s="1" t="b">
        <v>0</v>
      </c>
      <c r="Q11" s="1" t="s">
        <v>36</v>
      </c>
    </row>
    <row r="12" spans="1:17" ht="15.75" customHeight="1" x14ac:dyDescent="0.15">
      <c r="A12" s="1" t="s">
        <v>8</v>
      </c>
      <c r="B12" s="1" t="s">
        <v>18</v>
      </c>
      <c r="C12" s="1" t="s">
        <v>16</v>
      </c>
      <c r="D12" s="1" t="s">
        <v>17</v>
      </c>
      <c r="E12" s="1" t="s">
        <v>9</v>
      </c>
      <c r="F12" s="1" t="s">
        <v>10</v>
      </c>
      <c r="G12" s="1" t="s">
        <v>11</v>
      </c>
      <c r="H12" s="1">
        <v>35762</v>
      </c>
      <c r="I12" s="7" t="s">
        <v>14</v>
      </c>
      <c r="J12" s="7" t="s">
        <v>20</v>
      </c>
      <c r="K12" s="1" t="s">
        <v>15</v>
      </c>
      <c r="L12" s="1">
        <v>1</v>
      </c>
      <c r="M12" s="1">
        <v>2</v>
      </c>
      <c r="N12" s="1" t="b">
        <v>1</v>
      </c>
      <c r="O12" s="1">
        <v>87</v>
      </c>
      <c r="P12" s="1" t="b">
        <v>0</v>
      </c>
      <c r="Q12" s="1" t="s">
        <v>19</v>
      </c>
    </row>
    <row r="13" spans="1:17" ht="15.75" customHeight="1" x14ac:dyDescent="0.15">
      <c r="A13" s="1" t="s">
        <v>8</v>
      </c>
      <c r="B13" s="1" t="s">
        <v>21</v>
      </c>
      <c r="C13" s="1" t="s">
        <v>16</v>
      </c>
      <c r="D13" s="1" t="s">
        <v>17</v>
      </c>
      <c r="E13" s="1" t="s">
        <v>9</v>
      </c>
      <c r="F13" s="1" t="s">
        <v>10</v>
      </c>
      <c r="G13" s="1" t="s">
        <v>11</v>
      </c>
      <c r="H13" s="1">
        <v>35762</v>
      </c>
      <c r="I13" s="7" t="s">
        <v>14</v>
      </c>
      <c r="J13" s="7" t="s">
        <v>22</v>
      </c>
      <c r="K13" s="1" t="s">
        <v>15</v>
      </c>
      <c r="L13" s="1">
        <v>1</v>
      </c>
      <c r="M13" s="1">
        <v>2</v>
      </c>
      <c r="N13" s="1" t="b">
        <v>1</v>
      </c>
      <c r="O13" s="1">
        <v>87</v>
      </c>
      <c r="P13" s="1" t="b">
        <v>0</v>
      </c>
      <c r="Q13" s="1" t="s">
        <v>19</v>
      </c>
    </row>
    <row r="14" spans="1:17" ht="15.75" customHeight="1" x14ac:dyDescent="0.15">
      <c r="A14" s="1" t="s">
        <v>2377</v>
      </c>
      <c r="B14" s="1" t="s">
        <v>2382</v>
      </c>
      <c r="C14" s="27" t="s">
        <v>166</v>
      </c>
      <c r="D14" s="27" t="s">
        <v>166</v>
      </c>
      <c r="E14" s="1" t="s">
        <v>2378</v>
      </c>
      <c r="F14" s="1" t="s">
        <v>2379</v>
      </c>
      <c r="G14" s="1" t="s">
        <v>2380</v>
      </c>
      <c r="H14" s="21"/>
      <c r="I14" s="7" t="s">
        <v>2381</v>
      </c>
      <c r="J14" s="9" t="s">
        <v>2383</v>
      </c>
      <c r="K14" s="1" t="s">
        <v>54</v>
      </c>
      <c r="L14" s="27">
        <v>2</v>
      </c>
      <c r="M14" s="27">
        <v>2</v>
      </c>
      <c r="N14" s="1" t="b">
        <v>0</v>
      </c>
      <c r="O14" s="27">
        <v>96</v>
      </c>
      <c r="P14" s="1" t="b">
        <v>0</v>
      </c>
      <c r="Q14" s="1" t="s">
        <v>36</v>
      </c>
    </row>
    <row r="15" spans="1:17" ht="15.75" customHeight="1" x14ac:dyDescent="0.15">
      <c r="A15" s="1" t="s">
        <v>1297</v>
      </c>
      <c r="B15" s="1" t="s">
        <v>98</v>
      </c>
      <c r="C15" s="1" t="s">
        <v>1302</v>
      </c>
      <c r="D15" s="1" t="s">
        <v>27</v>
      </c>
      <c r="E15" s="1" t="s">
        <v>1298</v>
      </c>
      <c r="F15" s="1" t="s">
        <v>1299</v>
      </c>
      <c r="G15" s="1" t="s">
        <v>1300</v>
      </c>
      <c r="H15" s="1">
        <v>49104</v>
      </c>
      <c r="I15" s="7" t="s">
        <v>1301</v>
      </c>
      <c r="J15" s="9" t="s">
        <v>1303</v>
      </c>
      <c r="K15" s="1" t="s">
        <v>54</v>
      </c>
      <c r="L15" s="1">
        <v>2</v>
      </c>
      <c r="M15" s="1">
        <v>2</v>
      </c>
      <c r="N15" s="1" t="b">
        <v>0</v>
      </c>
      <c r="O15" s="1">
        <v>40</v>
      </c>
      <c r="P15" s="1" t="b">
        <v>1</v>
      </c>
      <c r="Q15" s="1" t="s">
        <v>29</v>
      </c>
    </row>
    <row r="16" spans="1:17" ht="15.75" customHeight="1" x14ac:dyDescent="0.15">
      <c r="A16" s="1" t="s">
        <v>1297</v>
      </c>
      <c r="B16" s="1" t="s">
        <v>591</v>
      </c>
      <c r="C16" s="1" t="s">
        <v>1302</v>
      </c>
      <c r="D16" s="27" t="s">
        <v>44</v>
      </c>
      <c r="E16" s="1" t="s">
        <v>1298</v>
      </c>
      <c r="F16" s="1" t="s">
        <v>1299</v>
      </c>
      <c r="G16" s="1" t="s">
        <v>1300</v>
      </c>
      <c r="H16" s="1">
        <v>49104</v>
      </c>
      <c r="I16" s="7" t="s">
        <v>1301</v>
      </c>
      <c r="J16" s="9" t="s">
        <v>1304</v>
      </c>
      <c r="K16" s="1" t="s">
        <v>54</v>
      </c>
      <c r="L16" s="1">
        <v>2</v>
      </c>
      <c r="M16" s="1">
        <v>2</v>
      </c>
      <c r="N16" s="1" t="b">
        <v>0</v>
      </c>
      <c r="O16" s="1">
        <v>40</v>
      </c>
      <c r="P16" s="1" t="b">
        <v>0</v>
      </c>
      <c r="Q16" s="1" t="s">
        <v>36</v>
      </c>
    </row>
    <row r="17" spans="1:17" ht="15.75" customHeight="1" x14ac:dyDescent="0.15">
      <c r="A17" s="1" t="s">
        <v>1297</v>
      </c>
      <c r="B17" s="1" t="s">
        <v>442</v>
      </c>
      <c r="C17" s="1" t="s">
        <v>1302</v>
      </c>
      <c r="D17" s="1" t="s">
        <v>27</v>
      </c>
      <c r="E17" s="1" t="s">
        <v>1298</v>
      </c>
      <c r="F17" s="1" t="s">
        <v>1299</v>
      </c>
      <c r="G17" s="1" t="s">
        <v>1300</v>
      </c>
      <c r="H17" s="1">
        <v>49104</v>
      </c>
      <c r="I17" s="7" t="s">
        <v>1301</v>
      </c>
      <c r="J17" s="9" t="s">
        <v>1303</v>
      </c>
      <c r="K17" s="1" t="s">
        <v>54</v>
      </c>
      <c r="L17" s="1">
        <v>2</v>
      </c>
      <c r="M17" s="1">
        <v>2</v>
      </c>
      <c r="N17" s="1" t="b">
        <v>0</v>
      </c>
      <c r="O17" s="1">
        <v>40</v>
      </c>
      <c r="P17" s="1" t="b">
        <v>0</v>
      </c>
      <c r="Q17" s="1" t="s">
        <v>36</v>
      </c>
    </row>
    <row r="18" spans="1:17" ht="15.75" customHeight="1" x14ac:dyDescent="0.2">
      <c r="A18" s="1" t="s">
        <v>1219</v>
      </c>
      <c r="B18" s="1" t="s">
        <v>1228</v>
      </c>
      <c r="C18" s="1" t="s">
        <v>1226</v>
      </c>
      <c r="D18" s="1" t="s">
        <v>1227</v>
      </c>
      <c r="E18" s="1" t="s">
        <v>1220</v>
      </c>
      <c r="F18" s="1" t="s">
        <v>1221</v>
      </c>
      <c r="G18" s="1" t="s">
        <v>1222</v>
      </c>
      <c r="H18" s="1" t="s">
        <v>1223</v>
      </c>
      <c r="I18" s="7" t="s">
        <v>1224</v>
      </c>
      <c r="J18" s="9" t="s">
        <v>1229</v>
      </c>
      <c r="K18" s="1" t="s">
        <v>15</v>
      </c>
      <c r="L18" s="1">
        <v>2</v>
      </c>
      <c r="M18" s="1">
        <v>2</v>
      </c>
      <c r="N18" s="1" t="b">
        <v>0</v>
      </c>
      <c r="O18" s="22" t="s">
        <v>1225</v>
      </c>
      <c r="P18" s="1" t="b">
        <v>0</v>
      </c>
      <c r="Q18" s="1" t="s">
        <v>36</v>
      </c>
    </row>
    <row r="19" spans="1:17" ht="15.75" customHeight="1" x14ac:dyDescent="0.2">
      <c r="A19" s="1" t="s">
        <v>1219</v>
      </c>
      <c r="B19" s="1" t="s">
        <v>1230</v>
      </c>
      <c r="C19" s="1" t="s">
        <v>1226</v>
      </c>
      <c r="D19" s="1" t="s">
        <v>1227</v>
      </c>
      <c r="E19" s="1" t="s">
        <v>1220</v>
      </c>
      <c r="F19" s="1" t="s">
        <v>1221</v>
      </c>
      <c r="G19" s="1" t="s">
        <v>1222</v>
      </c>
      <c r="H19" s="1" t="s">
        <v>1223</v>
      </c>
      <c r="I19" s="7" t="s">
        <v>1224</v>
      </c>
      <c r="J19" s="9" t="s">
        <v>1229</v>
      </c>
      <c r="K19" s="1" t="s">
        <v>15</v>
      </c>
      <c r="L19" s="1">
        <v>2</v>
      </c>
      <c r="M19" s="1">
        <v>2</v>
      </c>
      <c r="N19" s="1" t="b">
        <v>0</v>
      </c>
      <c r="O19" s="22" t="s">
        <v>1225</v>
      </c>
      <c r="P19" s="1" t="b">
        <v>0</v>
      </c>
      <c r="Q19" s="1" t="s">
        <v>36</v>
      </c>
    </row>
    <row r="20" spans="1:17" ht="15.75" customHeight="1" x14ac:dyDescent="0.2">
      <c r="A20" s="1" t="s">
        <v>1219</v>
      </c>
      <c r="B20" s="1" t="s">
        <v>1231</v>
      </c>
      <c r="C20" s="1" t="s">
        <v>1226</v>
      </c>
      <c r="D20" s="1" t="s">
        <v>1227</v>
      </c>
      <c r="E20" s="1" t="s">
        <v>1220</v>
      </c>
      <c r="F20" s="1" t="s">
        <v>1221</v>
      </c>
      <c r="G20" s="1" t="s">
        <v>1222</v>
      </c>
      <c r="H20" s="1" t="s">
        <v>1223</v>
      </c>
      <c r="I20" s="7" t="s">
        <v>1224</v>
      </c>
      <c r="J20" s="9" t="s">
        <v>1229</v>
      </c>
      <c r="K20" s="1" t="s">
        <v>15</v>
      </c>
      <c r="L20" s="1">
        <v>2</v>
      </c>
      <c r="M20" s="1">
        <v>2</v>
      </c>
      <c r="N20" s="1" t="b">
        <v>0</v>
      </c>
      <c r="O20" s="22" t="s">
        <v>1225</v>
      </c>
      <c r="P20" s="1" t="b">
        <v>0</v>
      </c>
      <c r="Q20" s="1" t="s">
        <v>36</v>
      </c>
    </row>
    <row r="21" spans="1:17" ht="15.75" customHeight="1" x14ac:dyDescent="0.2">
      <c r="A21" s="1" t="s">
        <v>1219</v>
      </c>
      <c r="B21" s="1" t="s">
        <v>1232</v>
      </c>
      <c r="C21" s="1" t="s">
        <v>1226</v>
      </c>
      <c r="D21" s="1" t="s">
        <v>1227</v>
      </c>
      <c r="E21" s="1" t="s">
        <v>1220</v>
      </c>
      <c r="F21" s="1" t="s">
        <v>1221</v>
      </c>
      <c r="G21" s="1" t="s">
        <v>1222</v>
      </c>
      <c r="H21" s="1" t="s">
        <v>1223</v>
      </c>
      <c r="I21" s="7" t="s">
        <v>1224</v>
      </c>
      <c r="J21" s="9" t="s">
        <v>1233</v>
      </c>
      <c r="K21" s="1" t="s">
        <v>15</v>
      </c>
      <c r="L21" s="1">
        <v>2</v>
      </c>
      <c r="M21" s="1">
        <v>2</v>
      </c>
      <c r="N21" s="1" t="b">
        <v>0</v>
      </c>
      <c r="O21" s="22" t="s">
        <v>1225</v>
      </c>
      <c r="P21" s="1" t="b">
        <v>0</v>
      </c>
      <c r="Q21" s="1" t="s">
        <v>36</v>
      </c>
    </row>
    <row r="22" spans="1:17" ht="15.75" customHeight="1" x14ac:dyDescent="0.2">
      <c r="A22" s="1" t="s">
        <v>1219</v>
      </c>
      <c r="B22" s="1" t="s">
        <v>1234</v>
      </c>
      <c r="C22" s="1" t="s">
        <v>1226</v>
      </c>
      <c r="D22" s="1" t="s">
        <v>1227</v>
      </c>
      <c r="E22" s="1" t="s">
        <v>1220</v>
      </c>
      <c r="F22" s="1" t="s">
        <v>1221</v>
      </c>
      <c r="G22" s="1" t="s">
        <v>1222</v>
      </c>
      <c r="H22" s="1" t="s">
        <v>1223</v>
      </c>
      <c r="I22" s="7" t="s">
        <v>1224</v>
      </c>
      <c r="J22" s="9" t="s">
        <v>1233</v>
      </c>
      <c r="K22" s="1" t="s">
        <v>15</v>
      </c>
      <c r="L22" s="1">
        <v>2</v>
      </c>
      <c r="M22" s="1">
        <v>2</v>
      </c>
      <c r="N22" s="1" t="b">
        <v>0</v>
      </c>
      <c r="O22" s="22" t="s">
        <v>1225</v>
      </c>
      <c r="P22" s="1" t="b">
        <v>0</v>
      </c>
      <c r="Q22" s="1" t="s">
        <v>36</v>
      </c>
    </row>
    <row r="23" spans="1:17" ht="15.75" customHeight="1" x14ac:dyDescent="0.2">
      <c r="A23" s="1" t="s">
        <v>1219</v>
      </c>
      <c r="B23" s="1" t="s">
        <v>1235</v>
      </c>
      <c r="C23" s="1" t="s">
        <v>1226</v>
      </c>
      <c r="D23" s="1" t="s">
        <v>1227</v>
      </c>
      <c r="E23" s="1" t="s">
        <v>1220</v>
      </c>
      <c r="F23" s="1" t="s">
        <v>1221</v>
      </c>
      <c r="G23" s="1" t="s">
        <v>1222</v>
      </c>
      <c r="H23" s="1" t="s">
        <v>1223</v>
      </c>
      <c r="I23" s="7" t="s">
        <v>1224</v>
      </c>
      <c r="J23" s="9" t="s">
        <v>1233</v>
      </c>
      <c r="K23" s="1" t="s">
        <v>15</v>
      </c>
      <c r="L23" s="1">
        <v>2</v>
      </c>
      <c r="M23" s="1">
        <v>2</v>
      </c>
      <c r="N23" s="1" t="b">
        <v>0</v>
      </c>
      <c r="O23" s="22" t="s">
        <v>1225</v>
      </c>
      <c r="P23" s="1" t="b">
        <v>0</v>
      </c>
      <c r="Q23" s="1" t="s">
        <v>36</v>
      </c>
    </row>
    <row r="24" spans="1:17" ht="15.75" customHeight="1" x14ac:dyDescent="0.2">
      <c r="A24" s="1" t="s">
        <v>1219</v>
      </c>
      <c r="B24" s="1" t="s">
        <v>1236</v>
      </c>
      <c r="C24" s="1" t="s">
        <v>1226</v>
      </c>
      <c r="D24" s="1" t="s">
        <v>1227</v>
      </c>
      <c r="E24" s="1" t="s">
        <v>1220</v>
      </c>
      <c r="F24" s="1" t="s">
        <v>1221</v>
      </c>
      <c r="G24" s="1" t="s">
        <v>1222</v>
      </c>
      <c r="H24" s="1" t="s">
        <v>1223</v>
      </c>
      <c r="I24" s="7" t="s">
        <v>1224</v>
      </c>
      <c r="J24" s="9" t="s">
        <v>1237</v>
      </c>
      <c r="K24" s="1" t="s">
        <v>15</v>
      </c>
      <c r="L24" s="1">
        <v>2</v>
      </c>
      <c r="M24" s="1">
        <v>2</v>
      </c>
      <c r="N24" s="1" t="b">
        <v>0</v>
      </c>
      <c r="O24" s="22" t="s">
        <v>1225</v>
      </c>
      <c r="P24" s="1" t="b">
        <v>0</v>
      </c>
      <c r="Q24" s="1" t="s">
        <v>36</v>
      </c>
    </row>
    <row r="25" spans="1:17" ht="15.75" customHeight="1" x14ac:dyDescent="0.2">
      <c r="A25" s="1" t="s">
        <v>1219</v>
      </c>
      <c r="B25" s="1" t="s">
        <v>1238</v>
      </c>
      <c r="C25" s="1" t="s">
        <v>1226</v>
      </c>
      <c r="D25" s="1" t="s">
        <v>1227</v>
      </c>
      <c r="E25" s="1" t="s">
        <v>1220</v>
      </c>
      <c r="F25" s="1" t="s">
        <v>1221</v>
      </c>
      <c r="G25" s="1" t="s">
        <v>1222</v>
      </c>
      <c r="H25" s="1" t="s">
        <v>1223</v>
      </c>
      <c r="I25" s="7" t="s">
        <v>1224</v>
      </c>
      <c r="J25" s="9" t="s">
        <v>1237</v>
      </c>
      <c r="K25" s="1" t="s">
        <v>15</v>
      </c>
      <c r="L25" s="1">
        <v>2</v>
      </c>
      <c r="M25" s="1">
        <v>2</v>
      </c>
      <c r="N25" s="1" t="b">
        <v>0</v>
      </c>
      <c r="O25" s="22" t="s">
        <v>1225</v>
      </c>
      <c r="P25" s="1" t="b">
        <v>0</v>
      </c>
      <c r="Q25" s="1" t="s">
        <v>36</v>
      </c>
    </row>
    <row r="26" spans="1:17" ht="15.75" customHeight="1" x14ac:dyDescent="0.2">
      <c r="A26" s="1" t="s">
        <v>1219</v>
      </c>
      <c r="B26" s="1" t="s">
        <v>1239</v>
      </c>
      <c r="C26" s="1" t="s">
        <v>1226</v>
      </c>
      <c r="D26" s="1" t="s">
        <v>1227</v>
      </c>
      <c r="E26" s="1" t="s">
        <v>1220</v>
      </c>
      <c r="F26" s="1" t="s">
        <v>1221</v>
      </c>
      <c r="G26" s="1" t="s">
        <v>1222</v>
      </c>
      <c r="H26" s="1" t="s">
        <v>1223</v>
      </c>
      <c r="I26" s="7" t="s">
        <v>1224</v>
      </c>
      <c r="J26" s="9" t="s">
        <v>1237</v>
      </c>
      <c r="K26" s="1" t="s">
        <v>15</v>
      </c>
      <c r="L26" s="1">
        <v>2</v>
      </c>
      <c r="M26" s="1">
        <v>2</v>
      </c>
      <c r="N26" s="1" t="b">
        <v>0</v>
      </c>
      <c r="O26" s="22" t="s">
        <v>1225</v>
      </c>
      <c r="P26" s="1" t="b">
        <v>0</v>
      </c>
      <c r="Q26" s="1" t="s">
        <v>36</v>
      </c>
    </row>
    <row r="27" spans="1:17" ht="15.75" customHeight="1" x14ac:dyDescent="0.2">
      <c r="A27" s="1" t="s">
        <v>1219</v>
      </c>
      <c r="B27" s="1" t="s">
        <v>1240</v>
      </c>
      <c r="C27" s="1" t="s">
        <v>1226</v>
      </c>
      <c r="D27" s="1" t="s">
        <v>1227</v>
      </c>
      <c r="E27" s="1" t="s">
        <v>1220</v>
      </c>
      <c r="F27" s="1" t="s">
        <v>1221</v>
      </c>
      <c r="G27" s="1" t="s">
        <v>1222</v>
      </c>
      <c r="H27" s="1" t="s">
        <v>1223</v>
      </c>
      <c r="I27" s="7" t="s">
        <v>1224</v>
      </c>
      <c r="J27" s="9" t="s">
        <v>1241</v>
      </c>
      <c r="K27" s="1" t="s">
        <v>15</v>
      </c>
      <c r="L27" s="1">
        <v>2</v>
      </c>
      <c r="M27" s="1">
        <v>2</v>
      </c>
      <c r="N27" s="1" t="b">
        <v>0</v>
      </c>
      <c r="O27" s="22" t="s">
        <v>1225</v>
      </c>
      <c r="P27" s="1" t="b">
        <v>0</v>
      </c>
      <c r="Q27" s="1" t="s">
        <v>36</v>
      </c>
    </row>
    <row r="28" spans="1:17" ht="15.75" customHeight="1" x14ac:dyDescent="0.2">
      <c r="A28" s="1" t="s">
        <v>1219</v>
      </c>
      <c r="B28" s="1" t="s">
        <v>1242</v>
      </c>
      <c r="C28" s="1" t="s">
        <v>1226</v>
      </c>
      <c r="D28" s="1" t="s">
        <v>1227</v>
      </c>
      <c r="E28" s="1" t="s">
        <v>1220</v>
      </c>
      <c r="F28" s="1" t="s">
        <v>1221</v>
      </c>
      <c r="G28" s="1" t="s">
        <v>1222</v>
      </c>
      <c r="H28" s="1" t="s">
        <v>1223</v>
      </c>
      <c r="I28" s="7" t="s">
        <v>1224</v>
      </c>
      <c r="J28" s="9" t="s">
        <v>1241</v>
      </c>
      <c r="K28" s="1" t="s">
        <v>15</v>
      </c>
      <c r="L28" s="1">
        <v>2</v>
      </c>
      <c r="M28" s="1">
        <v>2</v>
      </c>
      <c r="N28" s="1" t="b">
        <v>0</v>
      </c>
      <c r="O28" s="22" t="s">
        <v>1225</v>
      </c>
      <c r="P28" s="1" t="b">
        <v>0</v>
      </c>
      <c r="Q28" s="1" t="s">
        <v>36</v>
      </c>
    </row>
    <row r="29" spans="1:17" ht="15.75" customHeight="1" x14ac:dyDescent="0.15">
      <c r="A29" s="1" t="s">
        <v>1571</v>
      </c>
      <c r="B29" s="1" t="s">
        <v>880</v>
      </c>
      <c r="C29" s="1" t="s">
        <v>1576</v>
      </c>
      <c r="D29" s="1" t="s">
        <v>1577</v>
      </c>
      <c r="E29" s="1" t="s">
        <v>1572</v>
      </c>
      <c r="F29" s="1" t="s">
        <v>1573</v>
      </c>
      <c r="G29" s="1" t="s">
        <v>1574</v>
      </c>
      <c r="H29" s="1">
        <v>28608</v>
      </c>
      <c r="I29" s="7" t="s">
        <v>1575</v>
      </c>
      <c r="J29" s="9" t="s">
        <v>1578</v>
      </c>
      <c r="K29" s="1" t="s">
        <v>15</v>
      </c>
      <c r="L29" s="1">
        <v>2</v>
      </c>
      <c r="M29" s="1">
        <v>2</v>
      </c>
      <c r="N29" s="1" t="b">
        <v>0</v>
      </c>
      <c r="O29" s="1">
        <v>68</v>
      </c>
      <c r="P29" s="1" t="b">
        <v>0</v>
      </c>
      <c r="Q29" s="1" t="s">
        <v>36</v>
      </c>
    </row>
    <row r="30" spans="1:17" ht="15.75" customHeight="1" x14ac:dyDescent="0.15">
      <c r="A30" s="1" t="s">
        <v>1571</v>
      </c>
      <c r="B30" s="1" t="s">
        <v>760</v>
      </c>
      <c r="C30" s="1" t="s">
        <v>1576</v>
      </c>
      <c r="D30" s="1" t="s">
        <v>1577</v>
      </c>
      <c r="E30" s="1" t="s">
        <v>1572</v>
      </c>
      <c r="F30" s="1" t="s">
        <v>1573</v>
      </c>
      <c r="G30" s="1" t="s">
        <v>1574</v>
      </c>
      <c r="H30" s="1">
        <v>28608</v>
      </c>
      <c r="I30" s="7" t="s">
        <v>1575</v>
      </c>
      <c r="J30" s="9" t="s">
        <v>1579</v>
      </c>
      <c r="K30" s="1" t="s">
        <v>15</v>
      </c>
      <c r="L30" s="1">
        <v>2</v>
      </c>
      <c r="M30" s="1">
        <v>2</v>
      </c>
      <c r="N30" s="1" t="b">
        <v>0</v>
      </c>
      <c r="O30" s="1">
        <v>68</v>
      </c>
      <c r="P30" s="1" t="b">
        <v>0</v>
      </c>
      <c r="Q30" s="1" t="s">
        <v>36</v>
      </c>
    </row>
    <row r="31" spans="1:17" ht="15.75" customHeight="1" x14ac:dyDescent="0.15">
      <c r="A31" s="1" t="s">
        <v>3071</v>
      </c>
      <c r="B31" s="1" t="s">
        <v>98</v>
      </c>
      <c r="C31" s="1" t="s">
        <v>96</v>
      </c>
      <c r="D31" s="1" t="s">
        <v>97</v>
      </c>
      <c r="E31" s="1" t="s">
        <v>90</v>
      </c>
      <c r="F31" s="1" t="s">
        <v>91</v>
      </c>
      <c r="G31" s="1" t="s">
        <v>92</v>
      </c>
      <c r="H31" s="1">
        <v>85287</v>
      </c>
      <c r="I31" s="7" t="s">
        <v>95</v>
      </c>
      <c r="J31" s="9" t="s">
        <v>99</v>
      </c>
      <c r="K31" s="1" t="s">
        <v>15</v>
      </c>
      <c r="L31" s="1">
        <v>2</v>
      </c>
      <c r="M31" s="1">
        <v>2</v>
      </c>
      <c r="N31" s="1" t="b">
        <v>0</v>
      </c>
      <c r="O31" s="1">
        <v>83</v>
      </c>
      <c r="P31" s="1" t="b">
        <v>0</v>
      </c>
      <c r="Q31" s="1" t="s">
        <v>29</v>
      </c>
    </row>
    <row r="32" spans="1:17" ht="15.75" customHeight="1" x14ac:dyDescent="0.15">
      <c r="A32" s="1" t="s">
        <v>3071</v>
      </c>
      <c r="B32" s="1" t="s">
        <v>100</v>
      </c>
      <c r="C32" s="1" t="s">
        <v>96</v>
      </c>
      <c r="D32" s="1" t="s">
        <v>97</v>
      </c>
      <c r="E32" s="1" t="s">
        <v>90</v>
      </c>
      <c r="F32" s="1" t="s">
        <v>91</v>
      </c>
      <c r="G32" s="1" t="s">
        <v>92</v>
      </c>
      <c r="H32" s="1">
        <v>85287</v>
      </c>
      <c r="I32" s="7" t="s">
        <v>95</v>
      </c>
      <c r="J32" s="9" t="s">
        <v>101</v>
      </c>
      <c r="K32" s="1" t="s">
        <v>15</v>
      </c>
      <c r="L32" s="1">
        <v>2</v>
      </c>
      <c r="M32" s="1">
        <v>2</v>
      </c>
      <c r="N32" s="1" t="b">
        <v>0</v>
      </c>
      <c r="O32" s="1">
        <v>83</v>
      </c>
      <c r="P32" s="1" t="b">
        <v>0</v>
      </c>
      <c r="Q32" s="1" t="s">
        <v>36</v>
      </c>
    </row>
    <row r="33" spans="1:17" ht="15.75" customHeight="1" x14ac:dyDescent="0.15">
      <c r="A33" s="1" t="s">
        <v>3071</v>
      </c>
      <c r="B33" s="1" t="s">
        <v>102</v>
      </c>
      <c r="C33" s="1" t="s">
        <v>96</v>
      </c>
      <c r="D33" s="1" t="s">
        <v>97</v>
      </c>
      <c r="E33" s="1" t="s">
        <v>90</v>
      </c>
      <c r="F33" s="1" t="s">
        <v>91</v>
      </c>
      <c r="G33" s="1" t="s">
        <v>92</v>
      </c>
      <c r="H33" s="1">
        <v>85287</v>
      </c>
      <c r="I33" s="7" t="s">
        <v>95</v>
      </c>
      <c r="J33" s="9" t="s">
        <v>103</v>
      </c>
      <c r="K33" s="1" t="s">
        <v>15</v>
      </c>
      <c r="L33" s="1">
        <v>2</v>
      </c>
      <c r="M33" s="1">
        <v>2</v>
      </c>
      <c r="N33" s="1" t="b">
        <v>0</v>
      </c>
      <c r="O33" s="1">
        <v>83</v>
      </c>
      <c r="P33" s="1" t="b">
        <v>0</v>
      </c>
      <c r="Q33" s="1" t="s">
        <v>36</v>
      </c>
    </row>
    <row r="34" spans="1:17" ht="15.75" customHeight="1" x14ac:dyDescent="0.15">
      <c r="A34" s="1" t="s">
        <v>3071</v>
      </c>
      <c r="B34" s="1" t="s">
        <v>104</v>
      </c>
      <c r="C34" s="1" t="s">
        <v>96</v>
      </c>
      <c r="D34" s="1" t="s">
        <v>97</v>
      </c>
      <c r="E34" s="1" t="s">
        <v>90</v>
      </c>
      <c r="F34" s="1" t="s">
        <v>91</v>
      </c>
      <c r="G34" s="1" t="s">
        <v>92</v>
      </c>
      <c r="H34" s="1">
        <v>85287</v>
      </c>
      <c r="I34" s="7" t="s">
        <v>95</v>
      </c>
      <c r="J34" s="9" t="s">
        <v>105</v>
      </c>
      <c r="K34" s="1" t="s">
        <v>15</v>
      </c>
      <c r="L34" s="1">
        <v>2</v>
      </c>
      <c r="M34" s="1">
        <v>2</v>
      </c>
      <c r="N34" s="1" t="b">
        <v>0</v>
      </c>
      <c r="O34" s="1">
        <v>83</v>
      </c>
      <c r="P34" s="1" t="b">
        <v>0</v>
      </c>
      <c r="Q34" s="1" t="s">
        <v>36</v>
      </c>
    </row>
    <row r="35" spans="1:17" ht="15.75" customHeight="1" x14ac:dyDescent="0.15">
      <c r="A35" s="1" t="s">
        <v>3071</v>
      </c>
      <c r="B35" s="1" t="s">
        <v>108</v>
      </c>
      <c r="C35" s="1" t="s">
        <v>106</v>
      </c>
      <c r="D35" s="1" t="s">
        <v>107</v>
      </c>
      <c r="E35" s="1" t="s">
        <v>90</v>
      </c>
      <c r="F35" s="1" t="s">
        <v>91</v>
      </c>
      <c r="G35" s="1" t="s">
        <v>92</v>
      </c>
      <c r="H35" s="1">
        <v>85287</v>
      </c>
      <c r="I35" s="7" t="s">
        <v>95</v>
      </c>
      <c r="J35" s="9" t="s">
        <v>109</v>
      </c>
      <c r="K35" s="1" t="s">
        <v>15</v>
      </c>
      <c r="L35" s="1">
        <v>2</v>
      </c>
      <c r="M35" s="1">
        <v>2</v>
      </c>
      <c r="N35" s="1" t="b">
        <v>0</v>
      </c>
      <c r="O35" s="1">
        <v>83</v>
      </c>
      <c r="P35" s="1" t="b">
        <v>0</v>
      </c>
      <c r="Q35" s="1" t="s">
        <v>36</v>
      </c>
    </row>
    <row r="36" spans="1:17" ht="15.75" customHeight="1" x14ac:dyDescent="0.15">
      <c r="A36" s="1" t="s">
        <v>3071</v>
      </c>
      <c r="B36" s="1" t="s">
        <v>110</v>
      </c>
      <c r="C36" s="1" t="s">
        <v>106</v>
      </c>
      <c r="D36" s="1" t="s">
        <v>107</v>
      </c>
      <c r="E36" s="1" t="s">
        <v>90</v>
      </c>
      <c r="F36" s="1" t="s">
        <v>91</v>
      </c>
      <c r="G36" s="1" t="s">
        <v>92</v>
      </c>
      <c r="H36" s="1">
        <v>85287</v>
      </c>
      <c r="I36" s="7" t="s">
        <v>95</v>
      </c>
      <c r="J36" s="9" t="s">
        <v>111</v>
      </c>
      <c r="K36" s="1" t="s">
        <v>15</v>
      </c>
      <c r="L36" s="1">
        <v>2</v>
      </c>
      <c r="M36" s="1">
        <v>2</v>
      </c>
      <c r="N36" s="1" t="b">
        <v>0</v>
      </c>
      <c r="O36" s="1">
        <v>83</v>
      </c>
      <c r="P36" s="1" t="b">
        <v>0</v>
      </c>
      <c r="Q36" s="1" t="s">
        <v>19</v>
      </c>
    </row>
    <row r="37" spans="1:17" ht="15.75" customHeight="1" x14ac:dyDescent="0.15">
      <c r="A37" s="1" t="s">
        <v>3071</v>
      </c>
      <c r="B37" s="1" t="s">
        <v>47</v>
      </c>
      <c r="C37" s="1" t="s">
        <v>96</v>
      </c>
      <c r="D37" s="1" t="s">
        <v>97</v>
      </c>
      <c r="E37" s="1" t="s">
        <v>90</v>
      </c>
      <c r="F37" s="1" t="s">
        <v>91</v>
      </c>
      <c r="G37" s="1" t="s">
        <v>92</v>
      </c>
      <c r="H37" s="1">
        <v>85287</v>
      </c>
      <c r="I37" s="7" t="s">
        <v>95</v>
      </c>
      <c r="J37" s="9" t="s">
        <v>112</v>
      </c>
      <c r="K37" s="1" t="s">
        <v>15</v>
      </c>
      <c r="L37" s="1">
        <v>2</v>
      </c>
      <c r="M37" s="1">
        <v>2</v>
      </c>
      <c r="N37" s="1" t="b">
        <v>0</v>
      </c>
      <c r="O37" s="1">
        <v>83</v>
      </c>
      <c r="P37" s="1" t="b">
        <v>0</v>
      </c>
      <c r="Q37" s="1" t="s">
        <v>36</v>
      </c>
    </row>
    <row r="38" spans="1:17" ht="15.75" customHeight="1" x14ac:dyDescent="0.15">
      <c r="A38" s="1" t="s">
        <v>3071</v>
      </c>
      <c r="B38" s="1" t="s">
        <v>113</v>
      </c>
      <c r="C38" s="1" t="s">
        <v>106</v>
      </c>
      <c r="D38" s="1" t="s">
        <v>107</v>
      </c>
      <c r="E38" s="1" t="s">
        <v>90</v>
      </c>
      <c r="F38" s="1" t="s">
        <v>91</v>
      </c>
      <c r="G38" s="1" t="s">
        <v>92</v>
      </c>
      <c r="H38" s="1">
        <v>85287</v>
      </c>
      <c r="I38" s="7" t="s">
        <v>95</v>
      </c>
      <c r="J38" s="9" t="s">
        <v>114</v>
      </c>
      <c r="K38" s="1" t="s">
        <v>15</v>
      </c>
      <c r="L38" s="1">
        <v>2</v>
      </c>
      <c r="M38" s="1">
        <v>2</v>
      </c>
      <c r="N38" s="1" t="b">
        <v>0</v>
      </c>
      <c r="O38" s="1">
        <v>83</v>
      </c>
      <c r="P38" s="1" t="b">
        <v>0</v>
      </c>
      <c r="Q38" s="1" t="s">
        <v>36</v>
      </c>
    </row>
    <row r="39" spans="1:17" ht="15.75" customHeight="1" x14ac:dyDescent="0.15">
      <c r="A39" s="1" t="s">
        <v>3071</v>
      </c>
      <c r="B39" s="1" t="s">
        <v>115</v>
      </c>
      <c r="C39" s="1" t="s">
        <v>96</v>
      </c>
      <c r="D39" s="1" t="s">
        <v>97</v>
      </c>
      <c r="E39" s="1" t="s">
        <v>90</v>
      </c>
      <c r="F39" s="1" t="s">
        <v>91</v>
      </c>
      <c r="G39" s="1" t="s">
        <v>92</v>
      </c>
      <c r="H39" s="1">
        <v>85287</v>
      </c>
      <c r="I39" s="7" t="s">
        <v>95</v>
      </c>
      <c r="J39" s="9" t="s">
        <v>116</v>
      </c>
      <c r="K39" s="1" t="s">
        <v>15</v>
      </c>
      <c r="L39" s="1">
        <v>2</v>
      </c>
      <c r="M39" s="1">
        <v>2</v>
      </c>
      <c r="N39" s="1" t="b">
        <v>0</v>
      </c>
      <c r="O39" s="1">
        <v>83</v>
      </c>
      <c r="P39" s="1" t="b">
        <v>0</v>
      </c>
      <c r="Q39" s="1" t="s">
        <v>36</v>
      </c>
    </row>
    <row r="40" spans="1:17" ht="15.75" customHeight="1" x14ac:dyDescent="0.15">
      <c r="A40" s="1" t="s">
        <v>3071</v>
      </c>
      <c r="B40" s="1" t="s">
        <v>117</v>
      </c>
      <c r="C40" s="1" t="s">
        <v>96</v>
      </c>
      <c r="D40" s="1" t="s">
        <v>97</v>
      </c>
      <c r="E40" s="1" t="s">
        <v>90</v>
      </c>
      <c r="F40" s="1" t="s">
        <v>91</v>
      </c>
      <c r="G40" s="1" t="s">
        <v>92</v>
      </c>
      <c r="H40" s="1">
        <v>85287</v>
      </c>
      <c r="I40" s="7" t="s">
        <v>95</v>
      </c>
      <c r="J40" s="9" t="s">
        <v>118</v>
      </c>
      <c r="K40" s="1" t="s">
        <v>15</v>
      </c>
      <c r="L40" s="1">
        <v>2</v>
      </c>
      <c r="M40" s="1">
        <v>2</v>
      </c>
      <c r="N40" s="1" t="b">
        <v>0</v>
      </c>
      <c r="O40" s="1">
        <v>83</v>
      </c>
      <c r="P40" s="1" t="b">
        <v>0</v>
      </c>
      <c r="Q40" s="1" t="s">
        <v>36</v>
      </c>
    </row>
    <row r="41" spans="1:17" ht="15.75" customHeight="1" x14ac:dyDescent="0.15">
      <c r="A41" s="1" t="s">
        <v>3071</v>
      </c>
      <c r="B41" s="1" t="s">
        <v>119</v>
      </c>
      <c r="C41" s="1" t="s">
        <v>96</v>
      </c>
      <c r="D41" s="1" t="s">
        <v>97</v>
      </c>
      <c r="E41" s="1" t="s">
        <v>90</v>
      </c>
      <c r="F41" s="1" t="s">
        <v>91</v>
      </c>
      <c r="G41" s="1" t="s">
        <v>92</v>
      </c>
      <c r="H41" s="1">
        <v>85287</v>
      </c>
      <c r="I41" s="7" t="s">
        <v>95</v>
      </c>
      <c r="J41" s="9" t="s">
        <v>120</v>
      </c>
      <c r="K41" s="1" t="s">
        <v>15</v>
      </c>
      <c r="L41" s="1">
        <v>2</v>
      </c>
      <c r="M41" s="1">
        <v>2</v>
      </c>
      <c r="N41" s="1" t="b">
        <v>0</v>
      </c>
      <c r="O41" s="1">
        <v>83</v>
      </c>
      <c r="P41" s="1" t="b">
        <v>0</v>
      </c>
      <c r="Q41" s="1" t="s">
        <v>33</v>
      </c>
    </row>
    <row r="42" spans="1:17" ht="15.75" customHeight="1" x14ac:dyDescent="0.15">
      <c r="A42" s="1" t="s">
        <v>3071</v>
      </c>
      <c r="B42" s="1" t="s">
        <v>32</v>
      </c>
      <c r="C42" s="1" t="s">
        <v>96</v>
      </c>
      <c r="D42" s="1" t="s">
        <v>97</v>
      </c>
      <c r="E42" s="1" t="s">
        <v>90</v>
      </c>
      <c r="F42" s="1" t="s">
        <v>91</v>
      </c>
      <c r="G42" s="1" t="s">
        <v>92</v>
      </c>
      <c r="H42" s="1">
        <v>85287</v>
      </c>
      <c r="I42" s="7" t="s">
        <v>95</v>
      </c>
      <c r="J42" s="9" t="s">
        <v>121</v>
      </c>
      <c r="K42" s="1" t="s">
        <v>15</v>
      </c>
      <c r="L42" s="1">
        <v>2</v>
      </c>
      <c r="M42" s="1">
        <v>2</v>
      </c>
      <c r="N42" s="1" t="b">
        <v>0</v>
      </c>
      <c r="O42" s="1">
        <v>83</v>
      </c>
      <c r="P42" s="1" t="b">
        <v>0</v>
      </c>
      <c r="Q42" s="1" t="s">
        <v>33</v>
      </c>
    </row>
    <row r="43" spans="1:17" ht="15.75" customHeight="1" x14ac:dyDescent="0.15">
      <c r="A43" s="1" t="s">
        <v>23</v>
      </c>
      <c r="B43" s="1" t="s">
        <v>28</v>
      </c>
      <c r="C43" s="1" t="s">
        <v>26</v>
      </c>
      <c r="D43" s="27" t="s">
        <v>27</v>
      </c>
      <c r="E43" s="21"/>
      <c r="F43" s="1" t="s">
        <v>24</v>
      </c>
      <c r="G43" s="1" t="s">
        <v>11</v>
      </c>
      <c r="H43" s="1">
        <v>36849</v>
      </c>
      <c r="I43" s="7" t="s">
        <v>25</v>
      </c>
      <c r="J43" s="7" t="s">
        <v>30</v>
      </c>
      <c r="K43" s="1" t="s">
        <v>15</v>
      </c>
      <c r="L43" s="1">
        <v>2</v>
      </c>
      <c r="M43" s="1">
        <v>2</v>
      </c>
      <c r="N43" s="1" t="b">
        <v>1</v>
      </c>
      <c r="O43" s="1">
        <v>81</v>
      </c>
      <c r="P43" s="1" t="b">
        <v>0</v>
      </c>
      <c r="Q43" s="1" t="s">
        <v>29</v>
      </c>
    </row>
    <row r="44" spans="1:17" ht="15.75" customHeight="1" x14ac:dyDescent="0.15">
      <c r="A44" s="1" t="s">
        <v>23</v>
      </c>
      <c r="B44" s="1" t="s">
        <v>32</v>
      </c>
      <c r="C44" s="1" t="s">
        <v>26</v>
      </c>
      <c r="D44" s="27" t="s">
        <v>31</v>
      </c>
      <c r="E44" s="21"/>
      <c r="F44" s="1" t="s">
        <v>24</v>
      </c>
      <c r="G44" s="1" t="s">
        <v>11</v>
      </c>
      <c r="H44" s="1">
        <v>36849</v>
      </c>
      <c r="I44" s="7" t="s">
        <v>25</v>
      </c>
      <c r="J44" s="7" t="s">
        <v>34</v>
      </c>
      <c r="K44" s="1" t="s">
        <v>15</v>
      </c>
      <c r="L44" s="1">
        <v>2</v>
      </c>
      <c r="M44" s="1">
        <v>2</v>
      </c>
      <c r="N44" s="1" t="b">
        <v>1</v>
      </c>
      <c r="O44" s="1">
        <v>81</v>
      </c>
      <c r="P44" s="1" t="b">
        <v>0</v>
      </c>
      <c r="Q44" s="1" t="s">
        <v>33</v>
      </c>
    </row>
    <row r="45" spans="1:17" ht="15.75" customHeight="1" x14ac:dyDescent="0.15">
      <c r="A45" s="1" t="s">
        <v>23</v>
      </c>
      <c r="B45" s="1" t="s">
        <v>35</v>
      </c>
      <c r="C45" s="1" t="s">
        <v>26</v>
      </c>
      <c r="D45" s="27" t="s">
        <v>27</v>
      </c>
      <c r="E45" s="21"/>
      <c r="F45" s="1" t="s">
        <v>24</v>
      </c>
      <c r="G45" s="1" t="s">
        <v>11</v>
      </c>
      <c r="H45" s="1">
        <v>36849</v>
      </c>
      <c r="I45" s="7" t="s">
        <v>25</v>
      </c>
      <c r="J45" s="7" t="s">
        <v>37</v>
      </c>
      <c r="K45" s="1" t="s">
        <v>15</v>
      </c>
      <c r="L45" s="1">
        <v>2</v>
      </c>
      <c r="M45" s="1">
        <v>2</v>
      </c>
      <c r="N45" s="1" t="b">
        <v>1</v>
      </c>
      <c r="O45" s="1">
        <v>81</v>
      </c>
      <c r="P45" s="1" t="b">
        <v>0</v>
      </c>
      <c r="Q45" s="1" t="s">
        <v>36</v>
      </c>
    </row>
    <row r="46" spans="1:17" ht="15.75" customHeight="1" x14ac:dyDescent="0.15">
      <c r="A46" s="1" t="s">
        <v>23</v>
      </c>
      <c r="B46" s="1" t="s">
        <v>40</v>
      </c>
      <c r="C46" s="1" t="s">
        <v>38</v>
      </c>
      <c r="D46" s="1" t="s">
        <v>39</v>
      </c>
      <c r="E46" s="21"/>
      <c r="F46" s="1" t="s">
        <v>24</v>
      </c>
      <c r="G46" s="1" t="s">
        <v>11</v>
      </c>
      <c r="H46" s="1">
        <v>36849</v>
      </c>
      <c r="I46" s="7" t="s">
        <v>25</v>
      </c>
      <c r="J46" s="7" t="s">
        <v>41</v>
      </c>
      <c r="K46" s="1" t="s">
        <v>15</v>
      </c>
      <c r="L46" s="1">
        <v>2</v>
      </c>
      <c r="M46" s="1">
        <v>2</v>
      </c>
      <c r="N46" s="1" t="b">
        <v>1</v>
      </c>
      <c r="O46" s="1">
        <v>81</v>
      </c>
      <c r="P46" s="1" t="b">
        <v>0</v>
      </c>
      <c r="Q46" s="1" t="s">
        <v>19</v>
      </c>
    </row>
    <row r="47" spans="1:17" ht="15.75" customHeight="1" x14ac:dyDescent="0.15">
      <c r="A47" s="1" t="s">
        <v>23</v>
      </c>
      <c r="B47" s="1" t="s">
        <v>43</v>
      </c>
      <c r="C47" s="1" t="s">
        <v>26</v>
      </c>
      <c r="D47" s="27" t="s">
        <v>42</v>
      </c>
      <c r="E47" s="21"/>
      <c r="F47" s="1" t="s">
        <v>24</v>
      </c>
      <c r="G47" s="1" t="s">
        <v>11</v>
      </c>
      <c r="H47" s="1">
        <v>36849</v>
      </c>
      <c r="I47" s="7" t="s">
        <v>25</v>
      </c>
      <c r="J47" s="7" t="s">
        <v>45</v>
      </c>
      <c r="K47" s="1" t="s">
        <v>15</v>
      </c>
      <c r="L47" s="1">
        <v>2</v>
      </c>
      <c r="M47" s="1">
        <v>2</v>
      </c>
      <c r="N47" s="1" t="b">
        <v>1</v>
      </c>
      <c r="O47" s="1">
        <v>81</v>
      </c>
      <c r="P47" s="1" t="b">
        <v>0</v>
      </c>
      <c r="Q47" s="1" t="s">
        <v>36</v>
      </c>
    </row>
    <row r="48" spans="1:17" ht="15.75" customHeight="1" x14ac:dyDescent="0.15">
      <c r="A48" s="1" t="s">
        <v>23</v>
      </c>
      <c r="B48" s="1" t="s">
        <v>47</v>
      </c>
      <c r="C48" s="1" t="s">
        <v>26</v>
      </c>
      <c r="D48" s="27" t="s">
        <v>46</v>
      </c>
      <c r="E48" s="21"/>
      <c r="F48" s="1" t="s">
        <v>24</v>
      </c>
      <c r="G48" s="1" t="s">
        <v>11</v>
      </c>
      <c r="H48" s="1">
        <v>36849</v>
      </c>
      <c r="I48" s="7" t="s">
        <v>25</v>
      </c>
      <c r="J48" s="7" t="s">
        <v>48</v>
      </c>
      <c r="K48" s="1" t="s">
        <v>15</v>
      </c>
      <c r="L48" s="1">
        <v>2</v>
      </c>
      <c r="M48" s="1">
        <v>2</v>
      </c>
      <c r="N48" s="1" t="b">
        <v>1</v>
      </c>
      <c r="O48" s="1">
        <v>81</v>
      </c>
      <c r="P48" s="1" t="b">
        <v>0</v>
      </c>
      <c r="Q48" s="1" t="s">
        <v>36</v>
      </c>
    </row>
    <row r="49" spans="1:17" ht="15.75" customHeight="1" x14ac:dyDescent="0.15">
      <c r="A49" s="1" t="s">
        <v>882</v>
      </c>
      <c r="B49" s="1" t="s">
        <v>28</v>
      </c>
      <c r="C49" s="1" t="s">
        <v>887</v>
      </c>
      <c r="D49" s="1" t="s">
        <v>27</v>
      </c>
      <c r="E49" s="1" t="s">
        <v>883</v>
      </c>
      <c r="F49" s="1" t="s">
        <v>884</v>
      </c>
      <c r="G49" s="1" t="s">
        <v>885</v>
      </c>
      <c r="H49" s="1">
        <v>47306</v>
      </c>
      <c r="I49" s="7" t="s">
        <v>886</v>
      </c>
      <c r="J49" s="9" t="s">
        <v>888</v>
      </c>
      <c r="K49" s="1" t="s">
        <v>15</v>
      </c>
      <c r="L49" s="1">
        <v>2</v>
      </c>
      <c r="M49" s="1">
        <v>2</v>
      </c>
      <c r="N49" s="1" t="b">
        <v>0</v>
      </c>
      <c r="O49" s="1">
        <v>62</v>
      </c>
      <c r="P49" s="1" t="b">
        <v>0</v>
      </c>
      <c r="Q49" s="1" t="s">
        <v>29</v>
      </c>
    </row>
    <row r="50" spans="1:17" ht="15.75" customHeight="1" x14ac:dyDescent="0.15">
      <c r="A50" s="1" t="s">
        <v>882</v>
      </c>
      <c r="B50" s="1" t="s">
        <v>98</v>
      </c>
      <c r="C50" s="1" t="s">
        <v>887</v>
      </c>
      <c r="D50" s="1" t="s">
        <v>27</v>
      </c>
      <c r="E50" s="1" t="s">
        <v>883</v>
      </c>
      <c r="F50" s="1" t="s">
        <v>884</v>
      </c>
      <c r="G50" s="1" t="s">
        <v>885</v>
      </c>
      <c r="H50" s="1">
        <v>47306</v>
      </c>
      <c r="I50" s="7" t="s">
        <v>886</v>
      </c>
      <c r="J50" s="9" t="s">
        <v>889</v>
      </c>
      <c r="K50" s="1" t="s">
        <v>15</v>
      </c>
      <c r="L50" s="1">
        <v>2</v>
      </c>
      <c r="M50" s="1">
        <v>2</v>
      </c>
      <c r="N50" s="1" t="b">
        <v>0</v>
      </c>
      <c r="O50" s="1">
        <v>62</v>
      </c>
      <c r="P50" s="1" t="b">
        <v>0</v>
      </c>
      <c r="Q50" s="1" t="s">
        <v>29</v>
      </c>
    </row>
    <row r="51" spans="1:17" ht="15.75" customHeight="1" x14ac:dyDescent="0.15">
      <c r="A51" s="1" t="s">
        <v>882</v>
      </c>
      <c r="B51" s="1" t="s">
        <v>437</v>
      </c>
      <c r="C51" s="1" t="s">
        <v>887</v>
      </c>
      <c r="D51" s="1" t="s">
        <v>27</v>
      </c>
      <c r="E51" s="1" t="s">
        <v>883</v>
      </c>
      <c r="F51" s="1" t="s">
        <v>884</v>
      </c>
      <c r="G51" s="1" t="s">
        <v>885</v>
      </c>
      <c r="H51" s="1">
        <v>47306</v>
      </c>
      <c r="I51" s="7" t="s">
        <v>886</v>
      </c>
      <c r="J51" s="9" t="s">
        <v>890</v>
      </c>
      <c r="K51" s="1" t="s">
        <v>15</v>
      </c>
      <c r="L51" s="1">
        <v>2</v>
      </c>
      <c r="M51" s="1">
        <v>2</v>
      </c>
      <c r="N51" s="1" t="b">
        <v>0</v>
      </c>
      <c r="O51" s="1">
        <v>62</v>
      </c>
      <c r="P51" s="1" t="b">
        <v>0</v>
      </c>
      <c r="Q51" s="1" t="s">
        <v>438</v>
      </c>
    </row>
    <row r="52" spans="1:17" ht="15.75" customHeight="1" x14ac:dyDescent="0.15">
      <c r="A52" s="1" t="s">
        <v>882</v>
      </c>
      <c r="B52" s="1" t="s">
        <v>32</v>
      </c>
      <c r="C52" s="1" t="s">
        <v>887</v>
      </c>
      <c r="D52" s="1" t="s">
        <v>31</v>
      </c>
      <c r="E52" s="1" t="s">
        <v>883</v>
      </c>
      <c r="F52" s="1" t="s">
        <v>884</v>
      </c>
      <c r="G52" s="1" t="s">
        <v>885</v>
      </c>
      <c r="H52" s="1">
        <v>47306</v>
      </c>
      <c r="I52" s="7" t="s">
        <v>886</v>
      </c>
      <c r="J52" s="9" t="s">
        <v>891</v>
      </c>
      <c r="K52" s="1" t="s">
        <v>15</v>
      </c>
      <c r="L52" s="1">
        <v>2</v>
      </c>
      <c r="M52" s="1">
        <v>2</v>
      </c>
      <c r="N52" s="1" t="b">
        <v>0</v>
      </c>
      <c r="O52" s="1">
        <v>62</v>
      </c>
      <c r="P52" s="1" t="b">
        <v>0</v>
      </c>
      <c r="Q52" s="1" t="s">
        <v>33</v>
      </c>
    </row>
    <row r="53" spans="1:17" ht="15.75" customHeight="1" x14ac:dyDescent="0.15">
      <c r="A53" s="1" t="s">
        <v>882</v>
      </c>
      <c r="B53" s="1" t="s">
        <v>333</v>
      </c>
      <c r="C53" s="1" t="s">
        <v>887</v>
      </c>
      <c r="D53" s="1" t="s">
        <v>31</v>
      </c>
      <c r="E53" s="1" t="s">
        <v>883</v>
      </c>
      <c r="F53" s="1" t="s">
        <v>884</v>
      </c>
      <c r="G53" s="1" t="s">
        <v>885</v>
      </c>
      <c r="H53" s="1">
        <v>47306</v>
      </c>
      <c r="I53" s="7" t="s">
        <v>886</v>
      </c>
      <c r="J53" s="9" t="s">
        <v>892</v>
      </c>
      <c r="K53" s="1" t="s">
        <v>15</v>
      </c>
      <c r="L53" s="1">
        <v>2</v>
      </c>
      <c r="M53" s="1">
        <v>2</v>
      </c>
      <c r="N53" s="1" t="b">
        <v>0</v>
      </c>
      <c r="O53" s="1">
        <v>62</v>
      </c>
      <c r="P53" s="1" t="b">
        <v>0</v>
      </c>
      <c r="Q53" s="1" t="s">
        <v>36</v>
      </c>
    </row>
    <row r="54" spans="1:17" ht="15.75" customHeight="1" x14ac:dyDescent="0.15">
      <c r="A54" s="1" t="s">
        <v>882</v>
      </c>
      <c r="B54" s="1" t="s">
        <v>18</v>
      </c>
      <c r="C54" s="1" t="s">
        <v>887</v>
      </c>
      <c r="D54" s="1" t="s">
        <v>372</v>
      </c>
      <c r="E54" s="1" t="s">
        <v>883</v>
      </c>
      <c r="F54" s="1" t="s">
        <v>884</v>
      </c>
      <c r="G54" s="1" t="s">
        <v>885</v>
      </c>
      <c r="H54" s="1">
        <v>47306</v>
      </c>
      <c r="I54" s="7" t="s">
        <v>886</v>
      </c>
      <c r="J54" s="9" t="s">
        <v>893</v>
      </c>
      <c r="K54" s="1" t="s">
        <v>15</v>
      </c>
      <c r="L54" s="1">
        <v>2</v>
      </c>
      <c r="M54" s="1">
        <v>2</v>
      </c>
      <c r="N54" s="1" t="b">
        <v>0</v>
      </c>
      <c r="O54" s="1">
        <v>62</v>
      </c>
      <c r="P54" s="1" t="b">
        <v>0</v>
      </c>
      <c r="Q54" s="1" t="s">
        <v>19</v>
      </c>
    </row>
    <row r="55" spans="1:17" ht="15.75" customHeight="1" x14ac:dyDescent="0.15">
      <c r="A55" s="1" t="s">
        <v>882</v>
      </c>
      <c r="B55" s="1" t="s">
        <v>403</v>
      </c>
      <c r="C55" s="1" t="s">
        <v>887</v>
      </c>
      <c r="D55" s="1" t="s">
        <v>894</v>
      </c>
      <c r="E55" s="1" t="s">
        <v>883</v>
      </c>
      <c r="F55" s="1" t="s">
        <v>884</v>
      </c>
      <c r="G55" s="1" t="s">
        <v>885</v>
      </c>
      <c r="H55" s="1">
        <v>47306</v>
      </c>
      <c r="I55" s="7" t="s">
        <v>886</v>
      </c>
      <c r="J55" s="9" t="s">
        <v>895</v>
      </c>
      <c r="K55" s="1" t="s">
        <v>15</v>
      </c>
      <c r="L55" s="1">
        <v>2</v>
      </c>
      <c r="M55" s="1">
        <v>2</v>
      </c>
      <c r="N55" s="1" t="b">
        <v>0</v>
      </c>
      <c r="O55" s="1">
        <v>62</v>
      </c>
      <c r="P55" s="1" t="b">
        <v>0</v>
      </c>
      <c r="Q55" s="1" t="s">
        <v>36</v>
      </c>
    </row>
    <row r="56" spans="1:17" ht="15.75" customHeight="1" x14ac:dyDescent="0.15">
      <c r="A56" s="1" t="s">
        <v>882</v>
      </c>
      <c r="B56" s="1" t="s">
        <v>74</v>
      </c>
      <c r="C56" s="1" t="s">
        <v>887</v>
      </c>
      <c r="D56" s="1" t="s">
        <v>31</v>
      </c>
      <c r="E56" s="1" t="s">
        <v>883</v>
      </c>
      <c r="F56" s="1" t="s">
        <v>884</v>
      </c>
      <c r="G56" s="1" t="s">
        <v>885</v>
      </c>
      <c r="H56" s="1">
        <v>47306</v>
      </c>
      <c r="I56" s="7" t="s">
        <v>886</v>
      </c>
      <c r="J56" s="9" t="s">
        <v>896</v>
      </c>
      <c r="K56" s="1" t="s">
        <v>15</v>
      </c>
      <c r="L56" s="1">
        <v>2</v>
      </c>
      <c r="M56" s="1">
        <v>2</v>
      </c>
      <c r="N56" s="1" t="b">
        <v>0</v>
      </c>
      <c r="O56" s="1">
        <v>62</v>
      </c>
      <c r="P56" s="1" t="b">
        <v>0</v>
      </c>
      <c r="Q56" s="1" t="s">
        <v>33</v>
      </c>
    </row>
    <row r="57" spans="1:17" ht="15.75" customHeight="1" x14ac:dyDescent="0.15">
      <c r="A57" s="1" t="s">
        <v>882</v>
      </c>
      <c r="B57" s="1" t="s">
        <v>897</v>
      </c>
      <c r="C57" s="1" t="s">
        <v>887</v>
      </c>
      <c r="D57" s="1" t="s">
        <v>372</v>
      </c>
      <c r="E57" s="1" t="s">
        <v>883</v>
      </c>
      <c r="F57" s="1" t="s">
        <v>884</v>
      </c>
      <c r="G57" s="1" t="s">
        <v>885</v>
      </c>
      <c r="H57" s="1">
        <v>47306</v>
      </c>
      <c r="I57" s="7" t="s">
        <v>886</v>
      </c>
      <c r="J57" s="9" t="s">
        <v>893</v>
      </c>
      <c r="K57" s="1" t="s">
        <v>15</v>
      </c>
      <c r="L57" s="1">
        <v>2</v>
      </c>
      <c r="M57" s="1">
        <v>2</v>
      </c>
      <c r="N57" s="1" t="b">
        <v>0</v>
      </c>
      <c r="O57" s="1">
        <v>62</v>
      </c>
      <c r="P57" s="1" t="b">
        <v>0</v>
      </c>
      <c r="Q57" s="1" t="s">
        <v>19</v>
      </c>
    </row>
    <row r="58" spans="1:17" ht="15.75" customHeight="1" x14ac:dyDescent="0.15">
      <c r="A58" s="1" t="s">
        <v>882</v>
      </c>
      <c r="B58" s="1" t="s">
        <v>179</v>
      </c>
      <c r="C58" s="1" t="s">
        <v>887</v>
      </c>
      <c r="D58" s="1" t="s">
        <v>27</v>
      </c>
      <c r="E58" s="1" t="s">
        <v>883</v>
      </c>
      <c r="F58" s="1" t="s">
        <v>884</v>
      </c>
      <c r="G58" s="1" t="s">
        <v>885</v>
      </c>
      <c r="H58" s="1">
        <v>47306</v>
      </c>
      <c r="I58" s="7" t="s">
        <v>886</v>
      </c>
      <c r="J58" s="9" t="s">
        <v>888</v>
      </c>
      <c r="K58" s="1" t="s">
        <v>15</v>
      </c>
      <c r="L58" s="1">
        <v>2</v>
      </c>
      <c r="M58" s="1">
        <v>2</v>
      </c>
      <c r="N58" s="1" t="b">
        <v>0</v>
      </c>
      <c r="O58" s="1">
        <v>62</v>
      </c>
      <c r="P58" s="1" t="b">
        <v>0</v>
      </c>
      <c r="Q58" s="1" t="s">
        <v>36</v>
      </c>
    </row>
    <row r="59" spans="1:17" ht="15.75" customHeight="1" x14ac:dyDescent="0.15">
      <c r="A59" s="1" t="s">
        <v>882</v>
      </c>
      <c r="B59" s="1" t="s">
        <v>898</v>
      </c>
      <c r="C59" s="1" t="s">
        <v>887</v>
      </c>
      <c r="D59" s="1" t="s">
        <v>894</v>
      </c>
      <c r="E59" s="1" t="s">
        <v>883</v>
      </c>
      <c r="F59" s="1" t="s">
        <v>884</v>
      </c>
      <c r="G59" s="1" t="s">
        <v>885</v>
      </c>
      <c r="H59" s="1">
        <v>47306</v>
      </c>
      <c r="I59" s="7" t="s">
        <v>886</v>
      </c>
      <c r="J59" s="9" t="s">
        <v>899</v>
      </c>
      <c r="K59" s="1" t="s">
        <v>15</v>
      </c>
      <c r="L59" s="1">
        <v>2</v>
      </c>
      <c r="M59" s="1">
        <v>2</v>
      </c>
      <c r="N59" s="1" t="b">
        <v>0</v>
      </c>
      <c r="O59" s="1">
        <v>62</v>
      </c>
      <c r="P59" s="1" t="b">
        <v>0</v>
      </c>
      <c r="Q59" s="1" t="s">
        <v>220</v>
      </c>
    </row>
    <row r="60" spans="1:17" ht="15.75" customHeight="1" x14ac:dyDescent="0.15">
      <c r="A60" s="1" t="s">
        <v>882</v>
      </c>
      <c r="B60" s="1" t="s">
        <v>900</v>
      </c>
      <c r="C60" s="1" t="s">
        <v>887</v>
      </c>
      <c r="D60" s="1" t="s">
        <v>27</v>
      </c>
      <c r="E60" s="1" t="s">
        <v>883</v>
      </c>
      <c r="F60" s="1" t="s">
        <v>884</v>
      </c>
      <c r="G60" s="1" t="s">
        <v>885</v>
      </c>
      <c r="H60" s="1">
        <v>47306</v>
      </c>
      <c r="I60" s="7" t="s">
        <v>886</v>
      </c>
      <c r="J60" s="9" t="s">
        <v>901</v>
      </c>
      <c r="K60" s="1" t="s">
        <v>15</v>
      </c>
      <c r="L60" s="1">
        <v>2</v>
      </c>
      <c r="M60" s="1">
        <v>2</v>
      </c>
      <c r="N60" s="1" t="b">
        <v>0</v>
      </c>
      <c r="O60" s="1">
        <v>62</v>
      </c>
      <c r="P60" s="1" t="b">
        <v>0</v>
      </c>
      <c r="Q60" s="1" t="s">
        <v>36</v>
      </c>
    </row>
    <row r="61" spans="1:17" ht="15.75" customHeight="1" x14ac:dyDescent="0.15">
      <c r="A61" s="1" t="s">
        <v>882</v>
      </c>
      <c r="B61" s="1" t="s">
        <v>87</v>
      </c>
      <c r="C61" s="1" t="s">
        <v>887</v>
      </c>
      <c r="D61" s="1" t="s">
        <v>894</v>
      </c>
      <c r="E61" s="1" t="s">
        <v>883</v>
      </c>
      <c r="F61" s="1" t="s">
        <v>884</v>
      </c>
      <c r="G61" s="1" t="s">
        <v>885</v>
      </c>
      <c r="H61" s="1">
        <v>47306</v>
      </c>
      <c r="I61" s="7" t="s">
        <v>886</v>
      </c>
      <c r="J61" s="9" t="s">
        <v>902</v>
      </c>
      <c r="K61" s="1" t="s">
        <v>15</v>
      </c>
      <c r="L61" s="1">
        <v>2</v>
      </c>
      <c r="M61" s="1">
        <v>2</v>
      </c>
      <c r="N61" s="1" t="b">
        <v>0</v>
      </c>
      <c r="O61" s="1">
        <v>62</v>
      </c>
      <c r="P61" s="1" t="b">
        <v>0</v>
      </c>
      <c r="Q61" s="1" t="s">
        <v>72</v>
      </c>
    </row>
    <row r="62" spans="1:17" ht="15.75" customHeight="1" x14ac:dyDescent="0.15">
      <c r="A62" s="1" t="s">
        <v>882</v>
      </c>
      <c r="B62" s="1" t="s">
        <v>442</v>
      </c>
      <c r="C62" s="1" t="s">
        <v>887</v>
      </c>
      <c r="D62" s="1" t="s">
        <v>27</v>
      </c>
      <c r="E62" s="1" t="s">
        <v>883</v>
      </c>
      <c r="F62" s="1" t="s">
        <v>884</v>
      </c>
      <c r="G62" s="1" t="s">
        <v>885</v>
      </c>
      <c r="H62" s="1">
        <v>47306</v>
      </c>
      <c r="I62" s="7" t="s">
        <v>886</v>
      </c>
      <c r="J62" s="9" t="s">
        <v>888</v>
      </c>
      <c r="K62" s="1" t="s">
        <v>15</v>
      </c>
      <c r="L62" s="1">
        <v>2</v>
      </c>
      <c r="M62" s="1">
        <v>2</v>
      </c>
      <c r="N62" s="1" t="b">
        <v>0</v>
      </c>
      <c r="O62" s="1">
        <v>62</v>
      </c>
      <c r="P62" s="1" t="b">
        <v>0</v>
      </c>
      <c r="Q62" s="1" t="s">
        <v>36</v>
      </c>
    </row>
    <row r="63" spans="1:17" ht="15.75" customHeight="1" x14ac:dyDescent="0.15">
      <c r="A63" s="1" t="s">
        <v>882</v>
      </c>
      <c r="B63" s="1" t="s">
        <v>219</v>
      </c>
      <c r="C63" s="1" t="s">
        <v>887</v>
      </c>
      <c r="D63" s="1" t="s">
        <v>894</v>
      </c>
      <c r="E63" s="1" t="s">
        <v>883</v>
      </c>
      <c r="F63" s="1" t="s">
        <v>884</v>
      </c>
      <c r="G63" s="1" t="s">
        <v>885</v>
      </c>
      <c r="H63" s="1">
        <v>47306</v>
      </c>
      <c r="I63" s="7" t="s">
        <v>886</v>
      </c>
      <c r="J63" s="9" t="s">
        <v>899</v>
      </c>
      <c r="K63" s="1" t="s">
        <v>15</v>
      </c>
      <c r="L63" s="1">
        <v>2</v>
      </c>
      <c r="M63" s="1">
        <v>2</v>
      </c>
      <c r="N63" s="1" t="b">
        <v>0</v>
      </c>
      <c r="O63" s="1">
        <v>62</v>
      </c>
      <c r="P63" s="1" t="b">
        <v>0</v>
      </c>
      <c r="Q63" s="1" t="s">
        <v>220</v>
      </c>
    </row>
    <row r="64" spans="1:17" ht="15.75" customHeight="1" x14ac:dyDescent="0.15">
      <c r="A64" s="1" t="s">
        <v>882</v>
      </c>
      <c r="B64" s="1" t="s">
        <v>47</v>
      </c>
      <c r="C64" s="1" t="s">
        <v>887</v>
      </c>
      <c r="D64" s="1" t="s">
        <v>27</v>
      </c>
      <c r="E64" s="1" t="s">
        <v>883</v>
      </c>
      <c r="F64" s="1" t="s">
        <v>884</v>
      </c>
      <c r="G64" s="1" t="s">
        <v>885</v>
      </c>
      <c r="H64" s="1">
        <v>47306</v>
      </c>
      <c r="I64" s="7" t="s">
        <v>886</v>
      </c>
      <c r="J64" s="9" t="s">
        <v>901</v>
      </c>
      <c r="K64" s="1" t="s">
        <v>15</v>
      </c>
      <c r="L64" s="1">
        <v>2</v>
      </c>
      <c r="M64" s="1">
        <v>2</v>
      </c>
      <c r="N64" s="1" t="b">
        <v>0</v>
      </c>
      <c r="O64" s="1">
        <v>62</v>
      </c>
      <c r="P64" s="1" t="b">
        <v>0</v>
      </c>
      <c r="Q64" s="1" t="s">
        <v>36</v>
      </c>
    </row>
    <row r="65" spans="1:17" ht="15.75" customHeight="1" x14ac:dyDescent="0.15">
      <c r="A65" s="1" t="s">
        <v>882</v>
      </c>
      <c r="B65" s="1" t="s">
        <v>89</v>
      </c>
      <c r="C65" s="1" t="s">
        <v>887</v>
      </c>
      <c r="D65" s="1" t="s">
        <v>894</v>
      </c>
      <c r="E65" s="1" t="s">
        <v>883</v>
      </c>
      <c r="F65" s="1" t="s">
        <v>884</v>
      </c>
      <c r="G65" s="1" t="s">
        <v>885</v>
      </c>
      <c r="H65" s="1">
        <v>47306</v>
      </c>
      <c r="I65" s="7" t="s">
        <v>886</v>
      </c>
      <c r="J65" s="9" t="s">
        <v>902</v>
      </c>
      <c r="K65" s="1" t="s">
        <v>15</v>
      </c>
      <c r="L65" s="1">
        <v>2</v>
      </c>
      <c r="M65" s="1">
        <v>2</v>
      </c>
      <c r="N65" s="1" t="b">
        <v>0</v>
      </c>
      <c r="O65" s="1">
        <v>62</v>
      </c>
      <c r="P65" s="1" t="b">
        <v>0</v>
      </c>
      <c r="Q65" s="1" t="s">
        <v>72</v>
      </c>
    </row>
    <row r="66" spans="1:17" ht="15.75" customHeight="1" x14ac:dyDescent="0.15">
      <c r="A66" s="1" t="s">
        <v>1962</v>
      </c>
      <c r="B66" s="1" t="s">
        <v>1968</v>
      </c>
      <c r="C66" s="27" t="s">
        <v>166</v>
      </c>
      <c r="D66" s="1" t="s">
        <v>1967</v>
      </c>
      <c r="E66" s="1" t="s">
        <v>1963</v>
      </c>
      <c r="F66" s="1" t="s">
        <v>1964</v>
      </c>
      <c r="G66" s="1" t="s">
        <v>1965</v>
      </c>
      <c r="H66" s="1">
        <v>43950</v>
      </c>
      <c r="I66" s="7" t="s">
        <v>1966</v>
      </c>
      <c r="J66" s="9" t="s">
        <v>1969</v>
      </c>
      <c r="K66" s="1" t="s">
        <v>15</v>
      </c>
      <c r="L66" s="1">
        <v>2</v>
      </c>
      <c r="M66" s="1">
        <v>2</v>
      </c>
      <c r="N66" s="1" t="b">
        <v>0</v>
      </c>
      <c r="O66" s="27">
        <v>84</v>
      </c>
      <c r="P66" s="1" t="b">
        <v>0</v>
      </c>
      <c r="Q66" s="1" t="s">
        <v>36</v>
      </c>
    </row>
    <row r="67" spans="1:17" ht="15.75" customHeight="1" x14ac:dyDescent="0.15">
      <c r="A67" s="1" t="s">
        <v>2428</v>
      </c>
      <c r="B67" s="27" t="s">
        <v>28</v>
      </c>
      <c r="C67" s="11" t="s">
        <v>2434</v>
      </c>
      <c r="D67" s="27" t="s">
        <v>166</v>
      </c>
      <c r="E67" s="1" t="s">
        <v>2429</v>
      </c>
      <c r="F67" s="1" t="s">
        <v>2430</v>
      </c>
      <c r="G67" s="1" t="s">
        <v>2431</v>
      </c>
      <c r="H67" s="1" t="s">
        <v>2432</v>
      </c>
      <c r="I67" s="7" t="s">
        <v>2433</v>
      </c>
      <c r="J67" s="9" t="s">
        <v>2435</v>
      </c>
      <c r="K67" s="1" t="s">
        <v>54</v>
      </c>
      <c r="L67" s="1">
        <v>2</v>
      </c>
      <c r="M67" s="1">
        <v>2</v>
      </c>
      <c r="N67" s="1" t="b">
        <v>0</v>
      </c>
      <c r="O67" s="1">
        <v>81</v>
      </c>
      <c r="P67" s="1" t="b">
        <v>0</v>
      </c>
      <c r="Q67" s="1" t="s">
        <v>36</v>
      </c>
    </row>
    <row r="68" spans="1:17" ht="15.75" customHeight="1" x14ac:dyDescent="0.15">
      <c r="A68" s="1" t="s">
        <v>1048</v>
      </c>
      <c r="B68" s="1" t="s">
        <v>28</v>
      </c>
      <c r="C68" s="1" t="s">
        <v>167</v>
      </c>
      <c r="D68" s="1" t="s">
        <v>27</v>
      </c>
      <c r="E68" s="1" t="s">
        <v>1049</v>
      </c>
      <c r="F68" s="1" t="s">
        <v>1050</v>
      </c>
      <c r="G68" s="1" t="s">
        <v>1051</v>
      </c>
      <c r="H68" s="1" t="s">
        <v>1052</v>
      </c>
      <c r="I68" s="7" t="s">
        <v>1053</v>
      </c>
      <c r="J68" s="9" t="s">
        <v>1054</v>
      </c>
      <c r="K68" s="1" t="s">
        <v>54</v>
      </c>
      <c r="L68" s="1">
        <v>2</v>
      </c>
      <c r="M68" s="1">
        <v>2</v>
      </c>
      <c r="N68" s="1" t="b">
        <v>0</v>
      </c>
      <c r="O68" s="27" t="s">
        <v>166</v>
      </c>
      <c r="P68" s="1" t="b">
        <v>0</v>
      </c>
      <c r="Q68" s="1" t="s">
        <v>29</v>
      </c>
    </row>
    <row r="69" spans="1:17" ht="15.75" customHeight="1" x14ac:dyDescent="0.15">
      <c r="A69" s="1" t="s">
        <v>1048</v>
      </c>
      <c r="B69" s="1" t="s">
        <v>98</v>
      </c>
      <c r="C69" s="1" t="s">
        <v>167</v>
      </c>
      <c r="D69" s="1" t="s">
        <v>27</v>
      </c>
      <c r="E69" s="1" t="s">
        <v>1049</v>
      </c>
      <c r="F69" s="1" t="s">
        <v>1050</v>
      </c>
      <c r="G69" s="1" t="s">
        <v>1051</v>
      </c>
      <c r="H69" s="1" t="s">
        <v>1052</v>
      </c>
      <c r="I69" s="7" t="s">
        <v>1053</v>
      </c>
      <c r="J69" s="9" t="s">
        <v>1054</v>
      </c>
      <c r="K69" s="1" t="s">
        <v>54</v>
      </c>
      <c r="L69" s="1">
        <v>2</v>
      </c>
      <c r="M69" s="1">
        <v>2</v>
      </c>
      <c r="N69" s="1" t="b">
        <v>0</v>
      </c>
      <c r="O69" s="27" t="s">
        <v>166</v>
      </c>
      <c r="P69" s="1" t="b">
        <v>0</v>
      </c>
      <c r="Q69" s="1" t="s">
        <v>29</v>
      </c>
    </row>
    <row r="70" spans="1:17" ht="15.75" customHeight="1" x14ac:dyDescent="0.15">
      <c r="A70" s="1" t="s">
        <v>1048</v>
      </c>
      <c r="B70" s="1" t="s">
        <v>1056</v>
      </c>
      <c r="C70" s="1" t="s">
        <v>1055</v>
      </c>
      <c r="D70" s="1" t="s">
        <v>42</v>
      </c>
      <c r="E70" s="1" t="s">
        <v>1049</v>
      </c>
      <c r="F70" s="1" t="s">
        <v>1050</v>
      </c>
      <c r="G70" s="1" t="s">
        <v>1051</v>
      </c>
      <c r="H70" s="1" t="s">
        <v>1052</v>
      </c>
      <c r="I70" s="7" t="s">
        <v>1053</v>
      </c>
      <c r="J70" s="9" t="s">
        <v>1054</v>
      </c>
      <c r="K70" s="1" t="s">
        <v>54</v>
      </c>
      <c r="L70" s="1">
        <v>2</v>
      </c>
      <c r="M70" s="1">
        <v>2</v>
      </c>
      <c r="N70" s="1" t="b">
        <v>0</v>
      </c>
      <c r="O70" s="27" t="s">
        <v>166</v>
      </c>
      <c r="P70" s="1" t="b">
        <v>0</v>
      </c>
      <c r="Q70" s="1" t="s">
        <v>36</v>
      </c>
    </row>
    <row r="71" spans="1:17" ht="15.75" customHeight="1" x14ac:dyDescent="0.15">
      <c r="A71" s="1" t="s">
        <v>1048</v>
      </c>
      <c r="B71" s="1" t="s">
        <v>231</v>
      </c>
      <c r="C71" s="1" t="s">
        <v>1055</v>
      </c>
      <c r="D71" s="1" t="s">
        <v>42</v>
      </c>
      <c r="E71" s="1" t="s">
        <v>1049</v>
      </c>
      <c r="F71" s="1" t="s">
        <v>1050</v>
      </c>
      <c r="G71" s="1" t="s">
        <v>1051</v>
      </c>
      <c r="H71" s="1" t="s">
        <v>1052</v>
      </c>
      <c r="I71" s="7" t="s">
        <v>1053</v>
      </c>
      <c r="J71" s="9" t="s">
        <v>1054</v>
      </c>
      <c r="K71" s="1" t="s">
        <v>54</v>
      </c>
      <c r="L71" s="1">
        <v>2</v>
      </c>
      <c r="M71" s="1">
        <v>2</v>
      </c>
      <c r="N71" s="1" t="b">
        <v>0</v>
      </c>
      <c r="O71" s="27" t="s">
        <v>166</v>
      </c>
      <c r="P71" s="1" t="b">
        <v>0</v>
      </c>
      <c r="Q71" s="1" t="s">
        <v>72</v>
      </c>
    </row>
    <row r="72" spans="1:17" ht="15.75" customHeight="1" x14ac:dyDescent="0.15">
      <c r="A72" s="1" t="s">
        <v>1048</v>
      </c>
      <c r="B72" s="1" t="s">
        <v>32</v>
      </c>
      <c r="C72" s="1" t="s">
        <v>175</v>
      </c>
      <c r="D72" s="1" t="s">
        <v>31</v>
      </c>
      <c r="E72" s="1" t="s">
        <v>1049</v>
      </c>
      <c r="F72" s="1" t="s">
        <v>1050</v>
      </c>
      <c r="G72" s="1" t="s">
        <v>1051</v>
      </c>
      <c r="H72" s="1" t="s">
        <v>1052</v>
      </c>
      <c r="I72" s="7" t="s">
        <v>1053</v>
      </c>
      <c r="J72" s="9" t="s">
        <v>1054</v>
      </c>
      <c r="K72" s="1" t="s">
        <v>54</v>
      </c>
      <c r="L72" s="1">
        <v>2</v>
      </c>
      <c r="M72" s="1">
        <v>2</v>
      </c>
      <c r="N72" s="1" t="b">
        <v>0</v>
      </c>
      <c r="O72" s="27" t="s">
        <v>166</v>
      </c>
      <c r="P72" s="1" t="b">
        <v>0</v>
      </c>
      <c r="Q72" s="1" t="s">
        <v>33</v>
      </c>
    </row>
    <row r="73" spans="1:17" ht="15.75" customHeight="1" x14ac:dyDescent="0.15">
      <c r="A73" s="1" t="s">
        <v>1048</v>
      </c>
      <c r="B73" s="1" t="s">
        <v>1059</v>
      </c>
      <c r="C73" s="1" t="s">
        <v>1057</v>
      </c>
      <c r="D73" s="1" t="s">
        <v>1058</v>
      </c>
      <c r="E73" s="1" t="s">
        <v>1049</v>
      </c>
      <c r="F73" s="1" t="s">
        <v>1050</v>
      </c>
      <c r="G73" s="1" t="s">
        <v>1051</v>
      </c>
      <c r="H73" s="1" t="s">
        <v>1052</v>
      </c>
      <c r="I73" s="7" t="s">
        <v>1053</v>
      </c>
      <c r="J73" s="9" t="s">
        <v>1060</v>
      </c>
      <c r="K73" s="1" t="s">
        <v>54</v>
      </c>
      <c r="L73" s="1">
        <v>2</v>
      </c>
      <c r="M73" s="1">
        <v>2</v>
      </c>
      <c r="N73" s="1" t="b">
        <v>0</v>
      </c>
      <c r="O73" s="27" t="s">
        <v>166</v>
      </c>
      <c r="P73" s="1" t="b">
        <v>0</v>
      </c>
      <c r="Q73" s="1" t="s">
        <v>36</v>
      </c>
    </row>
    <row r="74" spans="1:17" ht="15.75" customHeight="1" x14ac:dyDescent="0.15">
      <c r="A74" s="1" t="s">
        <v>1048</v>
      </c>
      <c r="B74" s="1" t="s">
        <v>1061</v>
      </c>
      <c r="C74" s="1" t="s">
        <v>1057</v>
      </c>
      <c r="D74" s="1" t="s">
        <v>1058</v>
      </c>
      <c r="E74" s="1" t="s">
        <v>1049</v>
      </c>
      <c r="F74" s="1" t="s">
        <v>1050</v>
      </c>
      <c r="G74" s="1" t="s">
        <v>1051</v>
      </c>
      <c r="H74" s="1" t="s">
        <v>1052</v>
      </c>
      <c r="I74" s="7" t="s">
        <v>1053</v>
      </c>
      <c r="J74" s="9" t="s">
        <v>1054</v>
      </c>
      <c r="K74" s="1" t="s">
        <v>54</v>
      </c>
      <c r="L74" s="1">
        <v>2</v>
      </c>
      <c r="M74" s="1">
        <v>2</v>
      </c>
      <c r="N74" s="1" t="b">
        <v>0</v>
      </c>
      <c r="O74" s="27" t="s">
        <v>166</v>
      </c>
      <c r="P74" s="1" t="b">
        <v>0</v>
      </c>
      <c r="Q74" s="1" t="s">
        <v>36</v>
      </c>
    </row>
    <row r="75" spans="1:17" ht="15.75" customHeight="1" x14ac:dyDescent="0.15">
      <c r="A75" s="1" t="s">
        <v>1048</v>
      </c>
      <c r="B75" s="1" t="s">
        <v>1062</v>
      </c>
      <c r="C75" s="1" t="s">
        <v>1057</v>
      </c>
      <c r="D75" s="1" t="s">
        <v>1058</v>
      </c>
      <c r="E75" s="1" t="s">
        <v>1049</v>
      </c>
      <c r="F75" s="1" t="s">
        <v>1050</v>
      </c>
      <c r="G75" s="1" t="s">
        <v>1051</v>
      </c>
      <c r="H75" s="1" t="s">
        <v>1052</v>
      </c>
      <c r="I75" s="7" t="s">
        <v>1053</v>
      </c>
      <c r="J75" s="9" t="s">
        <v>1054</v>
      </c>
      <c r="K75" s="1" t="s">
        <v>54</v>
      </c>
      <c r="L75" s="1">
        <v>2</v>
      </c>
      <c r="M75" s="1">
        <v>2</v>
      </c>
      <c r="N75" s="1" t="b">
        <v>0</v>
      </c>
      <c r="O75" s="27" t="s">
        <v>166</v>
      </c>
      <c r="P75" s="1" t="b">
        <v>0</v>
      </c>
      <c r="Q75" s="1" t="s">
        <v>36</v>
      </c>
    </row>
    <row r="76" spans="1:17" ht="15.75" customHeight="1" x14ac:dyDescent="0.15">
      <c r="A76" s="1" t="s">
        <v>1048</v>
      </c>
      <c r="B76" s="1" t="s">
        <v>1063</v>
      </c>
      <c r="C76" s="1" t="s">
        <v>1057</v>
      </c>
      <c r="D76" s="1" t="s">
        <v>1058</v>
      </c>
      <c r="E76" s="1" t="s">
        <v>1049</v>
      </c>
      <c r="F76" s="1" t="s">
        <v>1050</v>
      </c>
      <c r="G76" s="1" t="s">
        <v>1051</v>
      </c>
      <c r="H76" s="1" t="s">
        <v>1052</v>
      </c>
      <c r="I76" s="7" t="s">
        <v>1053</v>
      </c>
      <c r="J76" s="9" t="s">
        <v>1054</v>
      </c>
      <c r="K76" s="1" t="s">
        <v>54</v>
      </c>
      <c r="L76" s="1">
        <v>2</v>
      </c>
      <c r="M76" s="1">
        <v>2</v>
      </c>
      <c r="N76" s="1" t="b">
        <v>0</v>
      </c>
      <c r="O76" s="27" t="s">
        <v>166</v>
      </c>
      <c r="P76" s="1" t="b">
        <v>0</v>
      </c>
      <c r="Q76" s="1" t="s">
        <v>36</v>
      </c>
    </row>
    <row r="77" spans="1:17" ht="15.75" customHeight="1" x14ac:dyDescent="0.15">
      <c r="A77" s="1" t="s">
        <v>1048</v>
      </c>
      <c r="B77" s="1" t="s">
        <v>1064</v>
      </c>
      <c r="C77" s="1" t="s">
        <v>1057</v>
      </c>
      <c r="D77" s="1" t="s">
        <v>1058</v>
      </c>
      <c r="E77" s="1" t="s">
        <v>1049</v>
      </c>
      <c r="F77" s="1" t="s">
        <v>1050</v>
      </c>
      <c r="G77" s="1" t="s">
        <v>1051</v>
      </c>
      <c r="H77" s="1" t="s">
        <v>1052</v>
      </c>
      <c r="I77" s="7" t="s">
        <v>1053</v>
      </c>
      <c r="J77" s="9" t="s">
        <v>1065</v>
      </c>
      <c r="K77" s="1" t="s">
        <v>54</v>
      </c>
      <c r="L77" s="1">
        <v>2</v>
      </c>
      <c r="M77" s="1">
        <v>2</v>
      </c>
      <c r="N77" s="1" t="b">
        <v>0</v>
      </c>
      <c r="O77" s="27" t="s">
        <v>166</v>
      </c>
      <c r="P77" s="1" t="b">
        <v>0</v>
      </c>
      <c r="Q77" s="1" t="s">
        <v>36</v>
      </c>
    </row>
    <row r="78" spans="1:17" ht="15.75" customHeight="1" x14ac:dyDescent="0.15">
      <c r="A78" s="1" t="s">
        <v>1048</v>
      </c>
      <c r="B78" s="1" t="s">
        <v>43</v>
      </c>
      <c r="C78" s="1" t="s">
        <v>1055</v>
      </c>
      <c r="D78" s="1" t="s">
        <v>42</v>
      </c>
      <c r="E78" s="1" t="s">
        <v>1049</v>
      </c>
      <c r="F78" s="1" t="s">
        <v>1050</v>
      </c>
      <c r="G78" s="1" t="s">
        <v>1051</v>
      </c>
      <c r="H78" s="1" t="s">
        <v>1052</v>
      </c>
      <c r="I78" s="7" t="s">
        <v>1053</v>
      </c>
      <c r="J78" s="9" t="s">
        <v>1054</v>
      </c>
      <c r="K78" s="1" t="s">
        <v>54</v>
      </c>
      <c r="L78" s="1">
        <v>2</v>
      </c>
      <c r="M78" s="1">
        <v>2</v>
      </c>
      <c r="N78" s="1" t="b">
        <v>0</v>
      </c>
      <c r="O78" s="27" t="s">
        <v>166</v>
      </c>
      <c r="P78" s="1" t="b">
        <v>0</v>
      </c>
      <c r="Q78" s="1" t="s">
        <v>72</v>
      </c>
    </row>
    <row r="79" spans="1:17" ht="15.75" customHeight="1" x14ac:dyDescent="0.15">
      <c r="A79" s="1" t="s">
        <v>1048</v>
      </c>
      <c r="B79" s="1" t="s">
        <v>74</v>
      </c>
      <c r="C79" s="1" t="s">
        <v>175</v>
      </c>
      <c r="D79" s="1" t="s">
        <v>31</v>
      </c>
      <c r="E79" s="1" t="s">
        <v>1049</v>
      </c>
      <c r="F79" s="1" t="s">
        <v>1050</v>
      </c>
      <c r="G79" s="1" t="s">
        <v>1051</v>
      </c>
      <c r="H79" s="1" t="s">
        <v>1052</v>
      </c>
      <c r="I79" s="7" t="s">
        <v>1053</v>
      </c>
      <c r="J79" s="9" t="s">
        <v>1054</v>
      </c>
      <c r="K79" s="1" t="s">
        <v>54</v>
      </c>
      <c r="L79" s="1">
        <v>2</v>
      </c>
      <c r="M79" s="1">
        <v>2</v>
      </c>
      <c r="N79" s="1" t="b">
        <v>0</v>
      </c>
      <c r="O79" s="27" t="s">
        <v>166</v>
      </c>
      <c r="P79" s="1" t="b">
        <v>0</v>
      </c>
      <c r="Q79" s="1" t="s">
        <v>33</v>
      </c>
    </row>
    <row r="80" spans="1:17" ht="15.75" customHeight="1" x14ac:dyDescent="0.15">
      <c r="A80" s="1" t="s">
        <v>1048</v>
      </c>
      <c r="B80" s="1" t="s">
        <v>442</v>
      </c>
      <c r="C80" s="1" t="s">
        <v>167</v>
      </c>
      <c r="D80" s="1" t="s">
        <v>27</v>
      </c>
      <c r="E80" s="1" t="s">
        <v>1049</v>
      </c>
      <c r="F80" s="1" t="s">
        <v>1050</v>
      </c>
      <c r="G80" s="1" t="s">
        <v>1051</v>
      </c>
      <c r="H80" s="1" t="s">
        <v>1052</v>
      </c>
      <c r="I80" s="7" t="s">
        <v>1053</v>
      </c>
      <c r="J80" s="9" t="s">
        <v>1066</v>
      </c>
      <c r="K80" s="1" t="s">
        <v>54</v>
      </c>
      <c r="L80" s="1">
        <v>2</v>
      </c>
      <c r="M80" s="1">
        <v>2</v>
      </c>
      <c r="N80" s="1" t="b">
        <v>0</v>
      </c>
      <c r="O80" s="27" t="s">
        <v>166</v>
      </c>
      <c r="P80" s="1" t="b">
        <v>0</v>
      </c>
      <c r="Q80" s="1" t="s">
        <v>36</v>
      </c>
    </row>
    <row r="81" spans="1:17" ht="15.75" customHeight="1" x14ac:dyDescent="0.15">
      <c r="A81" s="1" t="s">
        <v>1067</v>
      </c>
      <c r="B81" s="1" t="s">
        <v>280</v>
      </c>
      <c r="C81" s="1" t="s">
        <v>1070</v>
      </c>
      <c r="D81" s="1" t="s">
        <v>1071</v>
      </c>
      <c r="E81" s="1" t="s">
        <v>1068</v>
      </c>
      <c r="F81" s="1" t="s">
        <v>1050</v>
      </c>
      <c r="G81" s="1" t="s">
        <v>1051</v>
      </c>
      <c r="H81" s="1">
        <v>2215</v>
      </c>
      <c r="I81" s="7" t="s">
        <v>1069</v>
      </c>
      <c r="J81" s="9" t="s">
        <v>1072</v>
      </c>
      <c r="K81" s="1" t="s">
        <v>54</v>
      </c>
      <c r="L81" s="1">
        <v>2</v>
      </c>
      <c r="M81" s="1">
        <v>2</v>
      </c>
      <c r="N81" s="1" t="b">
        <v>0</v>
      </c>
      <c r="O81" s="1">
        <v>29</v>
      </c>
      <c r="P81" s="1" t="b">
        <v>0</v>
      </c>
      <c r="Q81" s="1" t="s">
        <v>36</v>
      </c>
    </row>
    <row r="82" spans="1:17" ht="15.75" customHeight="1" x14ac:dyDescent="0.15">
      <c r="A82" s="1" t="s">
        <v>1067</v>
      </c>
      <c r="B82" s="1" t="s">
        <v>1073</v>
      </c>
      <c r="C82" s="1" t="s">
        <v>1070</v>
      </c>
      <c r="D82" s="1" t="s">
        <v>1071</v>
      </c>
      <c r="E82" s="1" t="s">
        <v>1068</v>
      </c>
      <c r="F82" s="1" t="s">
        <v>1050</v>
      </c>
      <c r="G82" s="1" t="s">
        <v>1051</v>
      </c>
      <c r="H82" s="1">
        <v>2215</v>
      </c>
      <c r="I82" s="7" t="s">
        <v>1069</v>
      </c>
      <c r="J82" s="9" t="s">
        <v>1074</v>
      </c>
      <c r="K82" s="1" t="s">
        <v>54</v>
      </c>
      <c r="L82" s="1">
        <v>2</v>
      </c>
      <c r="M82" s="1">
        <v>2</v>
      </c>
      <c r="N82" s="1" t="b">
        <v>0</v>
      </c>
      <c r="O82" s="1">
        <v>29</v>
      </c>
      <c r="P82" s="1" t="b">
        <v>0</v>
      </c>
      <c r="Q82" s="1" t="s">
        <v>36</v>
      </c>
    </row>
    <row r="83" spans="1:17" ht="15.75" customHeight="1" x14ac:dyDescent="0.15">
      <c r="A83" s="1" t="s">
        <v>1067</v>
      </c>
      <c r="B83" s="1" t="s">
        <v>1075</v>
      </c>
      <c r="C83" s="1" t="s">
        <v>1070</v>
      </c>
      <c r="D83" s="1" t="s">
        <v>1071</v>
      </c>
      <c r="E83" s="1" t="s">
        <v>1068</v>
      </c>
      <c r="F83" s="1" t="s">
        <v>1050</v>
      </c>
      <c r="G83" s="1" t="s">
        <v>1051</v>
      </c>
      <c r="H83" s="1">
        <v>2215</v>
      </c>
      <c r="I83" s="7" t="s">
        <v>1069</v>
      </c>
      <c r="J83" s="9" t="s">
        <v>1076</v>
      </c>
      <c r="K83" s="1" t="s">
        <v>54</v>
      </c>
      <c r="L83" s="1">
        <v>2</v>
      </c>
      <c r="M83" s="1">
        <v>2</v>
      </c>
      <c r="N83" s="1" t="b">
        <v>0</v>
      </c>
      <c r="O83" s="1">
        <v>29</v>
      </c>
      <c r="P83" s="1" t="b">
        <v>0</v>
      </c>
      <c r="Q83" s="1" t="s">
        <v>36</v>
      </c>
    </row>
    <row r="84" spans="1:17" ht="15.75" customHeight="1" x14ac:dyDescent="0.15">
      <c r="A84" s="1" t="s">
        <v>1067</v>
      </c>
      <c r="B84" s="1" t="s">
        <v>1077</v>
      </c>
      <c r="C84" s="1" t="s">
        <v>1070</v>
      </c>
      <c r="D84" s="1" t="s">
        <v>1071</v>
      </c>
      <c r="E84" s="1" t="s">
        <v>1068</v>
      </c>
      <c r="F84" s="1" t="s">
        <v>1050</v>
      </c>
      <c r="G84" s="1" t="s">
        <v>1051</v>
      </c>
      <c r="H84" s="1">
        <v>2215</v>
      </c>
      <c r="I84" s="7" t="s">
        <v>1069</v>
      </c>
      <c r="J84" s="9" t="s">
        <v>1078</v>
      </c>
      <c r="K84" s="1" t="s">
        <v>54</v>
      </c>
      <c r="L84" s="1">
        <v>2</v>
      </c>
      <c r="M84" s="1">
        <v>2</v>
      </c>
      <c r="N84" s="1" t="b">
        <v>0</v>
      </c>
      <c r="O84" s="1">
        <v>29</v>
      </c>
      <c r="P84" s="1" t="b">
        <v>0</v>
      </c>
      <c r="Q84" s="1" t="s">
        <v>36</v>
      </c>
    </row>
    <row r="85" spans="1:17" ht="15.75" customHeight="1" x14ac:dyDescent="0.15">
      <c r="A85" s="1" t="s">
        <v>1067</v>
      </c>
      <c r="B85" s="1" t="s">
        <v>1079</v>
      </c>
      <c r="C85" s="1" t="s">
        <v>1070</v>
      </c>
      <c r="D85" s="1" t="s">
        <v>1071</v>
      </c>
      <c r="E85" s="1" t="s">
        <v>1068</v>
      </c>
      <c r="F85" s="1" t="s">
        <v>1050</v>
      </c>
      <c r="G85" s="1" t="s">
        <v>1051</v>
      </c>
      <c r="H85" s="1">
        <v>2215</v>
      </c>
      <c r="I85" s="7" t="s">
        <v>1069</v>
      </c>
      <c r="J85" s="9" t="s">
        <v>1080</v>
      </c>
      <c r="K85" s="1" t="s">
        <v>54</v>
      </c>
      <c r="L85" s="1">
        <v>2</v>
      </c>
      <c r="M85" s="1">
        <v>2</v>
      </c>
      <c r="N85" s="1" t="b">
        <v>0</v>
      </c>
      <c r="O85" s="1">
        <v>29</v>
      </c>
      <c r="P85" s="1" t="b">
        <v>0</v>
      </c>
      <c r="Q85" s="1" t="s">
        <v>36</v>
      </c>
    </row>
    <row r="86" spans="1:17" ht="15.75" customHeight="1" x14ac:dyDescent="0.15">
      <c r="A86" s="1" t="s">
        <v>3072</v>
      </c>
      <c r="B86" s="1" t="s">
        <v>98</v>
      </c>
      <c r="C86" s="1" t="s">
        <v>1973</v>
      </c>
      <c r="D86" s="1" t="s">
        <v>27</v>
      </c>
      <c r="E86" s="1" t="s">
        <v>1970</v>
      </c>
      <c r="F86" s="1" t="s">
        <v>1971</v>
      </c>
      <c r="G86" s="1" t="s">
        <v>1965</v>
      </c>
      <c r="H86" s="1">
        <v>43403</v>
      </c>
      <c r="I86" s="7" t="s">
        <v>1972</v>
      </c>
      <c r="J86" s="9" t="s">
        <v>1974</v>
      </c>
      <c r="K86" s="1" t="s">
        <v>15</v>
      </c>
      <c r="L86" s="1">
        <v>2</v>
      </c>
      <c r="M86" s="1">
        <v>2</v>
      </c>
      <c r="N86" s="1" t="b">
        <v>0</v>
      </c>
      <c r="O86" s="1">
        <v>76</v>
      </c>
      <c r="P86" s="1" t="b">
        <v>0</v>
      </c>
      <c r="Q86" s="1" t="s">
        <v>29</v>
      </c>
    </row>
    <row r="87" spans="1:17" ht="15.75" customHeight="1" x14ac:dyDescent="0.15">
      <c r="A87" s="1" t="s">
        <v>3072</v>
      </c>
      <c r="B87" s="1" t="s">
        <v>1976</v>
      </c>
      <c r="C87" s="1" t="s">
        <v>1973</v>
      </c>
      <c r="D87" s="1" t="s">
        <v>1975</v>
      </c>
      <c r="E87" s="1" t="s">
        <v>1970</v>
      </c>
      <c r="F87" s="1" t="s">
        <v>1971</v>
      </c>
      <c r="G87" s="1" t="s">
        <v>1965</v>
      </c>
      <c r="H87" s="1">
        <v>43403</v>
      </c>
      <c r="I87" s="7" t="s">
        <v>1972</v>
      </c>
      <c r="J87" s="9" t="s">
        <v>1977</v>
      </c>
      <c r="K87" s="1" t="s">
        <v>15</v>
      </c>
      <c r="L87" s="1">
        <v>2</v>
      </c>
      <c r="M87" s="1">
        <v>2</v>
      </c>
      <c r="N87" s="1" t="b">
        <v>0</v>
      </c>
      <c r="O87" s="1">
        <v>76</v>
      </c>
      <c r="P87" s="1" t="b">
        <v>0</v>
      </c>
      <c r="Q87" s="1" t="s">
        <v>36</v>
      </c>
    </row>
    <row r="88" spans="1:17" ht="15.75" customHeight="1" x14ac:dyDescent="0.15">
      <c r="A88" s="1" t="s">
        <v>3072</v>
      </c>
      <c r="B88" s="1" t="s">
        <v>1978</v>
      </c>
      <c r="C88" s="1" t="s">
        <v>1973</v>
      </c>
      <c r="D88" s="1" t="s">
        <v>27</v>
      </c>
      <c r="E88" s="1" t="s">
        <v>1970</v>
      </c>
      <c r="F88" s="1" t="s">
        <v>1971</v>
      </c>
      <c r="G88" s="1" t="s">
        <v>1965</v>
      </c>
      <c r="H88" s="1">
        <v>43403</v>
      </c>
      <c r="I88" s="7" t="s">
        <v>1972</v>
      </c>
      <c r="J88" s="9" t="s">
        <v>1979</v>
      </c>
      <c r="K88" s="1" t="s">
        <v>15</v>
      </c>
      <c r="L88" s="1">
        <v>2</v>
      </c>
      <c r="M88" s="1">
        <v>2</v>
      </c>
      <c r="N88" s="1" t="b">
        <v>0</v>
      </c>
      <c r="O88" s="1">
        <v>76</v>
      </c>
      <c r="P88" s="1" t="b">
        <v>0</v>
      </c>
      <c r="Q88" s="1" t="s">
        <v>36</v>
      </c>
    </row>
    <row r="89" spans="1:17" ht="15.75" customHeight="1" x14ac:dyDescent="0.15">
      <c r="A89" s="1" t="s">
        <v>3072</v>
      </c>
      <c r="B89" s="1" t="s">
        <v>1981</v>
      </c>
      <c r="C89" s="1" t="s">
        <v>1980</v>
      </c>
      <c r="D89" s="1" t="s">
        <v>27</v>
      </c>
      <c r="E89" s="1" t="s">
        <v>1970</v>
      </c>
      <c r="F89" s="1" t="s">
        <v>1971</v>
      </c>
      <c r="G89" s="1" t="s">
        <v>1965</v>
      </c>
      <c r="H89" s="1">
        <v>43403</v>
      </c>
      <c r="I89" s="7" t="s">
        <v>1972</v>
      </c>
      <c r="J89" s="9" t="s">
        <v>1982</v>
      </c>
      <c r="K89" s="1" t="s">
        <v>15</v>
      </c>
      <c r="L89" s="1">
        <v>2</v>
      </c>
      <c r="M89" s="1">
        <v>2</v>
      </c>
      <c r="N89" s="1" t="b">
        <v>0</v>
      </c>
      <c r="O89" s="1">
        <v>76</v>
      </c>
      <c r="P89" s="1" t="b">
        <v>0</v>
      </c>
      <c r="Q89" s="1" t="s">
        <v>36</v>
      </c>
    </row>
    <row r="90" spans="1:17" ht="15.75" customHeight="1" x14ac:dyDescent="0.15">
      <c r="A90" s="1" t="s">
        <v>3072</v>
      </c>
      <c r="B90" s="1" t="s">
        <v>1983</v>
      </c>
      <c r="C90" s="1" t="s">
        <v>1973</v>
      </c>
      <c r="D90" s="1" t="s">
        <v>27</v>
      </c>
      <c r="E90" s="1" t="s">
        <v>1970</v>
      </c>
      <c r="F90" s="1" t="s">
        <v>1971</v>
      </c>
      <c r="G90" s="1" t="s">
        <v>1965</v>
      </c>
      <c r="H90" s="1">
        <v>43403</v>
      </c>
      <c r="I90" s="7" t="s">
        <v>1972</v>
      </c>
      <c r="J90" s="9" t="s">
        <v>1984</v>
      </c>
      <c r="K90" s="1" t="s">
        <v>15</v>
      </c>
      <c r="L90" s="1">
        <v>2</v>
      </c>
      <c r="M90" s="1">
        <v>2</v>
      </c>
      <c r="N90" s="1" t="b">
        <v>0</v>
      </c>
      <c r="O90" s="1">
        <v>76</v>
      </c>
      <c r="P90" s="1" t="b">
        <v>0</v>
      </c>
      <c r="Q90" s="1" t="s">
        <v>36</v>
      </c>
    </row>
    <row r="91" spans="1:17" ht="15.75" customHeight="1" x14ac:dyDescent="0.15">
      <c r="A91" s="1" t="s">
        <v>2138</v>
      </c>
      <c r="B91" s="1" t="s">
        <v>961</v>
      </c>
      <c r="C91" s="27" t="s">
        <v>166</v>
      </c>
      <c r="D91" s="1" t="s">
        <v>2144</v>
      </c>
      <c r="E91" s="1" t="s">
        <v>2139</v>
      </c>
      <c r="F91" s="1" t="s">
        <v>2140</v>
      </c>
      <c r="G91" s="1" t="s">
        <v>2141</v>
      </c>
      <c r="H91" s="1" t="s">
        <v>2142</v>
      </c>
      <c r="I91" s="7" t="s">
        <v>2143</v>
      </c>
      <c r="J91" s="9" t="s">
        <v>2145</v>
      </c>
      <c r="K91" s="1" t="s">
        <v>15</v>
      </c>
      <c r="L91" s="1">
        <v>2</v>
      </c>
      <c r="M91" s="1">
        <v>2</v>
      </c>
      <c r="N91" s="1" t="b">
        <v>0</v>
      </c>
      <c r="O91" s="27">
        <v>100</v>
      </c>
      <c r="P91" s="1" t="b">
        <v>0</v>
      </c>
      <c r="Q91" s="1" t="s">
        <v>36</v>
      </c>
    </row>
    <row r="92" spans="1:17" ht="15.75" customHeight="1" x14ac:dyDescent="0.15">
      <c r="A92" s="1" t="s">
        <v>182</v>
      </c>
      <c r="B92" s="1" t="s">
        <v>98</v>
      </c>
      <c r="C92" s="1" t="s">
        <v>187</v>
      </c>
      <c r="D92" s="1" t="s">
        <v>27</v>
      </c>
      <c r="E92" s="1" t="s">
        <v>183</v>
      </c>
      <c r="F92" s="1" t="s">
        <v>184</v>
      </c>
      <c r="G92" s="1" t="s">
        <v>163</v>
      </c>
      <c r="H92" s="1" t="s">
        <v>185</v>
      </c>
      <c r="I92" s="7" t="s">
        <v>186</v>
      </c>
      <c r="J92" s="9" t="s">
        <v>188</v>
      </c>
      <c r="K92" s="1" t="s">
        <v>54</v>
      </c>
      <c r="L92" s="1">
        <v>2</v>
      </c>
      <c r="M92" s="1">
        <v>2</v>
      </c>
      <c r="N92" s="1" t="b">
        <v>0</v>
      </c>
      <c r="O92" s="1">
        <v>64</v>
      </c>
      <c r="P92" s="1" t="b">
        <v>0</v>
      </c>
      <c r="Q92" s="1" t="s">
        <v>29</v>
      </c>
    </row>
    <row r="93" spans="1:17" ht="15.75" customHeight="1" x14ac:dyDescent="0.15">
      <c r="A93" s="1" t="s">
        <v>182</v>
      </c>
      <c r="B93" s="1" t="s">
        <v>179</v>
      </c>
      <c r="C93" s="1" t="s">
        <v>187</v>
      </c>
      <c r="D93" s="1" t="s">
        <v>27</v>
      </c>
      <c r="E93" s="1" t="s">
        <v>183</v>
      </c>
      <c r="F93" s="1" t="s">
        <v>184</v>
      </c>
      <c r="G93" s="1" t="s">
        <v>163</v>
      </c>
      <c r="H93" s="1" t="s">
        <v>185</v>
      </c>
      <c r="I93" s="7" t="s">
        <v>186</v>
      </c>
      <c r="J93" s="9" t="s">
        <v>189</v>
      </c>
      <c r="K93" s="1" t="s">
        <v>54</v>
      </c>
      <c r="L93" s="1">
        <v>2</v>
      </c>
      <c r="M93" s="1">
        <v>2</v>
      </c>
      <c r="N93" s="1" t="b">
        <v>0</v>
      </c>
      <c r="O93" s="1">
        <v>64</v>
      </c>
      <c r="P93" s="1" t="b">
        <v>0</v>
      </c>
      <c r="Q93" s="1" t="s">
        <v>36</v>
      </c>
    </row>
    <row r="94" spans="1:17" ht="15.75" customHeight="1" x14ac:dyDescent="0.15">
      <c r="A94" s="1" t="s">
        <v>182</v>
      </c>
      <c r="B94" s="1" t="s">
        <v>87</v>
      </c>
      <c r="C94" s="1" t="s">
        <v>187</v>
      </c>
      <c r="D94" s="1" t="s">
        <v>44</v>
      </c>
      <c r="E94" s="1" t="s">
        <v>183</v>
      </c>
      <c r="F94" s="1" t="s">
        <v>184</v>
      </c>
      <c r="G94" s="1" t="s">
        <v>163</v>
      </c>
      <c r="H94" s="1" t="s">
        <v>185</v>
      </c>
      <c r="I94" s="7" t="s">
        <v>186</v>
      </c>
      <c r="J94" s="9" t="s">
        <v>190</v>
      </c>
      <c r="K94" s="1" t="s">
        <v>54</v>
      </c>
      <c r="L94" s="1">
        <v>2</v>
      </c>
      <c r="M94" s="1">
        <v>2</v>
      </c>
      <c r="N94" s="1" t="b">
        <v>0</v>
      </c>
      <c r="O94" s="1">
        <v>64</v>
      </c>
      <c r="P94" s="1" t="b">
        <v>0</v>
      </c>
      <c r="Q94" s="1" t="s">
        <v>36</v>
      </c>
    </row>
    <row r="95" spans="1:17" ht="15.75" customHeight="1" x14ac:dyDescent="0.15">
      <c r="A95" s="1" t="s">
        <v>191</v>
      </c>
      <c r="B95" s="1" t="s">
        <v>28</v>
      </c>
      <c r="C95" s="1" t="s">
        <v>187</v>
      </c>
      <c r="D95" s="1" t="s">
        <v>27</v>
      </c>
      <c r="E95" s="1" t="s">
        <v>192</v>
      </c>
      <c r="F95" s="1" t="s">
        <v>162</v>
      </c>
      <c r="G95" s="1" t="s">
        <v>163</v>
      </c>
      <c r="H95" s="1" t="s">
        <v>193</v>
      </c>
      <c r="I95" s="7" t="s">
        <v>194</v>
      </c>
      <c r="J95" s="9" t="s">
        <v>195</v>
      </c>
      <c r="K95" s="1" t="s">
        <v>54</v>
      </c>
      <c r="L95" s="1">
        <v>2</v>
      </c>
      <c r="M95" s="1">
        <v>2</v>
      </c>
      <c r="N95" s="1" t="b">
        <v>0</v>
      </c>
      <c r="O95" s="1">
        <v>65</v>
      </c>
      <c r="P95" s="1" t="b">
        <v>1</v>
      </c>
      <c r="Q95" s="1" t="s">
        <v>29</v>
      </c>
    </row>
    <row r="96" spans="1:17" ht="15.75" customHeight="1" x14ac:dyDescent="0.15">
      <c r="A96" s="1" t="s">
        <v>191</v>
      </c>
      <c r="B96" s="1" t="s">
        <v>98</v>
      </c>
      <c r="C96" s="1" t="s">
        <v>187</v>
      </c>
      <c r="D96" s="1" t="s">
        <v>27</v>
      </c>
      <c r="E96" s="1" t="s">
        <v>192</v>
      </c>
      <c r="F96" s="1" t="s">
        <v>162</v>
      </c>
      <c r="G96" s="1" t="s">
        <v>163</v>
      </c>
      <c r="H96" s="1" t="s">
        <v>193</v>
      </c>
      <c r="I96" s="7" t="s">
        <v>194</v>
      </c>
      <c r="J96" s="9" t="s">
        <v>196</v>
      </c>
      <c r="K96" s="1" t="s">
        <v>54</v>
      </c>
      <c r="L96" s="1">
        <v>2</v>
      </c>
      <c r="M96" s="1">
        <v>2</v>
      </c>
      <c r="N96" s="1" t="b">
        <v>0</v>
      </c>
      <c r="O96" s="1">
        <v>65</v>
      </c>
      <c r="P96" s="1" t="b">
        <v>1</v>
      </c>
      <c r="Q96" s="1" t="s">
        <v>29</v>
      </c>
    </row>
    <row r="97" spans="1:17" ht="15.75" customHeight="1" x14ac:dyDescent="0.15">
      <c r="A97" s="1" t="s">
        <v>191</v>
      </c>
      <c r="B97" s="1" t="s">
        <v>198</v>
      </c>
      <c r="C97" s="1" t="s">
        <v>187</v>
      </c>
      <c r="D97" s="1" t="s">
        <v>197</v>
      </c>
      <c r="E97" s="1" t="s">
        <v>192</v>
      </c>
      <c r="F97" s="1" t="s">
        <v>162</v>
      </c>
      <c r="G97" s="1" t="s">
        <v>163</v>
      </c>
      <c r="H97" s="1" t="s">
        <v>193</v>
      </c>
      <c r="I97" s="7" t="s">
        <v>194</v>
      </c>
      <c r="J97" s="9" t="s">
        <v>199</v>
      </c>
      <c r="K97" s="1" t="s">
        <v>54</v>
      </c>
      <c r="L97" s="1">
        <v>2</v>
      </c>
      <c r="M97" s="1">
        <v>2</v>
      </c>
      <c r="N97" s="1" t="b">
        <v>0</v>
      </c>
      <c r="O97" s="1">
        <v>65</v>
      </c>
      <c r="P97" s="1" t="b">
        <v>1</v>
      </c>
      <c r="Q97" s="1" t="s">
        <v>36</v>
      </c>
    </row>
    <row r="98" spans="1:17" ht="15.75" customHeight="1" x14ac:dyDescent="0.15">
      <c r="A98" s="1" t="s">
        <v>191</v>
      </c>
      <c r="B98" s="11" t="s">
        <v>200</v>
      </c>
      <c r="C98" s="1" t="s">
        <v>187</v>
      </c>
      <c r="D98" s="1" t="s">
        <v>44</v>
      </c>
      <c r="E98" s="1" t="s">
        <v>192</v>
      </c>
      <c r="F98" s="1" t="s">
        <v>162</v>
      </c>
      <c r="G98" s="1" t="s">
        <v>163</v>
      </c>
      <c r="H98" s="1" t="s">
        <v>193</v>
      </c>
      <c r="I98" s="7" t="s">
        <v>194</v>
      </c>
      <c r="J98" s="9" t="s">
        <v>201</v>
      </c>
      <c r="K98" s="1" t="s">
        <v>54</v>
      </c>
      <c r="L98" s="1">
        <v>2</v>
      </c>
      <c r="M98" s="1">
        <v>2</v>
      </c>
      <c r="N98" s="1" t="b">
        <v>0</v>
      </c>
      <c r="O98" s="1">
        <v>65</v>
      </c>
      <c r="P98" s="1" t="b">
        <v>0</v>
      </c>
      <c r="Q98" s="1" t="s">
        <v>36</v>
      </c>
    </row>
    <row r="99" spans="1:17" ht="15.75" customHeight="1" x14ac:dyDescent="0.15">
      <c r="A99" s="1" t="s">
        <v>3073</v>
      </c>
      <c r="B99" s="1" t="s">
        <v>28</v>
      </c>
      <c r="C99" s="1" t="s">
        <v>205</v>
      </c>
      <c r="D99" s="1" t="s">
        <v>27</v>
      </c>
      <c r="E99" s="1" t="s">
        <v>202</v>
      </c>
      <c r="F99" s="1" t="s">
        <v>203</v>
      </c>
      <c r="G99" s="1" t="s">
        <v>163</v>
      </c>
      <c r="H99" s="1">
        <v>93407</v>
      </c>
      <c r="I99" s="7" t="s">
        <v>204</v>
      </c>
      <c r="J99" s="9" t="s">
        <v>206</v>
      </c>
      <c r="K99" s="1" t="s">
        <v>15</v>
      </c>
      <c r="L99" s="1">
        <v>2</v>
      </c>
      <c r="M99" s="1">
        <v>2</v>
      </c>
      <c r="N99" s="1" t="b">
        <v>0</v>
      </c>
      <c r="O99" s="1">
        <v>29</v>
      </c>
      <c r="P99" s="1" t="b">
        <v>0</v>
      </c>
      <c r="Q99" s="1" t="s">
        <v>29</v>
      </c>
    </row>
    <row r="100" spans="1:17" ht="15.75" customHeight="1" x14ac:dyDescent="0.15">
      <c r="A100" s="1" t="s">
        <v>3073</v>
      </c>
      <c r="B100" s="1" t="s">
        <v>208</v>
      </c>
      <c r="C100" s="1" t="s">
        <v>205</v>
      </c>
      <c r="D100" s="1" t="s">
        <v>207</v>
      </c>
      <c r="E100" s="1" t="s">
        <v>202</v>
      </c>
      <c r="F100" s="1" t="s">
        <v>203</v>
      </c>
      <c r="G100" s="1" t="s">
        <v>163</v>
      </c>
      <c r="H100" s="1">
        <v>93407</v>
      </c>
      <c r="I100" s="7" t="s">
        <v>204</v>
      </c>
      <c r="J100" s="9" t="s">
        <v>209</v>
      </c>
      <c r="K100" s="1" t="s">
        <v>15</v>
      </c>
      <c r="L100" s="1">
        <v>2</v>
      </c>
      <c r="M100" s="1">
        <v>2</v>
      </c>
      <c r="N100" s="1" t="b">
        <v>0</v>
      </c>
      <c r="O100" s="1">
        <v>29</v>
      </c>
      <c r="P100" s="1" t="b">
        <v>0</v>
      </c>
      <c r="Q100" s="1" t="s">
        <v>36</v>
      </c>
    </row>
    <row r="101" spans="1:17" ht="15.75" customHeight="1" x14ac:dyDescent="0.15">
      <c r="A101" s="1" t="s">
        <v>3073</v>
      </c>
      <c r="B101" s="1" t="s">
        <v>158</v>
      </c>
      <c r="C101" s="1" t="s">
        <v>205</v>
      </c>
      <c r="D101" s="1" t="s">
        <v>27</v>
      </c>
      <c r="E101" s="1" t="s">
        <v>202</v>
      </c>
      <c r="F101" s="1" t="s">
        <v>203</v>
      </c>
      <c r="G101" s="1" t="s">
        <v>163</v>
      </c>
      <c r="H101" s="1">
        <v>93407</v>
      </c>
      <c r="I101" s="7" t="s">
        <v>204</v>
      </c>
      <c r="J101" s="9" t="s">
        <v>210</v>
      </c>
      <c r="K101" s="1" t="s">
        <v>15</v>
      </c>
      <c r="L101" s="1">
        <v>2</v>
      </c>
      <c r="M101" s="1">
        <v>2</v>
      </c>
      <c r="N101" s="1" t="b">
        <v>0</v>
      </c>
      <c r="O101" s="1">
        <v>29</v>
      </c>
      <c r="P101" s="1" t="b">
        <v>0</v>
      </c>
      <c r="Q101" s="1" t="s">
        <v>36</v>
      </c>
    </row>
    <row r="102" spans="1:17" ht="15.75" customHeight="1" x14ac:dyDescent="0.15">
      <c r="A102" s="1" t="s">
        <v>3073</v>
      </c>
      <c r="B102" s="1" t="s">
        <v>212</v>
      </c>
      <c r="C102" s="1" t="s">
        <v>205</v>
      </c>
      <c r="D102" s="11" t="s">
        <v>211</v>
      </c>
      <c r="E102" s="1" t="s">
        <v>202</v>
      </c>
      <c r="F102" s="1" t="s">
        <v>203</v>
      </c>
      <c r="G102" s="1" t="s">
        <v>163</v>
      </c>
      <c r="H102" s="1">
        <v>93407</v>
      </c>
      <c r="I102" s="7" t="s">
        <v>204</v>
      </c>
      <c r="J102" s="9" t="s">
        <v>213</v>
      </c>
      <c r="K102" s="1" t="s">
        <v>15</v>
      </c>
      <c r="L102" s="1">
        <v>2</v>
      </c>
      <c r="M102" s="1">
        <v>2</v>
      </c>
      <c r="N102" s="1" t="b">
        <v>0</v>
      </c>
      <c r="O102" s="1">
        <v>29</v>
      </c>
      <c r="P102" s="1" t="b">
        <v>0</v>
      </c>
      <c r="Q102" s="1" t="s">
        <v>19</v>
      </c>
    </row>
    <row r="103" spans="1:17" ht="15.75" customHeight="1" x14ac:dyDescent="0.15">
      <c r="A103" s="1" t="s">
        <v>3073</v>
      </c>
      <c r="B103" s="1" t="s">
        <v>74</v>
      </c>
      <c r="C103" s="1" t="s">
        <v>205</v>
      </c>
      <c r="D103" s="1" t="s">
        <v>31</v>
      </c>
      <c r="E103" s="1" t="s">
        <v>202</v>
      </c>
      <c r="F103" s="1" t="s">
        <v>203</v>
      </c>
      <c r="G103" s="1" t="s">
        <v>163</v>
      </c>
      <c r="H103" s="1">
        <v>93407</v>
      </c>
      <c r="I103" s="7" t="s">
        <v>204</v>
      </c>
      <c r="J103" s="9" t="s">
        <v>214</v>
      </c>
      <c r="K103" s="1" t="s">
        <v>15</v>
      </c>
      <c r="L103" s="1">
        <v>2</v>
      </c>
      <c r="M103" s="1">
        <v>2</v>
      </c>
      <c r="N103" s="1" t="b">
        <v>0</v>
      </c>
      <c r="O103" s="1">
        <v>29</v>
      </c>
      <c r="P103" s="1" t="b">
        <v>0</v>
      </c>
      <c r="Q103" s="1" t="s">
        <v>33</v>
      </c>
    </row>
    <row r="104" spans="1:17" ht="15.75" customHeight="1" x14ac:dyDescent="0.15">
      <c r="A104" s="1" t="s">
        <v>3073</v>
      </c>
      <c r="B104" s="1" t="s">
        <v>215</v>
      </c>
      <c r="C104" s="1" t="s">
        <v>205</v>
      </c>
      <c r="D104" s="1" t="s">
        <v>207</v>
      </c>
      <c r="E104" s="1" t="s">
        <v>202</v>
      </c>
      <c r="F104" s="1" t="s">
        <v>203</v>
      </c>
      <c r="G104" s="1" t="s">
        <v>163</v>
      </c>
      <c r="H104" s="1">
        <v>93407</v>
      </c>
      <c r="I104" s="7" t="s">
        <v>204</v>
      </c>
      <c r="J104" s="9" t="s">
        <v>217</v>
      </c>
      <c r="K104" s="1" t="s">
        <v>15</v>
      </c>
      <c r="L104" s="1">
        <v>2</v>
      </c>
      <c r="M104" s="1">
        <v>2</v>
      </c>
      <c r="N104" s="1" t="b">
        <v>0</v>
      </c>
      <c r="O104" s="1">
        <v>29</v>
      </c>
      <c r="P104" s="1" t="b">
        <v>0</v>
      </c>
      <c r="Q104" s="1" t="s">
        <v>216</v>
      </c>
    </row>
    <row r="105" spans="1:17" ht="15.75" customHeight="1" x14ac:dyDescent="0.15">
      <c r="A105" s="1" t="s">
        <v>3073</v>
      </c>
      <c r="B105" s="1" t="s">
        <v>219</v>
      </c>
      <c r="C105" s="1" t="s">
        <v>205</v>
      </c>
      <c r="D105" s="1" t="s">
        <v>218</v>
      </c>
      <c r="E105" s="1" t="s">
        <v>202</v>
      </c>
      <c r="F105" s="1" t="s">
        <v>203</v>
      </c>
      <c r="G105" s="1" t="s">
        <v>163</v>
      </c>
      <c r="H105" s="1">
        <v>93407</v>
      </c>
      <c r="I105" s="7" t="s">
        <v>204</v>
      </c>
      <c r="J105" s="9" t="s">
        <v>221</v>
      </c>
      <c r="K105" s="1" t="s">
        <v>15</v>
      </c>
      <c r="L105" s="1">
        <v>2</v>
      </c>
      <c r="M105" s="1">
        <v>2</v>
      </c>
      <c r="N105" s="1" t="b">
        <v>0</v>
      </c>
      <c r="O105" s="1">
        <v>29</v>
      </c>
      <c r="P105" s="1" t="b">
        <v>0</v>
      </c>
      <c r="Q105" s="1" t="s">
        <v>220</v>
      </c>
    </row>
    <row r="106" spans="1:17" ht="15.75" customHeight="1" x14ac:dyDescent="0.15">
      <c r="A106" s="1" t="s">
        <v>3073</v>
      </c>
      <c r="B106" s="1" t="s">
        <v>222</v>
      </c>
      <c r="C106" s="1" t="s">
        <v>205</v>
      </c>
      <c r="D106" s="11" t="s">
        <v>211</v>
      </c>
      <c r="E106" s="1" t="s">
        <v>202</v>
      </c>
      <c r="F106" s="1" t="s">
        <v>203</v>
      </c>
      <c r="G106" s="1" t="s">
        <v>163</v>
      </c>
      <c r="H106" s="1">
        <v>93407</v>
      </c>
      <c r="I106" s="7" t="s">
        <v>204</v>
      </c>
      <c r="J106" s="9" t="s">
        <v>223</v>
      </c>
      <c r="K106" s="1" t="s">
        <v>15</v>
      </c>
      <c r="L106" s="1">
        <v>2</v>
      </c>
      <c r="M106" s="1">
        <v>2</v>
      </c>
      <c r="N106" s="1" t="b">
        <v>0</v>
      </c>
      <c r="O106" s="1">
        <v>29</v>
      </c>
      <c r="P106" s="1" t="b">
        <v>0</v>
      </c>
      <c r="Q106" s="1" t="s">
        <v>19</v>
      </c>
    </row>
    <row r="107" spans="1:17" ht="15.75" customHeight="1" x14ac:dyDescent="0.15">
      <c r="A107" s="1" t="s">
        <v>3074</v>
      </c>
      <c r="B107" s="1" t="s">
        <v>28</v>
      </c>
      <c r="C107" s="1" t="s">
        <v>227</v>
      </c>
      <c r="D107" s="1" t="s">
        <v>228</v>
      </c>
      <c r="E107" s="1" t="s">
        <v>224</v>
      </c>
      <c r="F107" s="1" t="s">
        <v>225</v>
      </c>
      <c r="G107" s="1" t="s">
        <v>163</v>
      </c>
      <c r="H107" s="1">
        <v>91768</v>
      </c>
      <c r="I107" s="7" t="s">
        <v>226</v>
      </c>
      <c r="J107" s="9" t="s">
        <v>229</v>
      </c>
      <c r="K107" s="1" t="s">
        <v>15</v>
      </c>
      <c r="L107" s="1">
        <v>2</v>
      </c>
      <c r="M107" s="1">
        <v>2</v>
      </c>
      <c r="N107" s="1" t="b">
        <v>0</v>
      </c>
      <c r="O107" s="1">
        <v>59</v>
      </c>
      <c r="P107" s="1" t="b">
        <v>0</v>
      </c>
      <c r="Q107" s="1" t="s">
        <v>29</v>
      </c>
    </row>
    <row r="108" spans="1:17" ht="15.75" customHeight="1" x14ac:dyDescent="0.15">
      <c r="A108" s="1" t="s">
        <v>3074</v>
      </c>
      <c r="B108" s="1" t="s">
        <v>98</v>
      </c>
      <c r="C108" s="1" t="s">
        <v>227</v>
      </c>
      <c r="D108" s="1" t="s">
        <v>228</v>
      </c>
      <c r="E108" s="1" t="s">
        <v>224</v>
      </c>
      <c r="F108" s="1" t="s">
        <v>225</v>
      </c>
      <c r="G108" s="1" t="s">
        <v>163</v>
      </c>
      <c r="H108" s="1">
        <v>91768</v>
      </c>
      <c r="I108" s="7" t="s">
        <v>226</v>
      </c>
      <c r="J108" s="9" t="s">
        <v>230</v>
      </c>
      <c r="K108" s="1" t="s">
        <v>15</v>
      </c>
      <c r="L108" s="1">
        <v>2</v>
      </c>
      <c r="M108" s="1">
        <v>2</v>
      </c>
      <c r="N108" s="1" t="b">
        <v>0</v>
      </c>
      <c r="O108" s="1">
        <v>59</v>
      </c>
      <c r="P108" s="1" t="b">
        <v>0</v>
      </c>
      <c r="Q108" s="1" t="s">
        <v>29</v>
      </c>
    </row>
    <row r="109" spans="1:17" ht="15.75" customHeight="1" x14ac:dyDescent="0.15">
      <c r="A109" s="1" t="s">
        <v>3074</v>
      </c>
      <c r="B109" s="1" t="s">
        <v>231</v>
      </c>
      <c r="C109" s="1" t="s">
        <v>227</v>
      </c>
      <c r="D109" s="1" t="s">
        <v>228</v>
      </c>
      <c r="E109" s="1" t="s">
        <v>224</v>
      </c>
      <c r="F109" s="1" t="s">
        <v>225</v>
      </c>
      <c r="G109" s="1" t="s">
        <v>163</v>
      </c>
      <c r="H109" s="1">
        <v>91768</v>
      </c>
      <c r="I109" s="7" t="s">
        <v>226</v>
      </c>
      <c r="J109" s="9" t="s">
        <v>232</v>
      </c>
      <c r="K109" s="1" t="s">
        <v>15</v>
      </c>
      <c r="L109" s="1">
        <v>2</v>
      </c>
      <c r="M109" s="1">
        <v>2</v>
      </c>
      <c r="N109" s="1" t="b">
        <v>0</v>
      </c>
      <c r="O109" s="1">
        <v>59</v>
      </c>
      <c r="P109" s="1" t="b">
        <v>0</v>
      </c>
      <c r="Q109" s="1" t="s">
        <v>72</v>
      </c>
    </row>
    <row r="110" spans="1:17" ht="15.75" customHeight="1" x14ac:dyDescent="0.15">
      <c r="A110" s="1" t="s">
        <v>3074</v>
      </c>
      <c r="B110" s="1" t="s">
        <v>32</v>
      </c>
      <c r="C110" s="1" t="s">
        <v>227</v>
      </c>
      <c r="D110" s="1" t="s">
        <v>233</v>
      </c>
      <c r="E110" s="1" t="s">
        <v>224</v>
      </c>
      <c r="F110" s="1" t="s">
        <v>225</v>
      </c>
      <c r="G110" s="1" t="s">
        <v>163</v>
      </c>
      <c r="H110" s="1">
        <v>91768</v>
      </c>
      <c r="I110" s="7" t="s">
        <v>226</v>
      </c>
      <c r="J110" s="9" t="s">
        <v>234</v>
      </c>
      <c r="K110" s="1" t="s">
        <v>15</v>
      </c>
      <c r="L110" s="1">
        <v>2</v>
      </c>
      <c r="M110" s="1">
        <v>2</v>
      </c>
      <c r="N110" s="1" t="b">
        <v>0</v>
      </c>
      <c r="O110" s="1">
        <v>59</v>
      </c>
      <c r="P110" s="1" t="b">
        <v>0</v>
      </c>
      <c r="Q110" s="1" t="s">
        <v>33</v>
      </c>
    </row>
    <row r="111" spans="1:17" ht="15.75" customHeight="1" x14ac:dyDescent="0.15">
      <c r="A111" s="1" t="s">
        <v>3074</v>
      </c>
      <c r="B111" s="1" t="s">
        <v>18</v>
      </c>
      <c r="C111" s="1" t="s">
        <v>227</v>
      </c>
      <c r="D111" s="1" t="s">
        <v>235</v>
      </c>
      <c r="E111" s="1" t="s">
        <v>224</v>
      </c>
      <c r="F111" s="1" t="s">
        <v>225</v>
      </c>
      <c r="G111" s="1" t="s">
        <v>163</v>
      </c>
      <c r="H111" s="1">
        <v>91768</v>
      </c>
      <c r="I111" s="7" t="s">
        <v>226</v>
      </c>
      <c r="J111" s="9" t="s">
        <v>236</v>
      </c>
      <c r="K111" s="1" t="s">
        <v>15</v>
      </c>
      <c r="L111" s="1">
        <v>2</v>
      </c>
      <c r="M111" s="1">
        <v>2</v>
      </c>
      <c r="N111" s="1" t="b">
        <v>0</v>
      </c>
      <c r="O111" s="1">
        <v>59</v>
      </c>
      <c r="P111" s="1" t="b">
        <v>0</v>
      </c>
      <c r="Q111" s="1" t="s">
        <v>19</v>
      </c>
    </row>
    <row r="112" spans="1:17" ht="15.75" customHeight="1" x14ac:dyDescent="0.15">
      <c r="A112" s="1" t="s">
        <v>3074</v>
      </c>
      <c r="B112" s="1" t="s">
        <v>238</v>
      </c>
      <c r="C112" s="1" t="s">
        <v>227</v>
      </c>
      <c r="D112" s="11" t="s">
        <v>237</v>
      </c>
      <c r="E112" s="1" t="s">
        <v>224</v>
      </c>
      <c r="F112" s="1" t="s">
        <v>225</v>
      </c>
      <c r="G112" s="1" t="s">
        <v>163</v>
      </c>
      <c r="H112" s="1">
        <v>91768</v>
      </c>
      <c r="I112" s="7" t="s">
        <v>226</v>
      </c>
      <c r="J112" s="9" t="s">
        <v>239</v>
      </c>
      <c r="K112" s="1" t="s">
        <v>15</v>
      </c>
      <c r="L112" s="1">
        <v>2</v>
      </c>
      <c r="M112" s="1">
        <v>2</v>
      </c>
      <c r="N112" s="1" t="b">
        <v>0</v>
      </c>
      <c r="O112" s="1">
        <v>59</v>
      </c>
      <c r="P112" s="1" t="b">
        <v>0</v>
      </c>
      <c r="Q112" s="1" t="s">
        <v>36</v>
      </c>
    </row>
    <row r="113" spans="1:17" ht="15.75" customHeight="1" x14ac:dyDescent="0.15">
      <c r="A113" s="1" t="s">
        <v>3074</v>
      </c>
      <c r="B113" s="1" t="s">
        <v>119</v>
      </c>
      <c r="C113" s="1" t="s">
        <v>227</v>
      </c>
      <c r="D113" s="11" t="s">
        <v>31</v>
      </c>
      <c r="E113" s="1" t="s">
        <v>224</v>
      </c>
      <c r="F113" s="1" t="s">
        <v>225</v>
      </c>
      <c r="G113" s="1" t="s">
        <v>163</v>
      </c>
      <c r="H113" s="1">
        <v>91768</v>
      </c>
      <c r="I113" s="7" t="s">
        <v>226</v>
      </c>
      <c r="J113" s="9" t="s">
        <v>240</v>
      </c>
      <c r="K113" s="1" t="s">
        <v>15</v>
      </c>
      <c r="L113" s="1">
        <v>2</v>
      </c>
      <c r="M113" s="1">
        <v>2</v>
      </c>
      <c r="N113" s="1" t="b">
        <v>0</v>
      </c>
      <c r="O113" s="1">
        <v>59</v>
      </c>
      <c r="P113" s="1" t="b">
        <v>0</v>
      </c>
      <c r="Q113" s="1" t="s">
        <v>33</v>
      </c>
    </row>
    <row r="114" spans="1:17" ht="15.75" customHeight="1" x14ac:dyDescent="0.15">
      <c r="A114" s="1" t="s">
        <v>3074</v>
      </c>
      <c r="B114" s="1" t="s">
        <v>21</v>
      </c>
      <c r="C114" s="1" t="s">
        <v>227</v>
      </c>
      <c r="D114" s="11" t="s">
        <v>241</v>
      </c>
      <c r="E114" s="1" t="s">
        <v>224</v>
      </c>
      <c r="F114" s="1" t="s">
        <v>225</v>
      </c>
      <c r="G114" s="1" t="s">
        <v>163</v>
      </c>
      <c r="H114" s="1">
        <v>91768</v>
      </c>
      <c r="I114" s="7" t="s">
        <v>226</v>
      </c>
      <c r="J114" s="9" t="s">
        <v>242</v>
      </c>
      <c r="K114" s="1" t="s">
        <v>15</v>
      </c>
      <c r="L114" s="1">
        <v>2</v>
      </c>
      <c r="M114" s="1">
        <v>2</v>
      </c>
      <c r="N114" s="1" t="b">
        <v>0</v>
      </c>
      <c r="O114" s="1">
        <v>59</v>
      </c>
      <c r="P114" s="1" t="b">
        <v>0</v>
      </c>
      <c r="Q114" s="1" t="s">
        <v>19</v>
      </c>
    </row>
    <row r="115" spans="1:17" ht="15.75" customHeight="1" x14ac:dyDescent="0.15">
      <c r="A115" s="1" t="s">
        <v>3075</v>
      </c>
      <c r="B115" s="1" t="s">
        <v>247</v>
      </c>
      <c r="C115" s="1" t="s">
        <v>127</v>
      </c>
      <c r="D115" s="11" t="s">
        <v>246</v>
      </c>
      <c r="E115" s="1" t="s">
        <v>243</v>
      </c>
      <c r="F115" s="1" t="s">
        <v>244</v>
      </c>
      <c r="G115" s="1" t="s">
        <v>163</v>
      </c>
      <c r="H115" s="1">
        <v>91330</v>
      </c>
      <c r="I115" s="7" t="s">
        <v>245</v>
      </c>
      <c r="J115" s="9" t="s">
        <v>248</v>
      </c>
      <c r="K115" s="1" t="s">
        <v>15</v>
      </c>
      <c r="L115" s="1">
        <v>2</v>
      </c>
      <c r="M115" s="1">
        <v>2</v>
      </c>
      <c r="N115" s="1" t="b">
        <v>0</v>
      </c>
      <c r="O115" s="1">
        <v>48</v>
      </c>
      <c r="P115" s="1" t="b">
        <v>0</v>
      </c>
      <c r="Q115" s="1" t="s">
        <v>36</v>
      </c>
    </row>
    <row r="116" spans="1:17" ht="15.75" customHeight="1" x14ac:dyDescent="0.15">
      <c r="A116" s="1" t="s">
        <v>3075</v>
      </c>
      <c r="B116" s="1" t="s">
        <v>249</v>
      </c>
      <c r="C116" s="1" t="s">
        <v>127</v>
      </c>
      <c r="D116" s="11" t="s">
        <v>246</v>
      </c>
      <c r="E116" s="1" t="s">
        <v>243</v>
      </c>
      <c r="F116" s="1" t="s">
        <v>244</v>
      </c>
      <c r="G116" s="1" t="s">
        <v>163</v>
      </c>
      <c r="H116" s="1">
        <v>91330</v>
      </c>
      <c r="I116" s="7" t="s">
        <v>245</v>
      </c>
      <c r="J116" s="9" t="s">
        <v>250</v>
      </c>
      <c r="K116" s="1" t="s">
        <v>15</v>
      </c>
      <c r="L116" s="1">
        <v>2</v>
      </c>
      <c r="M116" s="1">
        <v>2</v>
      </c>
      <c r="N116" s="1" t="b">
        <v>0</v>
      </c>
      <c r="O116" s="1">
        <v>48</v>
      </c>
      <c r="P116" s="1" t="b">
        <v>0</v>
      </c>
      <c r="Q116" s="1" t="s">
        <v>36</v>
      </c>
    </row>
    <row r="117" spans="1:17" ht="15.75" customHeight="1" x14ac:dyDescent="0.15">
      <c r="A117" s="1" t="s">
        <v>2146</v>
      </c>
      <c r="B117" s="1" t="s">
        <v>28</v>
      </c>
      <c r="C117" s="11" t="s">
        <v>1748</v>
      </c>
      <c r="D117" s="1" t="s">
        <v>167</v>
      </c>
      <c r="E117" s="1" t="s">
        <v>2147</v>
      </c>
      <c r="F117" s="1" t="s">
        <v>2148</v>
      </c>
      <c r="G117" s="1" t="s">
        <v>2141</v>
      </c>
      <c r="H117" s="1" t="s">
        <v>2149</v>
      </c>
      <c r="I117" s="7" t="s">
        <v>2150</v>
      </c>
      <c r="J117" s="9" t="s">
        <v>2151</v>
      </c>
      <c r="K117" s="1" t="s">
        <v>54</v>
      </c>
      <c r="L117" s="1">
        <v>2</v>
      </c>
      <c r="M117" s="1">
        <v>2</v>
      </c>
      <c r="N117" s="1" t="b">
        <v>0</v>
      </c>
      <c r="O117" s="1">
        <v>22</v>
      </c>
      <c r="P117" s="1" t="b">
        <v>0</v>
      </c>
      <c r="Q117" s="1" t="s">
        <v>29</v>
      </c>
    </row>
    <row r="118" spans="1:17" ht="15.75" customHeight="1" x14ac:dyDescent="0.15">
      <c r="A118" s="1" t="s">
        <v>2146</v>
      </c>
      <c r="B118" s="1" t="s">
        <v>98</v>
      </c>
      <c r="C118" s="11" t="s">
        <v>1748</v>
      </c>
      <c r="D118" s="1" t="s">
        <v>167</v>
      </c>
      <c r="E118" s="1" t="s">
        <v>2147</v>
      </c>
      <c r="F118" s="1" t="s">
        <v>2148</v>
      </c>
      <c r="G118" s="1" t="s">
        <v>2141</v>
      </c>
      <c r="H118" s="1" t="s">
        <v>2149</v>
      </c>
      <c r="I118" s="7" t="s">
        <v>2150</v>
      </c>
      <c r="J118" s="9" t="s">
        <v>2152</v>
      </c>
      <c r="K118" s="1" t="s">
        <v>54</v>
      </c>
      <c r="L118" s="1">
        <v>2</v>
      </c>
      <c r="M118" s="1">
        <v>2</v>
      </c>
      <c r="N118" s="1" t="b">
        <v>0</v>
      </c>
      <c r="O118" s="1">
        <v>22</v>
      </c>
      <c r="P118" s="1" t="b">
        <v>1</v>
      </c>
      <c r="Q118" s="1" t="s">
        <v>29</v>
      </c>
    </row>
    <row r="119" spans="1:17" ht="15.75" customHeight="1" x14ac:dyDescent="0.15">
      <c r="A119" s="1" t="s">
        <v>2146</v>
      </c>
      <c r="B119" s="1" t="s">
        <v>317</v>
      </c>
      <c r="C119" s="11" t="s">
        <v>1748</v>
      </c>
      <c r="D119" s="1" t="s">
        <v>167</v>
      </c>
      <c r="E119" s="1" t="s">
        <v>2147</v>
      </c>
      <c r="F119" s="1" t="s">
        <v>2148</v>
      </c>
      <c r="G119" s="1" t="s">
        <v>2141</v>
      </c>
      <c r="H119" s="1" t="s">
        <v>2149</v>
      </c>
      <c r="I119" s="7" t="s">
        <v>2150</v>
      </c>
      <c r="J119" s="9" t="s">
        <v>2153</v>
      </c>
      <c r="K119" s="1" t="s">
        <v>54</v>
      </c>
      <c r="L119" s="1">
        <v>2</v>
      </c>
      <c r="M119" s="1">
        <v>2</v>
      </c>
      <c r="N119" s="1" t="b">
        <v>0</v>
      </c>
      <c r="O119" s="1">
        <v>22</v>
      </c>
      <c r="P119" s="1" t="b">
        <v>1</v>
      </c>
      <c r="Q119" s="1" t="s">
        <v>36</v>
      </c>
    </row>
    <row r="120" spans="1:17" ht="15.75" customHeight="1" x14ac:dyDescent="0.15">
      <c r="A120" s="1" t="s">
        <v>2146</v>
      </c>
      <c r="B120" s="1" t="s">
        <v>333</v>
      </c>
      <c r="C120" s="11" t="s">
        <v>1748</v>
      </c>
      <c r="D120" s="1" t="s">
        <v>167</v>
      </c>
      <c r="E120" s="1" t="s">
        <v>2147</v>
      </c>
      <c r="F120" s="1" t="s">
        <v>2148</v>
      </c>
      <c r="G120" s="1" t="s">
        <v>2141</v>
      </c>
      <c r="H120" s="1" t="s">
        <v>2149</v>
      </c>
      <c r="I120" s="7" t="s">
        <v>2150</v>
      </c>
      <c r="J120" s="9" t="s">
        <v>2154</v>
      </c>
      <c r="K120" s="1" t="s">
        <v>54</v>
      </c>
      <c r="L120" s="1">
        <v>2</v>
      </c>
      <c r="M120" s="1">
        <v>2</v>
      </c>
      <c r="N120" s="1" t="b">
        <v>0</v>
      </c>
      <c r="O120" s="1">
        <v>22</v>
      </c>
      <c r="P120" s="1" t="b">
        <v>0</v>
      </c>
      <c r="Q120" s="1" t="s">
        <v>36</v>
      </c>
    </row>
    <row r="121" spans="1:17" ht="15.75" customHeight="1" x14ac:dyDescent="0.15">
      <c r="A121" s="1" t="s">
        <v>2146</v>
      </c>
      <c r="B121" s="1" t="s">
        <v>2156</v>
      </c>
      <c r="C121" s="11" t="s">
        <v>1748</v>
      </c>
      <c r="D121" s="11" t="s">
        <v>2155</v>
      </c>
      <c r="E121" s="1" t="s">
        <v>2147</v>
      </c>
      <c r="F121" s="1" t="s">
        <v>2148</v>
      </c>
      <c r="G121" s="1" t="s">
        <v>2141</v>
      </c>
      <c r="H121" s="1" t="s">
        <v>2149</v>
      </c>
      <c r="I121" s="7" t="s">
        <v>2150</v>
      </c>
      <c r="J121" s="9" t="s">
        <v>2157</v>
      </c>
      <c r="K121" s="1" t="s">
        <v>54</v>
      </c>
      <c r="L121" s="1">
        <v>2</v>
      </c>
      <c r="M121" s="1">
        <v>2</v>
      </c>
      <c r="N121" s="1" t="b">
        <v>0</v>
      </c>
      <c r="O121" s="1">
        <v>22</v>
      </c>
      <c r="P121" s="1" t="b">
        <v>1</v>
      </c>
      <c r="Q121" s="1" t="s">
        <v>36</v>
      </c>
    </row>
    <row r="122" spans="1:17" ht="15.75" customHeight="1" x14ac:dyDescent="0.15">
      <c r="A122" s="1" t="s">
        <v>2146</v>
      </c>
      <c r="B122" s="1" t="s">
        <v>2158</v>
      </c>
      <c r="C122" s="11" t="s">
        <v>1748</v>
      </c>
      <c r="D122" s="1" t="s">
        <v>167</v>
      </c>
      <c r="E122" s="1" t="s">
        <v>2147</v>
      </c>
      <c r="F122" s="1" t="s">
        <v>2148</v>
      </c>
      <c r="G122" s="1" t="s">
        <v>2141</v>
      </c>
      <c r="H122" s="1" t="s">
        <v>2149</v>
      </c>
      <c r="I122" s="7" t="s">
        <v>2150</v>
      </c>
      <c r="J122" s="9" t="s">
        <v>2159</v>
      </c>
      <c r="K122" s="1" t="s">
        <v>54</v>
      </c>
      <c r="L122" s="1">
        <v>2</v>
      </c>
      <c r="M122" s="1">
        <v>2</v>
      </c>
      <c r="N122" s="1" t="b">
        <v>0</v>
      </c>
      <c r="O122" s="1">
        <v>22</v>
      </c>
      <c r="P122" s="1" t="b">
        <v>0</v>
      </c>
      <c r="Q122" s="1" t="s">
        <v>36</v>
      </c>
    </row>
    <row r="123" spans="1:17" ht="15.75" customHeight="1" x14ac:dyDescent="0.15">
      <c r="A123" s="1" t="s">
        <v>2146</v>
      </c>
      <c r="B123" s="1" t="s">
        <v>2160</v>
      </c>
      <c r="C123" s="11" t="s">
        <v>1748</v>
      </c>
      <c r="D123" s="1" t="s">
        <v>167</v>
      </c>
      <c r="E123" s="1" t="s">
        <v>2147</v>
      </c>
      <c r="F123" s="1" t="s">
        <v>2148</v>
      </c>
      <c r="G123" s="1" t="s">
        <v>2141</v>
      </c>
      <c r="H123" s="1" t="s">
        <v>2149</v>
      </c>
      <c r="I123" s="7" t="s">
        <v>2150</v>
      </c>
      <c r="J123" s="9" t="s">
        <v>2161</v>
      </c>
      <c r="K123" s="1" t="s">
        <v>54</v>
      </c>
      <c r="L123" s="1">
        <v>2</v>
      </c>
      <c r="M123" s="1">
        <v>2</v>
      </c>
      <c r="N123" s="1" t="b">
        <v>0</v>
      </c>
      <c r="O123" s="1">
        <v>22</v>
      </c>
      <c r="P123" s="1" t="b">
        <v>1</v>
      </c>
      <c r="Q123" s="1" t="s">
        <v>36</v>
      </c>
    </row>
    <row r="124" spans="1:17" ht="15.75" customHeight="1" x14ac:dyDescent="0.15">
      <c r="A124" s="1" t="s">
        <v>2146</v>
      </c>
      <c r="B124" s="1" t="s">
        <v>2162</v>
      </c>
      <c r="C124" s="11" t="s">
        <v>1748</v>
      </c>
      <c r="D124" s="1" t="s">
        <v>167</v>
      </c>
      <c r="E124" s="1" t="s">
        <v>2147</v>
      </c>
      <c r="F124" s="1" t="s">
        <v>2148</v>
      </c>
      <c r="G124" s="1" t="s">
        <v>2141</v>
      </c>
      <c r="H124" s="1" t="s">
        <v>2149</v>
      </c>
      <c r="I124" s="7" t="s">
        <v>2150</v>
      </c>
      <c r="J124" s="9" t="s">
        <v>2161</v>
      </c>
      <c r="K124" s="1" t="s">
        <v>54</v>
      </c>
      <c r="L124" s="1">
        <v>2</v>
      </c>
      <c r="M124" s="1">
        <v>2</v>
      </c>
      <c r="N124" s="1" t="b">
        <v>0</v>
      </c>
      <c r="O124" s="1">
        <v>22</v>
      </c>
      <c r="P124" s="1" t="b">
        <v>1</v>
      </c>
      <c r="Q124" s="1" t="s">
        <v>36</v>
      </c>
    </row>
    <row r="125" spans="1:17" ht="15.75" customHeight="1" x14ac:dyDescent="0.15">
      <c r="A125" s="1" t="s">
        <v>2146</v>
      </c>
      <c r="B125" s="1" t="s">
        <v>2163</v>
      </c>
      <c r="C125" s="11" t="s">
        <v>1748</v>
      </c>
      <c r="D125" s="1" t="s">
        <v>167</v>
      </c>
      <c r="E125" s="1" t="s">
        <v>2147</v>
      </c>
      <c r="F125" s="1" t="s">
        <v>2148</v>
      </c>
      <c r="G125" s="1" t="s">
        <v>2141</v>
      </c>
      <c r="H125" s="1" t="s">
        <v>2149</v>
      </c>
      <c r="I125" s="7" t="s">
        <v>2150</v>
      </c>
      <c r="J125" s="9" t="s">
        <v>2164</v>
      </c>
      <c r="K125" s="1" t="s">
        <v>54</v>
      </c>
      <c r="L125" s="1">
        <v>2</v>
      </c>
      <c r="M125" s="1">
        <v>2</v>
      </c>
      <c r="N125" s="1" t="b">
        <v>0</v>
      </c>
      <c r="O125" s="1">
        <v>22</v>
      </c>
      <c r="P125" s="1" t="b">
        <v>1</v>
      </c>
      <c r="Q125" s="1" t="s">
        <v>36</v>
      </c>
    </row>
    <row r="126" spans="1:17" ht="15.75" customHeight="1" x14ac:dyDescent="0.15">
      <c r="A126" s="1" t="s">
        <v>2146</v>
      </c>
      <c r="B126" s="1" t="s">
        <v>2165</v>
      </c>
      <c r="C126" s="11" t="s">
        <v>1748</v>
      </c>
      <c r="D126" s="1" t="s">
        <v>167</v>
      </c>
      <c r="E126" s="1" t="s">
        <v>2147</v>
      </c>
      <c r="F126" s="1" t="s">
        <v>2148</v>
      </c>
      <c r="G126" s="1" t="s">
        <v>2141</v>
      </c>
      <c r="H126" s="1" t="s">
        <v>2149</v>
      </c>
      <c r="I126" s="7" t="s">
        <v>2150</v>
      </c>
      <c r="J126" s="9" t="s">
        <v>2166</v>
      </c>
      <c r="K126" s="1" t="s">
        <v>54</v>
      </c>
      <c r="L126" s="1">
        <v>2</v>
      </c>
      <c r="M126" s="1">
        <v>2</v>
      </c>
      <c r="N126" s="1" t="b">
        <v>0</v>
      </c>
      <c r="O126" s="1">
        <v>22</v>
      </c>
      <c r="P126" s="1" t="b">
        <v>0</v>
      </c>
      <c r="Q126" s="1" t="s">
        <v>36</v>
      </c>
    </row>
    <row r="127" spans="1:17" ht="15.75" customHeight="1" x14ac:dyDescent="0.15">
      <c r="A127" s="1" t="s">
        <v>2146</v>
      </c>
      <c r="B127" s="1" t="s">
        <v>483</v>
      </c>
      <c r="C127" s="11" t="s">
        <v>1748</v>
      </c>
      <c r="D127" s="1" t="s">
        <v>167</v>
      </c>
      <c r="E127" s="1" t="s">
        <v>2147</v>
      </c>
      <c r="F127" s="1" t="s">
        <v>2148</v>
      </c>
      <c r="G127" s="1" t="s">
        <v>2141</v>
      </c>
      <c r="H127" s="1" t="s">
        <v>2149</v>
      </c>
      <c r="I127" s="7" t="s">
        <v>2150</v>
      </c>
      <c r="J127" s="9" t="s">
        <v>2167</v>
      </c>
      <c r="K127" s="1" t="s">
        <v>54</v>
      </c>
      <c r="L127" s="1">
        <v>2</v>
      </c>
      <c r="M127" s="1">
        <v>2</v>
      </c>
      <c r="N127" s="1" t="b">
        <v>0</v>
      </c>
      <c r="O127" s="1">
        <v>22</v>
      </c>
      <c r="P127" s="1" t="b">
        <v>1</v>
      </c>
      <c r="Q127" s="1" t="s">
        <v>36</v>
      </c>
    </row>
    <row r="128" spans="1:17" ht="15.75" customHeight="1" x14ac:dyDescent="0.15">
      <c r="A128" s="1" t="s">
        <v>2146</v>
      </c>
      <c r="B128" s="1" t="s">
        <v>1100</v>
      </c>
      <c r="C128" s="11" t="s">
        <v>1748</v>
      </c>
      <c r="D128" s="1" t="s">
        <v>167</v>
      </c>
      <c r="E128" s="1" t="s">
        <v>2147</v>
      </c>
      <c r="F128" s="1" t="s">
        <v>2148</v>
      </c>
      <c r="G128" s="1" t="s">
        <v>2141</v>
      </c>
      <c r="H128" s="1" t="s">
        <v>2149</v>
      </c>
      <c r="I128" s="7" t="s">
        <v>2150</v>
      </c>
      <c r="J128" s="9" t="s">
        <v>2168</v>
      </c>
      <c r="K128" s="1" t="s">
        <v>54</v>
      </c>
      <c r="L128" s="1">
        <v>2</v>
      </c>
      <c r="M128" s="1">
        <v>2</v>
      </c>
      <c r="N128" s="1" t="b">
        <v>0</v>
      </c>
      <c r="O128" s="1">
        <v>22</v>
      </c>
      <c r="P128" s="1" t="b">
        <v>0</v>
      </c>
      <c r="Q128" s="1" t="s">
        <v>36</v>
      </c>
    </row>
    <row r="129" spans="1:17" ht="15.75" customHeight="1" x14ac:dyDescent="0.15">
      <c r="A129" s="1" t="s">
        <v>2146</v>
      </c>
      <c r="B129" s="1" t="s">
        <v>179</v>
      </c>
      <c r="C129" s="11" t="s">
        <v>1748</v>
      </c>
      <c r="D129" s="1" t="s">
        <v>167</v>
      </c>
      <c r="E129" s="1" t="s">
        <v>2147</v>
      </c>
      <c r="F129" s="1" t="s">
        <v>2148</v>
      </c>
      <c r="G129" s="1" t="s">
        <v>2141</v>
      </c>
      <c r="H129" s="1" t="s">
        <v>2149</v>
      </c>
      <c r="I129" s="7" t="s">
        <v>2150</v>
      </c>
      <c r="J129" s="9" t="s">
        <v>2169</v>
      </c>
      <c r="K129" s="1" t="s">
        <v>54</v>
      </c>
      <c r="L129" s="1">
        <v>2</v>
      </c>
      <c r="M129" s="1">
        <v>2</v>
      </c>
      <c r="N129" s="1" t="b">
        <v>0</v>
      </c>
      <c r="O129" s="1">
        <v>22</v>
      </c>
      <c r="P129" s="1" t="b">
        <v>0</v>
      </c>
      <c r="Q129" s="1" t="s">
        <v>36</v>
      </c>
    </row>
    <row r="130" spans="1:17" ht="15.75" customHeight="1" x14ac:dyDescent="0.15">
      <c r="A130" s="1" t="s">
        <v>469</v>
      </c>
      <c r="B130" s="1" t="s">
        <v>476</v>
      </c>
      <c r="C130" s="1" t="s">
        <v>475</v>
      </c>
      <c r="D130" s="27" t="s">
        <v>166</v>
      </c>
      <c r="E130" s="1" t="s">
        <v>470</v>
      </c>
      <c r="F130" s="1" t="s">
        <v>471</v>
      </c>
      <c r="G130" s="1" t="s">
        <v>472</v>
      </c>
      <c r="H130" s="1">
        <v>20064</v>
      </c>
      <c r="I130" s="7" t="s">
        <v>474</v>
      </c>
      <c r="J130" s="9" t="s">
        <v>477</v>
      </c>
      <c r="K130" s="1" t="s">
        <v>54</v>
      </c>
      <c r="L130" s="1">
        <v>2</v>
      </c>
      <c r="M130" s="1">
        <v>2</v>
      </c>
      <c r="N130" s="1" t="b">
        <v>0</v>
      </c>
      <c r="O130" s="1">
        <v>80</v>
      </c>
      <c r="P130" s="1" t="b">
        <v>0</v>
      </c>
      <c r="Q130" s="1" t="s">
        <v>29</v>
      </c>
    </row>
    <row r="131" spans="1:17" ht="15.75" customHeight="1" x14ac:dyDescent="0.15">
      <c r="A131" s="1" t="s">
        <v>469</v>
      </c>
      <c r="B131" s="1" t="s">
        <v>442</v>
      </c>
      <c r="C131" s="1" t="s">
        <v>475</v>
      </c>
      <c r="D131" s="27" t="s">
        <v>166</v>
      </c>
      <c r="E131" s="1" t="s">
        <v>470</v>
      </c>
      <c r="F131" s="1" t="s">
        <v>471</v>
      </c>
      <c r="G131" s="1" t="s">
        <v>472</v>
      </c>
      <c r="H131" s="1">
        <v>20064</v>
      </c>
      <c r="I131" s="7" t="s">
        <v>474</v>
      </c>
      <c r="J131" s="9" t="s">
        <v>478</v>
      </c>
      <c r="K131" s="1" t="s">
        <v>54</v>
      </c>
      <c r="L131" s="1">
        <v>2</v>
      </c>
      <c r="M131" s="1">
        <v>2</v>
      </c>
      <c r="N131" s="1" t="b">
        <v>0</v>
      </c>
      <c r="O131" s="1">
        <v>80</v>
      </c>
      <c r="P131" s="1" t="b">
        <v>0</v>
      </c>
      <c r="Q131" s="1" t="s">
        <v>36</v>
      </c>
    </row>
    <row r="132" spans="1:17" ht="15.75" customHeight="1" x14ac:dyDescent="0.15">
      <c r="A132" s="1" t="s">
        <v>469</v>
      </c>
      <c r="B132" s="1" t="s">
        <v>363</v>
      </c>
      <c r="C132" s="1" t="s">
        <v>475</v>
      </c>
      <c r="D132" s="27" t="s">
        <v>166</v>
      </c>
      <c r="E132" s="1" t="s">
        <v>470</v>
      </c>
      <c r="F132" s="1" t="s">
        <v>471</v>
      </c>
      <c r="G132" s="1" t="s">
        <v>472</v>
      </c>
      <c r="H132" s="1">
        <v>20064</v>
      </c>
      <c r="I132" s="7" t="s">
        <v>474</v>
      </c>
      <c r="J132" s="9" t="s">
        <v>479</v>
      </c>
      <c r="K132" s="1" t="s">
        <v>54</v>
      </c>
      <c r="L132" s="1">
        <v>2</v>
      </c>
      <c r="M132" s="1">
        <v>2</v>
      </c>
      <c r="N132" s="1" t="b">
        <v>0</v>
      </c>
      <c r="O132" s="1">
        <v>80</v>
      </c>
      <c r="P132" s="1" t="b">
        <v>0</v>
      </c>
      <c r="Q132" s="1" t="s">
        <v>36</v>
      </c>
    </row>
    <row r="133" spans="1:17" ht="15.75" customHeight="1" x14ac:dyDescent="0.15">
      <c r="A133" s="1" t="s">
        <v>469</v>
      </c>
      <c r="B133" s="1" t="s">
        <v>480</v>
      </c>
      <c r="C133" s="1" t="s">
        <v>475</v>
      </c>
      <c r="D133" s="27" t="s">
        <v>166</v>
      </c>
      <c r="E133" s="1" t="s">
        <v>470</v>
      </c>
      <c r="F133" s="1" t="s">
        <v>471</v>
      </c>
      <c r="G133" s="1" t="s">
        <v>472</v>
      </c>
      <c r="H133" s="1">
        <v>20064</v>
      </c>
      <c r="I133" s="7" t="s">
        <v>474</v>
      </c>
      <c r="J133" s="9" t="s">
        <v>481</v>
      </c>
      <c r="K133" s="1" t="s">
        <v>54</v>
      </c>
      <c r="L133" s="1">
        <v>2</v>
      </c>
      <c r="M133" s="1">
        <v>2</v>
      </c>
      <c r="N133" s="1" t="b">
        <v>0</v>
      </c>
      <c r="O133" s="1">
        <v>80</v>
      </c>
      <c r="P133" s="1" t="b">
        <v>0</v>
      </c>
      <c r="Q133" s="1" t="s">
        <v>36</v>
      </c>
    </row>
    <row r="134" spans="1:17" ht="15.75" customHeight="1" x14ac:dyDescent="0.15">
      <c r="A134" s="1" t="s">
        <v>469</v>
      </c>
      <c r="B134" s="1" t="s">
        <v>268</v>
      </c>
      <c r="C134" s="1" t="s">
        <v>475</v>
      </c>
      <c r="D134" s="27" t="s">
        <v>166</v>
      </c>
      <c r="E134" s="1" t="s">
        <v>470</v>
      </c>
      <c r="F134" s="1" t="s">
        <v>471</v>
      </c>
      <c r="G134" s="1" t="s">
        <v>472</v>
      </c>
      <c r="H134" s="1">
        <v>20064</v>
      </c>
      <c r="I134" s="7" t="s">
        <v>474</v>
      </c>
      <c r="J134" s="9" t="s">
        <v>477</v>
      </c>
      <c r="K134" s="1" t="s">
        <v>54</v>
      </c>
      <c r="L134" s="1">
        <v>2</v>
      </c>
      <c r="M134" s="1">
        <v>2</v>
      </c>
      <c r="N134" s="1" t="b">
        <v>0</v>
      </c>
      <c r="O134" s="1">
        <v>80</v>
      </c>
      <c r="P134" s="1" t="b">
        <v>0</v>
      </c>
      <c r="Q134" s="1" t="s">
        <v>36</v>
      </c>
    </row>
    <row r="135" spans="1:17" ht="15.75" customHeight="1" x14ac:dyDescent="0.15">
      <c r="A135" s="1" t="s">
        <v>469</v>
      </c>
      <c r="B135" s="1" t="s">
        <v>212</v>
      </c>
      <c r="C135" s="1" t="s">
        <v>475</v>
      </c>
      <c r="D135" s="27" t="s">
        <v>166</v>
      </c>
      <c r="E135" s="1" t="s">
        <v>470</v>
      </c>
      <c r="F135" s="1" t="s">
        <v>471</v>
      </c>
      <c r="G135" s="1" t="s">
        <v>472</v>
      </c>
      <c r="H135" s="1">
        <v>20064</v>
      </c>
      <c r="I135" s="7" t="s">
        <v>474</v>
      </c>
      <c r="J135" s="9" t="s">
        <v>482</v>
      </c>
      <c r="K135" s="1" t="s">
        <v>54</v>
      </c>
      <c r="L135" s="1">
        <v>2</v>
      </c>
      <c r="M135" s="1">
        <v>2</v>
      </c>
      <c r="N135" s="1" t="b">
        <v>0</v>
      </c>
      <c r="O135" s="1">
        <v>80</v>
      </c>
      <c r="P135" s="1" t="b">
        <v>0</v>
      </c>
      <c r="Q135" s="1" t="s">
        <v>36</v>
      </c>
    </row>
    <row r="136" spans="1:17" ht="15.75" customHeight="1" x14ac:dyDescent="0.15">
      <c r="A136" s="1" t="s">
        <v>469</v>
      </c>
      <c r="B136" s="1" t="s">
        <v>483</v>
      </c>
      <c r="C136" s="1" t="s">
        <v>475</v>
      </c>
      <c r="D136" s="27" t="s">
        <v>166</v>
      </c>
      <c r="E136" s="1" t="s">
        <v>470</v>
      </c>
      <c r="F136" s="1" t="s">
        <v>471</v>
      </c>
      <c r="G136" s="1" t="s">
        <v>472</v>
      </c>
      <c r="H136" s="1">
        <v>20064</v>
      </c>
      <c r="I136" s="7" t="s">
        <v>474</v>
      </c>
      <c r="J136" s="9" t="s">
        <v>484</v>
      </c>
      <c r="K136" s="1" t="s">
        <v>54</v>
      </c>
      <c r="L136" s="1">
        <v>2</v>
      </c>
      <c r="M136" s="1">
        <v>2</v>
      </c>
      <c r="N136" s="1" t="b">
        <v>0</v>
      </c>
      <c r="O136" s="1">
        <v>80</v>
      </c>
      <c r="P136" s="1" t="b">
        <v>0</v>
      </c>
      <c r="Q136" s="1" t="s">
        <v>36</v>
      </c>
    </row>
    <row r="137" spans="1:17" ht="15.75" customHeight="1" x14ac:dyDescent="0.15">
      <c r="A137" s="1" t="s">
        <v>469</v>
      </c>
      <c r="B137" s="1" t="s">
        <v>485</v>
      </c>
      <c r="C137" s="1" t="s">
        <v>475</v>
      </c>
      <c r="D137" s="27" t="s">
        <v>166</v>
      </c>
      <c r="E137" s="1" t="s">
        <v>470</v>
      </c>
      <c r="F137" s="1" t="s">
        <v>471</v>
      </c>
      <c r="G137" s="1" t="s">
        <v>472</v>
      </c>
      <c r="H137" s="1">
        <v>20064</v>
      </c>
      <c r="I137" s="7" t="s">
        <v>474</v>
      </c>
      <c r="J137" s="9" t="s">
        <v>486</v>
      </c>
      <c r="K137" s="1" t="s">
        <v>54</v>
      </c>
      <c r="L137" s="1">
        <v>2</v>
      </c>
      <c r="M137" s="1">
        <v>2</v>
      </c>
      <c r="N137" s="1" t="b">
        <v>0</v>
      </c>
      <c r="O137" s="1">
        <v>80</v>
      </c>
      <c r="P137" s="1" t="b">
        <v>0</v>
      </c>
      <c r="Q137" s="1" t="s">
        <v>438</v>
      </c>
    </row>
    <row r="138" spans="1:17" ht="15.75" customHeight="1" x14ac:dyDescent="0.15">
      <c r="A138" s="1" t="s">
        <v>2096</v>
      </c>
      <c r="B138" s="1" t="s">
        <v>2101</v>
      </c>
      <c r="C138" s="27" t="s">
        <v>166</v>
      </c>
      <c r="D138" s="27" t="s">
        <v>166</v>
      </c>
      <c r="E138" s="1" t="s">
        <v>2097</v>
      </c>
      <c r="F138" s="1" t="s">
        <v>2098</v>
      </c>
      <c r="G138" s="1" t="s">
        <v>2099</v>
      </c>
      <c r="H138" s="1">
        <v>97103</v>
      </c>
      <c r="I138" s="7" t="s">
        <v>2100</v>
      </c>
      <c r="J138" s="9" t="s">
        <v>2102</v>
      </c>
      <c r="K138" s="1" t="s">
        <v>15</v>
      </c>
      <c r="L138" s="1">
        <v>2</v>
      </c>
      <c r="M138" s="1">
        <v>2</v>
      </c>
      <c r="N138" s="1" t="b">
        <v>0</v>
      </c>
      <c r="O138" s="27">
        <v>100</v>
      </c>
      <c r="P138" s="1" t="b">
        <v>0</v>
      </c>
      <c r="Q138" s="1" t="s">
        <v>36</v>
      </c>
    </row>
    <row r="139" spans="1:17" ht="15.75" customHeight="1" x14ac:dyDescent="0.15">
      <c r="A139" s="1" t="s">
        <v>2096</v>
      </c>
      <c r="B139" s="1" t="s">
        <v>2103</v>
      </c>
      <c r="C139" s="27" t="s">
        <v>166</v>
      </c>
      <c r="D139" s="27" t="s">
        <v>166</v>
      </c>
      <c r="E139" s="1" t="s">
        <v>2097</v>
      </c>
      <c r="F139" s="1" t="s">
        <v>2098</v>
      </c>
      <c r="G139" s="1" t="s">
        <v>2099</v>
      </c>
      <c r="H139" s="1">
        <v>97103</v>
      </c>
      <c r="I139" s="7" t="s">
        <v>2100</v>
      </c>
      <c r="J139" s="9" t="s">
        <v>2102</v>
      </c>
      <c r="K139" s="1" t="s">
        <v>15</v>
      </c>
      <c r="L139" s="1">
        <v>2</v>
      </c>
      <c r="M139" s="1">
        <v>2</v>
      </c>
      <c r="N139" s="1" t="b">
        <v>0</v>
      </c>
      <c r="O139" s="27">
        <v>100</v>
      </c>
      <c r="P139" s="1" t="b">
        <v>0</v>
      </c>
      <c r="Q139" s="1" t="s">
        <v>36</v>
      </c>
    </row>
    <row r="140" spans="1:17" ht="15.75" customHeight="1" x14ac:dyDescent="0.15">
      <c r="A140" s="1" t="s">
        <v>2384</v>
      </c>
      <c r="B140" s="1" t="s">
        <v>212</v>
      </c>
      <c r="C140" s="1" t="s">
        <v>2388</v>
      </c>
      <c r="D140" s="1" t="s">
        <v>2389</v>
      </c>
      <c r="E140" s="1" t="s">
        <v>2385</v>
      </c>
      <c r="F140" s="1" t="s">
        <v>2386</v>
      </c>
      <c r="G140" s="1" t="s">
        <v>2380</v>
      </c>
      <c r="H140" s="1">
        <v>29634</v>
      </c>
      <c r="I140" s="7" t="s">
        <v>2387</v>
      </c>
      <c r="J140" s="9" t="s">
        <v>2390</v>
      </c>
      <c r="K140" s="1" t="s">
        <v>15</v>
      </c>
      <c r="L140" s="1">
        <v>2</v>
      </c>
      <c r="M140" s="1">
        <v>2</v>
      </c>
      <c r="N140" s="1" t="b">
        <v>1</v>
      </c>
      <c r="O140" s="1">
        <v>51</v>
      </c>
      <c r="P140" s="1" t="b">
        <v>0</v>
      </c>
      <c r="Q140" s="1" t="s">
        <v>19</v>
      </c>
    </row>
    <row r="141" spans="1:17" ht="15.75" customHeight="1" x14ac:dyDescent="0.15">
      <c r="A141" s="1" t="s">
        <v>2384</v>
      </c>
      <c r="B141" s="1" t="s">
        <v>141</v>
      </c>
      <c r="C141" s="1" t="s">
        <v>2388</v>
      </c>
      <c r="D141" s="1" t="s">
        <v>2389</v>
      </c>
      <c r="E141" s="1" t="s">
        <v>2385</v>
      </c>
      <c r="F141" s="1" t="s">
        <v>2386</v>
      </c>
      <c r="G141" s="1" t="s">
        <v>2380</v>
      </c>
      <c r="H141" s="1">
        <v>29634</v>
      </c>
      <c r="I141" s="7" t="s">
        <v>2387</v>
      </c>
      <c r="J141" s="9" t="s">
        <v>2391</v>
      </c>
      <c r="K141" s="1" t="s">
        <v>15</v>
      </c>
      <c r="L141" s="1">
        <v>2</v>
      </c>
      <c r="M141" s="1">
        <v>2</v>
      </c>
      <c r="N141" s="1" t="b">
        <v>1</v>
      </c>
      <c r="O141" s="1">
        <v>51</v>
      </c>
      <c r="P141" s="1" t="b">
        <v>0</v>
      </c>
      <c r="Q141" s="1" t="s">
        <v>438</v>
      </c>
    </row>
    <row r="142" spans="1:17" ht="15.75" customHeight="1" x14ac:dyDescent="0.15">
      <c r="A142" s="1" t="s">
        <v>2384</v>
      </c>
      <c r="B142" s="1" t="s">
        <v>437</v>
      </c>
      <c r="C142" s="1" t="s">
        <v>2388</v>
      </c>
      <c r="D142" s="1" t="s">
        <v>147</v>
      </c>
      <c r="E142" s="1" t="s">
        <v>2385</v>
      </c>
      <c r="F142" s="1" t="s">
        <v>2386</v>
      </c>
      <c r="G142" s="1" t="s">
        <v>2380</v>
      </c>
      <c r="H142" s="1">
        <v>29634</v>
      </c>
      <c r="I142" s="7" t="s">
        <v>2387</v>
      </c>
      <c r="J142" s="9" t="s">
        <v>2392</v>
      </c>
      <c r="K142" s="1" t="s">
        <v>15</v>
      </c>
      <c r="L142" s="1">
        <v>2</v>
      </c>
      <c r="M142" s="1">
        <v>2</v>
      </c>
      <c r="N142" s="1" t="b">
        <v>1</v>
      </c>
      <c r="O142" s="1">
        <v>51</v>
      </c>
      <c r="P142" s="1" t="b">
        <v>0</v>
      </c>
      <c r="Q142" s="1" t="s">
        <v>438</v>
      </c>
    </row>
    <row r="143" spans="1:17" ht="15.75" customHeight="1" x14ac:dyDescent="0.15">
      <c r="A143" s="1" t="s">
        <v>2384</v>
      </c>
      <c r="B143" s="1" t="s">
        <v>2393</v>
      </c>
      <c r="C143" s="1" t="s">
        <v>2388</v>
      </c>
      <c r="D143" s="1" t="s">
        <v>27</v>
      </c>
      <c r="E143" s="1" t="s">
        <v>2385</v>
      </c>
      <c r="F143" s="1" t="s">
        <v>2386</v>
      </c>
      <c r="G143" s="1" t="s">
        <v>2380</v>
      </c>
      <c r="H143" s="1">
        <v>29634</v>
      </c>
      <c r="I143" s="7" t="s">
        <v>2387</v>
      </c>
      <c r="J143" s="9" t="s">
        <v>2394</v>
      </c>
      <c r="K143" s="1" t="s">
        <v>15</v>
      </c>
      <c r="L143" s="1">
        <v>2</v>
      </c>
      <c r="M143" s="1">
        <v>2</v>
      </c>
      <c r="N143" s="1" t="b">
        <v>1</v>
      </c>
      <c r="O143" s="1">
        <v>51</v>
      </c>
      <c r="P143" s="1" t="b">
        <v>0</v>
      </c>
      <c r="Q143" s="1" t="s">
        <v>36</v>
      </c>
    </row>
    <row r="144" spans="1:17" ht="15.75" customHeight="1" x14ac:dyDescent="0.15">
      <c r="A144" s="1" t="s">
        <v>2384</v>
      </c>
      <c r="B144" s="1" t="s">
        <v>32</v>
      </c>
      <c r="C144" s="1" t="s">
        <v>2388</v>
      </c>
      <c r="D144" s="1" t="s">
        <v>31</v>
      </c>
      <c r="E144" s="1" t="s">
        <v>2385</v>
      </c>
      <c r="F144" s="1" t="s">
        <v>2386</v>
      </c>
      <c r="G144" s="1" t="s">
        <v>2380</v>
      </c>
      <c r="H144" s="1">
        <v>29634</v>
      </c>
      <c r="I144" s="7" t="s">
        <v>2387</v>
      </c>
      <c r="J144" s="9" t="s">
        <v>2395</v>
      </c>
      <c r="K144" s="1" t="s">
        <v>15</v>
      </c>
      <c r="L144" s="1">
        <v>2</v>
      </c>
      <c r="M144" s="1">
        <v>2</v>
      </c>
      <c r="N144" s="1" t="b">
        <v>1</v>
      </c>
      <c r="O144" s="1">
        <v>51</v>
      </c>
      <c r="P144" s="1" t="b">
        <v>0</v>
      </c>
      <c r="Q144" s="1" t="s">
        <v>33</v>
      </c>
    </row>
    <row r="145" spans="1:17" ht="15.75" customHeight="1" x14ac:dyDescent="0.15">
      <c r="A145" s="1" t="s">
        <v>2384</v>
      </c>
      <c r="B145" s="1" t="s">
        <v>98</v>
      </c>
      <c r="C145" s="1" t="s">
        <v>2388</v>
      </c>
      <c r="D145" s="1" t="s">
        <v>27</v>
      </c>
      <c r="E145" s="1" t="s">
        <v>2385</v>
      </c>
      <c r="F145" s="1" t="s">
        <v>2386</v>
      </c>
      <c r="G145" s="1" t="s">
        <v>2380</v>
      </c>
      <c r="H145" s="1">
        <v>29634</v>
      </c>
      <c r="I145" s="7" t="s">
        <v>2387</v>
      </c>
      <c r="J145" s="9" t="s">
        <v>2396</v>
      </c>
      <c r="K145" s="1" t="s">
        <v>15</v>
      </c>
      <c r="L145" s="1">
        <v>2</v>
      </c>
      <c r="M145" s="1">
        <v>2</v>
      </c>
      <c r="N145" s="1" t="b">
        <v>1</v>
      </c>
      <c r="O145" s="1">
        <v>51</v>
      </c>
      <c r="P145" s="1" t="b">
        <v>1</v>
      </c>
      <c r="Q145" s="1" t="s">
        <v>29</v>
      </c>
    </row>
    <row r="146" spans="1:17" ht="15.75" customHeight="1" x14ac:dyDescent="0.15">
      <c r="A146" s="1" t="s">
        <v>2384</v>
      </c>
      <c r="B146" s="1" t="s">
        <v>158</v>
      </c>
      <c r="C146" s="1" t="s">
        <v>2388</v>
      </c>
      <c r="D146" s="1" t="s">
        <v>27</v>
      </c>
      <c r="E146" s="1" t="s">
        <v>2385</v>
      </c>
      <c r="F146" s="1" t="s">
        <v>2386</v>
      </c>
      <c r="G146" s="1" t="s">
        <v>2380</v>
      </c>
      <c r="H146" s="1">
        <v>29634</v>
      </c>
      <c r="I146" s="7" t="s">
        <v>2387</v>
      </c>
      <c r="J146" s="9" t="s">
        <v>2397</v>
      </c>
      <c r="K146" s="1" t="s">
        <v>15</v>
      </c>
      <c r="L146" s="1">
        <v>2</v>
      </c>
      <c r="M146" s="1">
        <v>2</v>
      </c>
      <c r="N146" s="1" t="b">
        <v>1</v>
      </c>
      <c r="O146" s="1">
        <v>51</v>
      </c>
      <c r="P146" s="1" t="b">
        <v>0</v>
      </c>
      <c r="Q146" s="1" t="s">
        <v>36</v>
      </c>
    </row>
    <row r="147" spans="1:17" ht="15.75" customHeight="1" x14ac:dyDescent="0.15">
      <c r="A147" s="1" t="s">
        <v>2384</v>
      </c>
      <c r="B147" s="1" t="s">
        <v>2398</v>
      </c>
      <c r="C147" s="1" t="s">
        <v>2388</v>
      </c>
      <c r="D147" s="1" t="s">
        <v>27</v>
      </c>
      <c r="E147" s="1" t="s">
        <v>2385</v>
      </c>
      <c r="F147" s="1" t="s">
        <v>2386</v>
      </c>
      <c r="G147" s="1" t="s">
        <v>2380</v>
      </c>
      <c r="H147" s="1">
        <v>29634</v>
      </c>
      <c r="I147" s="7" t="s">
        <v>2387</v>
      </c>
      <c r="J147" s="9" t="s">
        <v>2399</v>
      </c>
      <c r="K147" s="1" t="s">
        <v>15</v>
      </c>
      <c r="L147" s="1">
        <v>2</v>
      </c>
      <c r="M147" s="1">
        <v>2</v>
      </c>
      <c r="N147" s="1" t="b">
        <v>1</v>
      </c>
      <c r="O147" s="1">
        <v>51</v>
      </c>
      <c r="P147" s="1" t="b">
        <v>0</v>
      </c>
      <c r="Q147" s="1" t="s">
        <v>29</v>
      </c>
    </row>
    <row r="148" spans="1:17" ht="15.75" customHeight="1" x14ac:dyDescent="0.15">
      <c r="A148" s="1" t="s">
        <v>2384</v>
      </c>
      <c r="B148" s="1" t="s">
        <v>2400</v>
      </c>
      <c r="C148" s="1" t="s">
        <v>2388</v>
      </c>
      <c r="D148" s="1" t="s">
        <v>27</v>
      </c>
      <c r="E148" s="1" t="s">
        <v>2385</v>
      </c>
      <c r="F148" s="1" t="s">
        <v>2386</v>
      </c>
      <c r="G148" s="1" t="s">
        <v>2380</v>
      </c>
      <c r="H148" s="1">
        <v>29634</v>
      </c>
      <c r="I148" s="7" t="s">
        <v>2387</v>
      </c>
      <c r="J148" s="9" t="s">
        <v>2401</v>
      </c>
      <c r="K148" s="1" t="s">
        <v>15</v>
      </c>
      <c r="L148" s="1">
        <v>2</v>
      </c>
      <c r="M148" s="1">
        <v>2</v>
      </c>
      <c r="N148" s="1" t="b">
        <v>1</v>
      </c>
      <c r="O148" s="1">
        <v>51</v>
      </c>
      <c r="P148" s="1" t="b">
        <v>0</v>
      </c>
      <c r="Q148" s="1" t="s">
        <v>36</v>
      </c>
    </row>
    <row r="149" spans="1:17" ht="15.75" customHeight="1" x14ac:dyDescent="0.15">
      <c r="A149" s="1" t="s">
        <v>2384</v>
      </c>
      <c r="B149" s="1" t="s">
        <v>2402</v>
      </c>
      <c r="C149" s="1" t="s">
        <v>2388</v>
      </c>
      <c r="D149" s="1" t="s">
        <v>27</v>
      </c>
      <c r="E149" s="1" t="s">
        <v>2385</v>
      </c>
      <c r="F149" s="1" t="s">
        <v>2386</v>
      </c>
      <c r="G149" s="1" t="s">
        <v>2380</v>
      </c>
      <c r="H149" s="1">
        <v>29634</v>
      </c>
      <c r="I149" s="7" t="s">
        <v>2387</v>
      </c>
      <c r="J149" s="9" t="s">
        <v>2403</v>
      </c>
      <c r="K149" s="1" t="s">
        <v>15</v>
      </c>
      <c r="L149" s="1">
        <v>2</v>
      </c>
      <c r="M149" s="1">
        <v>2</v>
      </c>
      <c r="N149" s="1" t="b">
        <v>1</v>
      </c>
      <c r="O149" s="1">
        <v>51</v>
      </c>
      <c r="P149" s="1" t="b">
        <v>0</v>
      </c>
      <c r="Q149" s="1" t="s">
        <v>36</v>
      </c>
    </row>
    <row r="150" spans="1:17" ht="15.75" customHeight="1" x14ac:dyDescent="0.15">
      <c r="A150" s="1" t="s">
        <v>2384</v>
      </c>
      <c r="B150" s="1" t="s">
        <v>2404</v>
      </c>
      <c r="C150" s="1" t="s">
        <v>2388</v>
      </c>
      <c r="D150" s="1" t="s">
        <v>27</v>
      </c>
      <c r="E150" s="1" t="s">
        <v>2385</v>
      </c>
      <c r="F150" s="1" t="s">
        <v>2386</v>
      </c>
      <c r="G150" s="1" t="s">
        <v>2380</v>
      </c>
      <c r="H150" s="1">
        <v>29634</v>
      </c>
      <c r="I150" s="7" t="s">
        <v>2387</v>
      </c>
      <c r="J150" s="9" t="s">
        <v>2405</v>
      </c>
      <c r="K150" s="1" t="s">
        <v>15</v>
      </c>
      <c r="L150" s="1">
        <v>2</v>
      </c>
      <c r="M150" s="1">
        <v>2</v>
      </c>
      <c r="N150" s="1" t="b">
        <v>1</v>
      </c>
      <c r="O150" s="1">
        <v>51</v>
      </c>
      <c r="P150" s="1" t="b">
        <v>0</v>
      </c>
      <c r="Q150" s="1" t="s">
        <v>36</v>
      </c>
    </row>
    <row r="151" spans="1:17" ht="15.75" customHeight="1" x14ac:dyDescent="0.15">
      <c r="A151" s="1" t="s">
        <v>2384</v>
      </c>
      <c r="B151" s="1" t="s">
        <v>74</v>
      </c>
      <c r="C151" s="1" t="s">
        <v>2388</v>
      </c>
      <c r="D151" s="1" t="s">
        <v>31</v>
      </c>
      <c r="E151" s="1" t="s">
        <v>2385</v>
      </c>
      <c r="F151" s="1" t="s">
        <v>2386</v>
      </c>
      <c r="G151" s="1" t="s">
        <v>2380</v>
      </c>
      <c r="H151" s="1">
        <v>29634</v>
      </c>
      <c r="I151" s="7" t="s">
        <v>2387</v>
      </c>
      <c r="J151" s="9" t="s">
        <v>2406</v>
      </c>
      <c r="K151" s="1" t="s">
        <v>15</v>
      </c>
      <c r="L151" s="1">
        <v>2</v>
      </c>
      <c r="M151" s="1">
        <v>2</v>
      </c>
      <c r="N151" s="1" t="b">
        <v>1</v>
      </c>
      <c r="O151" s="1">
        <v>51</v>
      </c>
      <c r="P151" s="1" t="b">
        <v>0</v>
      </c>
      <c r="Q151" s="1" t="s">
        <v>33</v>
      </c>
    </row>
    <row r="152" spans="1:17" ht="15.75" customHeight="1" x14ac:dyDescent="0.15">
      <c r="A152" s="1" t="s">
        <v>1985</v>
      </c>
      <c r="B152" s="1" t="s">
        <v>1991</v>
      </c>
      <c r="C152" s="1" t="s">
        <v>1990</v>
      </c>
      <c r="D152" s="27" t="s">
        <v>1526</v>
      </c>
      <c r="E152" s="1" t="s">
        <v>1986</v>
      </c>
      <c r="F152" s="1" t="s">
        <v>1987</v>
      </c>
      <c r="G152" s="1" t="s">
        <v>1965</v>
      </c>
      <c r="H152" s="1" t="s">
        <v>1988</v>
      </c>
      <c r="I152" s="7" t="s">
        <v>1989</v>
      </c>
      <c r="J152" s="9" t="s">
        <v>1992</v>
      </c>
      <c r="K152" s="1" t="s">
        <v>15</v>
      </c>
      <c r="L152" s="1">
        <v>2</v>
      </c>
      <c r="M152" s="1">
        <v>2</v>
      </c>
      <c r="N152" s="1" t="b">
        <v>0</v>
      </c>
      <c r="O152" s="1">
        <v>87</v>
      </c>
      <c r="P152" s="1" t="b">
        <v>0</v>
      </c>
      <c r="Q152" s="1" t="s">
        <v>19</v>
      </c>
    </row>
    <row r="153" spans="1:17" ht="15.75" customHeight="1" x14ac:dyDescent="0.15">
      <c r="A153" s="1" t="s">
        <v>1985</v>
      </c>
      <c r="B153" s="1" t="s">
        <v>1042</v>
      </c>
      <c r="C153" s="1" t="s">
        <v>1990</v>
      </c>
      <c r="D153" s="27" t="s">
        <v>1526</v>
      </c>
      <c r="E153" s="1" t="s">
        <v>1986</v>
      </c>
      <c r="F153" s="1" t="s">
        <v>1987</v>
      </c>
      <c r="G153" s="1" t="s">
        <v>1965</v>
      </c>
      <c r="H153" s="1" t="s">
        <v>1988</v>
      </c>
      <c r="I153" s="7" t="s">
        <v>1989</v>
      </c>
      <c r="J153" s="9" t="s">
        <v>1993</v>
      </c>
      <c r="K153" s="1" t="s">
        <v>15</v>
      </c>
      <c r="L153" s="1">
        <v>2</v>
      </c>
      <c r="M153" s="1">
        <v>2</v>
      </c>
      <c r="N153" s="1" t="b">
        <v>0</v>
      </c>
      <c r="O153" s="1">
        <v>87</v>
      </c>
      <c r="P153" s="1" t="b">
        <v>0</v>
      </c>
      <c r="Q153" s="1" t="s">
        <v>36</v>
      </c>
    </row>
    <row r="154" spans="1:17" ht="15.75" customHeight="1" x14ac:dyDescent="0.15">
      <c r="A154" s="1" t="s">
        <v>1985</v>
      </c>
      <c r="B154" s="1" t="s">
        <v>339</v>
      </c>
      <c r="C154" s="1" t="s">
        <v>1990</v>
      </c>
      <c r="D154" s="27" t="s">
        <v>1526</v>
      </c>
      <c r="E154" s="1" t="s">
        <v>1986</v>
      </c>
      <c r="F154" s="1" t="s">
        <v>1987</v>
      </c>
      <c r="G154" s="1" t="s">
        <v>1965</v>
      </c>
      <c r="H154" s="1" t="s">
        <v>1988</v>
      </c>
      <c r="I154" s="7" t="s">
        <v>1989</v>
      </c>
      <c r="J154" s="9" t="s">
        <v>1994</v>
      </c>
      <c r="K154" s="1" t="s">
        <v>15</v>
      </c>
      <c r="L154" s="1">
        <v>2</v>
      </c>
      <c r="M154" s="1">
        <v>2</v>
      </c>
      <c r="N154" s="1" t="b">
        <v>0</v>
      </c>
      <c r="O154" s="1">
        <v>87</v>
      </c>
      <c r="P154" s="1" t="b">
        <v>0</v>
      </c>
      <c r="Q154" s="1" t="s">
        <v>36</v>
      </c>
    </row>
    <row r="155" spans="1:17" ht="15.75" customHeight="1" x14ac:dyDescent="0.15">
      <c r="A155" s="1" t="s">
        <v>2407</v>
      </c>
      <c r="B155" s="1" t="s">
        <v>2413</v>
      </c>
      <c r="C155" s="1" t="s">
        <v>2411</v>
      </c>
      <c r="D155" s="1" t="s">
        <v>2412</v>
      </c>
      <c r="E155" s="1" t="s">
        <v>2408</v>
      </c>
      <c r="F155" s="1" t="s">
        <v>2379</v>
      </c>
      <c r="G155" s="1" t="s">
        <v>2380</v>
      </c>
      <c r="H155" s="1" t="s">
        <v>2409</v>
      </c>
      <c r="I155" s="7" t="s">
        <v>2410</v>
      </c>
      <c r="J155" s="9" t="s">
        <v>2414</v>
      </c>
      <c r="K155" s="1" t="s">
        <v>54</v>
      </c>
      <c r="L155" s="1">
        <v>2</v>
      </c>
      <c r="M155" s="1">
        <v>2</v>
      </c>
      <c r="N155" s="1" t="b">
        <v>0</v>
      </c>
      <c r="O155" s="1">
        <v>84</v>
      </c>
      <c r="P155" s="1" t="b">
        <v>0</v>
      </c>
      <c r="Q155" s="1" t="s">
        <v>36</v>
      </c>
    </row>
    <row r="156" spans="1:17" ht="15.75" customHeight="1" x14ac:dyDescent="0.15">
      <c r="A156" s="1" t="s">
        <v>2407</v>
      </c>
      <c r="B156" s="1" t="s">
        <v>437</v>
      </c>
      <c r="C156" s="1" t="s">
        <v>2411</v>
      </c>
      <c r="D156" s="1" t="s">
        <v>2415</v>
      </c>
      <c r="E156" s="1" t="s">
        <v>2408</v>
      </c>
      <c r="F156" s="1" t="s">
        <v>2379</v>
      </c>
      <c r="G156" s="1" t="s">
        <v>2380</v>
      </c>
      <c r="H156" s="1" t="s">
        <v>2409</v>
      </c>
      <c r="I156" s="7" t="s">
        <v>2410</v>
      </c>
      <c r="J156" s="9" t="s">
        <v>2414</v>
      </c>
      <c r="K156" s="1" t="s">
        <v>54</v>
      </c>
      <c r="L156" s="1">
        <v>2</v>
      </c>
      <c r="M156" s="1">
        <v>2</v>
      </c>
      <c r="N156" s="1" t="b">
        <v>0</v>
      </c>
      <c r="O156" s="1">
        <v>84</v>
      </c>
      <c r="P156" s="1" t="b">
        <v>0</v>
      </c>
      <c r="Q156" s="1" t="s">
        <v>438</v>
      </c>
    </row>
    <row r="157" spans="1:17" ht="15.75" customHeight="1" x14ac:dyDescent="0.15">
      <c r="A157" s="1" t="s">
        <v>2407</v>
      </c>
      <c r="B157" s="1" t="s">
        <v>961</v>
      </c>
      <c r="C157" s="1" t="s">
        <v>2411</v>
      </c>
      <c r="D157" s="1" t="s">
        <v>2415</v>
      </c>
      <c r="E157" s="1" t="s">
        <v>2408</v>
      </c>
      <c r="F157" s="1" t="s">
        <v>2379</v>
      </c>
      <c r="G157" s="1" t="s">
        <v>2380</v>
      </c>
      <c r="H157" s="1" t="s">
        <v>2409</v>
      </c>
      <c r="I157" s="7" t="s">
        <v>2410</v>
      </c>
      <c r="J157" s="9" t="s">
        <v>2414</v>
      </c>
      <c r="K157" s="1" t="s">
        <v>54</v>
      </c>
      <c r="L157" s="1">
        <v>2</v>
      </c>
      <c r="M157" s="1">
        <v>2</v>
      </c>
      <c r="N157" s="1" t="b">
        <v>0</v>
      </c>
      <c r="O157" s="1">
        <v>84</v>
      </c>
      <c r="P157" s="1" t="b">
        <v>0</v>
      </c>
      <c r="Q157" s="1" t="s">
        <v>438</v>
      </c>
    </row>
    <row r="158" spans="1:17" ht="15.75" customHeight="1" x14ac:dyDescent="0.15">
      <c r="A158" s="1" t="s">
        <v>2407</v>
      </c>
      <c r="B158" s="1" t="s">
        <v>2416</v>
      </c>
      <c r="C158" s="1" t="s">
        <v>2411</v>
      </c>
      <c r="D158" s="1" t="s">
        <v>2415</v>
      </c>
      <c r="E158" s="1" t="s">
        <v>2408</v>
      </c>
      <c r="F158" s="1" t="s">
        <v>2379</v>
      </c>
      <c r="G158" s="1" t="s">
        <v>2380</v>
      </c>
      <c r="H158" s="1" t="s">
        <v>2409</v>
      </c>
      <c r="I158" s="7" t="s">
        <v>2410</v>
      </c>
      <c r="J158" s="9" t="s">
        <v>2417</v>
      </c>
      <c r="K158" s="1" t="s">
        <v>54</v>
      </c>
      <c r="L158" s="1">
        <v>2</v>
      </c>
      <c r="M158" s="1">
        <v>2</v>
      </c>
      <c r="N158" s="1" t="b">
        <v>0</v>
      </c>
      <c r="O158" s="1">
        <v>84</v>
      </c>
      <c r="P158" s="1" t="b">
        <v>0</v>
      </c>
      <c r="Q158" s="1" t="s">
        <v>36</v>
      </c>
    </row>
    <row r="159" spans="1:17" ht="15.75" customHeight="1" x14ac:dyDescent="0.15">
      <c r="A159" s="1" t="s">
        <v>3076</v>
      </c>
      <c r="B159" s="1" t="s">
        <v>119</v>
      </c>
      <c r="C159" s="1" t="s">
        <v>416</v>
      </c>
      <c r="D159" s="11" t="s">
        <v>417</v>
      </c>
      <c r="E159" s="1" t="s">
        <v>411</v>
      </c>
      <c r="F159" s="1" t="s">
        <v>412</v>
      </c>
      <c r="G159" s="1" t="s">
        <v>413</v>
      </c>
      <c r="H159" s="1" t="s">
        <v>414</v>
      </c>
      <c r="I159" s="7" t="s">
        <v>415</v>
      </c>
      <c r="J159" s="9" t="s">
        <v>418</v>
      </c>
      <c r="K159" s="1" t="s">
        <v>15</v>
      </c>
      <c r="L159" s="1">
        <v>2</v>
      </c>
      <c r="M159" s="1">
        <v>2</v>
      </c>
      <c r="N159" s="1" t="b">
        <v>1</v>
      </c>
      <c r="O159" s="1">
        <v>78</v>
      </c>
      <c r="P159" s="1" t="b">
        <v>0</v>
      </c>
      <c r="Q159" s="1" t="s">
        <v>33</v>
      </c>
    </row>
    <row r="160" spans="1:17" ht="15.75" customHeight="1" x14ac:dyDescent="0.15">
      <c r="A160" s="1" t="s">
        <v>1756</v>
      </c>
      <c r="B160" s="1" t="s">
        <v>98</v>
      </c>
      <c r="C160" s="1" t="s">
        <v>1761</v>
      </c>
      <c r="D160" s="1" t="s">
        <v>27</v>
      </c>
      <c r="E160" s="1" t="s">
        <v>1757</v>
      </c>
      <c r="F160" s="1" t="s">
        <v>1758</v>
      </c>
      <c r="G160" s="1" t="s">
        <v>1759</v>
      </c>
      <c r="H160" s="1">
        <v>10027</v>
      </c>
      <c r="I160" s="7" t="s">
        <v>1760</v>
      </c>
      <c r="J160" s="9" t="s">
        <v>1762</v>
      </c>
      <c r="K160" s="1" t="s">
        <v>54</v>
      </c>
      <c r="L160" s="1">
        <v>2</v>
      </c>
      <c r="M160" s="1">
        <v>2</v>
      </c>
      <c r="N160" s="1" t="b">
        <v>0</v>
      </c>
      <c r="O160" s="1">
        <v>7</v>
      </c>
      <c r="P160" s="1" t="b">
        <v>1</v>
      </c>
      <c r="Q160" s="1" t="s">
        <v>29</v>
      </c>
    </row>
    <row r="161" spans="1:17" ht="15.75" customHeight="1" x14ac:dyDescent="0.15">
      <c r="A161" s="1" t="s">
        <v>1756</v>
      </c>
      <c r="B161" s="1" t="s">
        <v>144</v>
      </c>
      <c r="C161" s="1" t="s">
        <v>1761</v>
      </c>
      <c r="D161" s="27" t="s">
        <v>1763</v>
      </c>
      <c r="E161" s="1" t="s">
        <v>1757</v>
      </c>
      <c r="F161" s="1" t="s">
        <v>1758</v>
      </c>
      <c r="G161" s="1" t="s">
        <v>1759</v>
      </c>
      <c r="H161" s="1">
        <v>10027</v>
      </c>
      <c r="I161" s="7" t="s">
        <v>1760</v>
      </c>
      <c r="J161" s="9" t="s">
        <v>1764</v>
      </c>
      <c r="K161" s="1" t="s">
        <v>54</v>
      </c>
      <c r="L161" s="1">
        <v>2</v>
      </c>
      <c r="M161" s="1">
        <v>2</v>
      </c>
      <c r="N161" s="1" t="b">
        <v>0</v>
      </c>
      <c r="O161" s="1">
        <v>7</v>
      </c>
      <c r="P161" s="1" t="b">
        <v>0</v>
      </c>
      <c r="Q161" s="1" t="s">
        <v>19</v>
      </c>
    </row>
    <row r="162" spans="1:17" ht="15.75" customHeight="1" x14ac:dyDescent="0.15">
      <c r="A162" s="1" t="s">
        <v>1756</v>
      </c>
      <c r="B162" s="1" t="s">
        <v>437</v>
      </c>
      <c r="C162" s="1" t="s">
        <v>1761</v>
      </c>
      <c r="D162" s="27" t="s">
        <v>1765</v>
      </c>
      <c r="E162" s="1" t="s">
        <v>1757</v>
      </c>
      <c r="F162" s="1" t="s">
        <v>1758</v>
      </c>
      <c r="G162" s="1" t="s">
        <v>1759</v>
      </c>
      <c r="H162" s="1">
        <v>10027</v>
      </c>
      <c r="I162" s="7" t="s">
        <v>1760</v>
      </c>
      <c r="J162" s="9" t="s">
        <v>1766</v>
      </c>
      <c r="K162" s="1" t="s">
        <v>54</v>
      </c>
      <c r="L162" s="1">
        <v>2</v>
      </c>
      <c r="M162" s="1">
        <v>2</v>
      </c>
      <c r="N162" s="1" t="b">
        <v>0</v>
      </c>
      <c r="O162" s="1">
        <v>7</v>
      </c>
      <c r="P162" s="1" t="b">
        <v>0</v>
      </c>
      <c r="Q162" s="1" t="s">
        <v>438</v>
      </c>
    </row>
    <row r="163" spans="1:17" ht="15.75" customHeight="1" x14ac:dyDescent="0.15">
      <c r="A163" s="1" t="s">
        <v>1756</v>
      </c>
      <c r="B163" s="1" t="s">
        <v>366</v>
      </c>
      <c r="C163" s="1" t="s">
        <v>1761</v>
      </c>
      <c r="D163" s="27" t="s">
        <v>1763</v>
      </c>
      <c r="E163" s="1" t="s">
        <v>1757</v>
      </c>
      <c r="F163" s="1" t="s">
        <v>1758</v>
      </c>
      <c r="G163" s="1" t="s">
        <v>1759</v>
      </c>
      <c r="H163" s="1">
        <v>10027</v>
      </c>
      <c r="I163" s="7" t="s">
        <v>1760</v>
      </c>
      <c r="J163" s="9" t="s">
        <v>1767</v>
      </c>
      <c r="K163" s="1" t="s">
        <v>54</v>
      </c>
      <c r="L163" s="1">
        <v>2</v>
      </c>
      <c r="M163" s="1">
        <v>2</v>
      </c>
      <c r="N163" s="1" t="b">
        <v>0</v>
      </c>
      <c r="O163" s="1">
        <v>7</v>
      </c>
      <c r="P163" s="1" t="b">
        <v>1</v>
      </c>
      <c r="Q163" s="1" t="s">
        <v>36</v>
      </c>
    </row>
    <row r="164" spans="1:17" ht="15.75" customHeight="1" x14ac:dyDescent="0.15">
      <c r="A164" s="1" t="s">
        <v>1756</v>
      </c>
      <c r="B164" s="1" t="s">
        <v>1768</v>
      </c>
      <c r="C164" s="1" t="s">
        <v>1761</v>
      </c>
      <c r="D164" s="1" t="s">
        <v>27</v>
      </c>
      <c r="E164" s="1" t="s">
        <v>1757</v>
      </c>
      <c r="F164" s="1" t="s">
        <v>1758</v>
      </c>
      <c r="G164" s="1" t="s">
        <v>1759</v>
      </c>
      <c r="H164" s="1">
        <v>10027</v>
      </c>
      <c r="I164" s="7" t="s">
        <v>1760</v>
      </c>
      <c r="J164" s="9" t="s">
        <v>1769</v>
      </c>
      <c r="K164" s="1" t="s">
        <v>54</v>
      </c>
      <c r="L164" s="1">
        <v>2</v>
      </c>
      <c r="M164" s="1">
        <v>2</v>
      </c>
      <c r="N164" s="1" t="b">
        <v>0</v>
      </c>
      <c r="O164" s="1">
        <v>7</v>
      </c>
      <c r="P164" s="1" t="b">
        <v>0</v>
      </c>
      <c r="Q164" s="1" t="s">
        <v>36</v>
      </c>
    </row>
    <row r="165" spans="1:17" ht="15.75" customHeight="1" x14ac:dyDescent="0.15">
      <c r="A165" s="1" t="s">
        <v>1756</v>
      </c>
      <c r="B165" s="1" t="s">
        <v>1127</v>
      </c>
      <c r="C165" s="1" t="s">
        <v>1761</v>
      </c>
      <c r="D165" s="11" t="s">
        <v>142</v>
      </c>
      <c r="E165" s="1" t="s">
        <v>1757</v>
      </c>
      <c r="F165" s="1" t="s">
        <v>1758</v>
      </c>
      <c r="G165" s="1" t="s">
        <v>1759</v>
      </c>
      <c r="H165" s="1">
        <v>10027</v>
      </c>
      <c r="I165" s="7" t="s">
        <v>1760</v>
      </c>
      <c r="J165" s="9" t="s">
        <v>1770</v>
      </c>
      <c r="K165" s="1" t="s">
        <v>54</v>
      </c>
      <c r="L165" s="1">
        <v>2</v>
      </c>
      <c r="M165" s="1">
        <v>2</v>
      </c>
      <c r="N165" s="1" t="b">
        <v>0</v>
      </c>
      <c r="O165" s="1">
        <v>7</v>
      </c>
      <c r="P165" s="1" t="b">
        <v>0</v>
      </c>
      <c r="Q165" s="1" t="s">
        <v>36</v>
      </c>
    </row>
    <row r="166" spans="1:17" ht="15.75" customHeight="1" x14ac:dyDescent="0.15">
      <c r="A166" s="1" t="s">
        <v>1756</v>
      </c>
      <c r="B166" s="1" t="s">
        <v>1532</v>
      </c>
      <c r="C166" s="1" t="s">
        <v>1761</v>
      </c>
      <c r="D166" s="1" t="s">
        <v>27</v>
      </c>
      <c r="E166" s="1" t="s">
        <v>1757</v>
      </c>
      <c r="F166" s="1" t="s">
        <v>1758</v>
      </c>
      <c r="G166" s="1" t="s">
        <v>1759</v>
      </c>
      <c r="H166" s="1">
        <v>10027</v>
      </c>
      <c r="I166" s="7" t="s">
        <v>1760</v>
      </c>
      <c r="J166" s="9" t="s">
        <v>1771</v>
      </c>
      <c r="K166" s="1" t="s">
        <v>54</v>
      </c>
      <c r="L166" s="1">
        <v>2</v>
      </c>
      <c r="M166" s="1">
        <v>2</v>
      </c>
      <c r="N166" s="1" t="b">
        <v>0</v>
      </c>
      <c r="O166" s="1">
        <v>7</v>
      </c>
      <c r="P166" s="1" t="b">
        <v>1</v>
      </c>
      <c r="Q166" s="1" t="s">
        <v>36</v>
      </c>
    </row>
    <row r="167" spans="1:17" ht="15.75" customHeight="1" x14ac:dyDescent="0.15">
      <c r="A167" s="1" t="s">
        <v>1756</v>
      </c>
      <c r="B167" s="1" t="s">
        <v>320</v>
      </c>
      <c r="C167" s="1" t="s">
        <v>1761</v>
      </c>
      <c r="D167" s="1" t="s">
        <v>27</v>
      </c>
      <c r="E167" s="1" t="s">
        <v>1757</v>
      </c>
      <c r="F167" s="1" t="s">
        <v>1758</v>
      </c>
      <c r="G167" s="1" t="s">
        <v>1759</v>
      </c>
      <c r="H167" s="1">
        <v>10027</v>
      </c>
      <c r="I167" s="7" t="s">
        <v>1760</v>
      </c>
      <c r="J167" s="9" t="s">
        <v>1772</v>
      </c>
      <c r="K167" s="1" t="s">
        <v>54</v>
      </c>
      <c r="L167" s="1">
        <v>2</v>
      </c>
      <c r="M167" s="1">
        <v>2</v>
      </c>
      <c r="N167" s="1" t="b">
        <v>0</v>
      </c>
      <c r="O167" s="1">
        <v>7</v>
      </c>
      <c r="P167" s="1" t="b">
        <v>0</v>
      </c>
      <c r="Q167" s="1" t="s">
        <v>36</v>
      </c>
    </row>
    <row r="168" spans="1:17" ht="15.75" customHeight="1" x14ac:dyDescent="0.15">
      <c r="A168" s="1" t="s">
        <v>1756</v>
      </c>
      <c r="B168" s="1" t="s">
        <v>108</v>
      </c>
      <c r="C168" s="1" t="s">
        <v>1761</v>
      </c>
      <c r="D168" s="27" t="s">
        <v>1763</v>
      </c>
      <c r="E168" s="1" t="s">
        <v>1757</v>
      </c>
      <c r="F168" s="1" t="s">
        <v>1758</v>
      </c>
      <c r="G168" s="1" t="s">
        <v>1759</v>
      </c>
      <c r="H168" s="1">
        <v>10027</v>
      </c>
      <c r="I168" s="7" t="s">
        <v>1760</v>
      </c>
      <c r="J168" s="9" t="s">
        <v>1773</v>
      </c>
      <c r="K168" s="1" t="s">
        <v>54</v>
      </c>
      <c r="L168" s="1">
        <v>2</v>
      </c>
      <c r="M168" s="1">
        <v>2</v>
      </c>
      <c r="N168" s="1" t="b">
        <v>0</v>
      </c>
      <c r="O168" s="1">
        <v>7</v>
      </c>
      <c r="P168" s="1" t="b">
        <v>0</v>
      </c>
      <c r="Q168" s="1" t="s">
        <v>36</v>
      </c>
    </row>
    <row r="169" spans="1:17" ht="15.75" customHeight="1" x14ac:dyDescent="0.15">
      <c r="A169" s="1" t="s">
        <v>1756</v>
      </c>
      <c r="B169" s="1" t="s">
        <v>609</v>
      </c>
      <c r="C169" s="1" t="s">
        <v>1761</v>
      </c>
      <c r="D169" s="27" t="s">
        <v>1765</v>
      </c>
      <c r="E169" s="1" t="s">
        <v>1757</v>
      </c>
      <c r="F169" s="1" t="s">
        <v>1758</v>
      </c>
      <c r="G169" s="1" t="s">
        <v>1759</v>
      </c>
      <c r="H169" s="1">
        <v>10027</v>
      </c>
      <c r="I169" s="7" t="s">
        <v>1760</v>
      </c>
      <c r="J169" s="9" t="s">
        <v>1774</v>
      </c>
      <c r="K169" s="1" t="s">
        <v>54</v>
      </c>
      <c r="L169" s="1">
        <v>2</v>
      </c>
      <c r="M169" s="1">
        <v>2</v>
      </c>
      <c r="N169" s="1" t="b">
        <v>0</v>
      </c>
      <c r="O169" s="1">
        <v>7</v>
      </c>
      <c r="P169" s="1" t="b">
        <v>0</v>
      </c>
      <c r="Q169" s="1" t="s">
        <v>36</v>
      </c>
    </row>
    <row r="170" spans="1:17" ht="15.75" customHeight="1" x14ac:dyDescent="0.15">
      <c r="A170" s="1" t="s">
        <v>1756</v>
      </c>
      <c r="B170" s="1" t="s">
        <v>179</v>
      </c>
      <c r="C170" s="1" t="s">
        <v>1775</v>
      </c>
      <c r="D170" s="1" t="s">
        <v>27</v>
      </c>
      <c r="E170" s="1" t="s">
        <v>1757</v>
      </c>
      <c r="F170" s="1" t="s">
        <v>1758</v>
      </c>
      <c r="G170" s="1" t="s">
        <v>1759</v>
      </c>
      <c r="H170" s="1">
        <v>10027</v>
      </c>
      <c r="I170" s="7" t="s">
        <v>1760</v>
      </c>
      <c r="J170" s="9" t="s">
        <v>1776</v>
      </c>
      <c r="K170" s="1" t="s">
        <v>54</v>
      </c>
      <c r="L170" s="1">
        <v>2</v>
      </c>
      <c r="M170" s="1">
        <v>2</v>
      </c>
      <c r="N170" s="1" t="b">
        <v>0</v>
      </c>
      <c r="O170" s="1">
        <v>7</v>
      </c>
      <c r="P170" s="1" t="b">
        <v>0</v>
      </c>
      <c r="Q170" s="1" t="s">
        <v>36</v>
      </c>
    </row>
    <row r="171" spans="1:17" ht="15.75" customHeight="1" x14ac:dyDescent="0.15">
      <c r="A171" s="1" t="s">
        <v>1777</v>
      </c>
      <c r="B171" s="1" t="s">
        <v>28</v>
      </c>
      <c r="C171" s="11" t="s">
        <v>1781</v>
      </c>
      <c r="D171" s="27" t="s">
        <v>166</v>
      </c>
      <c r="E171" s="1" t="s">
        <v>1778</v>
      </c>
      <c r="F171" s="1" t="s">
        <v>1758</v>
      </c>
      <c r="G171" s="1" t="s">
        <v>1759</v>
      </c>
      <c r="H171" s="1" t="s">
        <v>1779</v>
      </c>
      <c r="I171" s="7" t="s">
        <v>1780</v>
      </c>
      <c r="J171" s="9" t="s">
        <v>1782</v>
      </c>
      <c r="K171" s="1" t="s">
        <v>54</v>
      </c>
      <c r="L171" s="1">
        <v>2</v>
      </c>
      <c r="M171" s="1">
        <v>2</v>
      </c>
      <c r="N171" s="1" t="b">
        <v>0</v>
      </c>
      <c r="O171" s="8">
        <v>15</v>
      </c>
      <c r="P171" s="1" t="b">
        <v>0</v>
      </c>
      <c r="Q171" s="1" t="s">
        <v>29</v>
      </c>
    </row>
    <row r="172" spans="1:17" ht="15.75" customHeight="1" x14ac:dyDescent="0.15">
      <c r="A172" s="1" t="s">
        <v>1777</v>
      </c>
      <c r="B172" s="1" t="s">
        <v>158</v>
      </c>
      <c r="C172" s="12" t="s">
        <v>1781</v>
      </c>
      <c r="D172" s="27" t="s">
        <v>166</v>
      </c>
      <c r="E172" s="1" t="s">
        <v>1778</v>
      </c>
      <c r="F172" s="1" t="s">
        <v>1758</v>
      </c>
      <c r="G172" s="1" t="s">
        <v>1759</v>
      </c>
      <c r="H172" s="1" t="s">
        <v>1779</v>
      </c>
      <c r="I172" s="7" t="s">
        <v>1780</v>
      </c>
      <c r="J172" s="13" t="s">
        <v>1783</v>
      </c>
      <c r="K172" s="1" t="s">
        <v>54</v>
      </c>
      <c r="L172" s="1">
        <v>2</v>
      </c>
      <c r="M172" s="1">
        <v>2</v>
      </c>
      <c r="N172" s="1" t="b">
        <v>0</v>
      </c>
      <c r="O172" s="8">
        <v>15</v>
      </c>
      <c r="P172" s="1" t="b">
        <v>0</v>
      </c>
      <c r="Q172" s="1" t="s">
        <v>36</v>
      </c>
    </row>
    <row r="173" spans="1:17" ht="15.75" customHeight="1" x14ac:dyDescent="0.15">
      <c r="A173" s="1" t="s">
        <v>1784</v>
      </c>
      <c r="B173" s="1" t="s">
        <v>28</v>
      </c>
      <c r="C173" s="1" t="s">
        <v>1788</v>
      </c>
      <c r="D173" s="1" t="s">
        <v>27</v>
      </c>
      <c r="E173" s="1" t="s">
        <v>1785</v>
      </c>
      <c r="F173" s="1" t="s">
        <v>1786</v>
      </c>
      <c r="G173" s="1" t="s">
        <v>1759</v>
      </c>
      <c r="H173" s="1">
        <v>14853</v>
      </c>
      <c r="I173" s="7" t="s">
        <v>1787</v>
      </c>
      <c r="J173" s="9" t="s">
        <v>1789</v>
      </c>
      <c r="K173" s="1" t="s">
        <v>54</v>
      </c>
      <c r="L173" s="1">
        <v>2</v>
      </c>
      <c r="M173" s="1">
        <v>2</v>
      </c>
      <c r="N173" s="1" t="b">
        <v>1</v>
      </c>
      <c r="O173" s="1">
        <v>14</v>
      </c>
      <c r="P173" s="1" t="b">
        <v>0</v>
      </c>
      <c r="Q173" s="1" t="s">
        <v>29</v>
      </c>
    </row>
    <row r="174" spans="1:17" ht="15.75" customHeight="1" x14ac:dyDescent="0.15">
      <c r="A174" s="1" t="s">
        <v>1784</v>
      </c>
      <c r="B174" s="1" t="s">
        <v>1178</v>
      </c>
      <c r="C174" s="1" t="s">
        <v>1788</v>
      </c>
      <c r="D174" s="1" t="s">
        <v>211</v>
      </c>
      <c r="E174" s="1" t="s">
        <v>1785</v>
      </c>
      <c r="F174" s="1" t="s">
        <v>1786</v>
      </c>
      <c r="G174" s="1" t="s">
        <v>1759</v>
      </c>
      <c r="H174" s="1">
        <v>14853</v>
      </c>
      <c r="I174" s="7" t="s">
        <v>1787</v>
      </c>
      <c r="J174" s="9" t="s">
        <v>1790</v>
      </c>
      <c r="K174" s="1" t="s">
        <v>54</v>
      </c>
      <c r="L174" s="1">
        <v>2</v>
      </c>
      <c r="M174" s="1">
        <v>2</v>
      </c>
      <c r="N174" s="1" t="b">
        <v>1</v>
      </c>
      <c r="O174" s="1">
        <v>14</v>
      </c>
      <c r="P174" s="1" t="b">
        <v>0</v>
      </c>
      <c r="Q174" s="1" t="s">
        <v>19</v>
      </c>
    </row>
    <row r="175" spans="1:17" ht="15.75" customHeight="1" x14ac:dyDescent="0.15">
      <c r="A175" s="1" t="s">
        <v>1784</v>
      </c>
      <c r="B175" s="1" t="s">
        <v>1791</v>
      </c>
      <c r="C175" s="1" t="s">
        <v>1788</v>
      </c>
      <c r="D175" s="1" t="s">
        <v>211</v>
      </c>
      <c r="E175" s="1" t="s">
        <v>1785</v>
      </c>
      <c r="F175" s="1" t="s">
        <v>1786</v>
      </c>
      <c r="G175" s="1" t="s">
        <v>1759</v>
      </c>
      <c r="H175" s="1">
        <v>14853</v>
      </c>
      <c r="I175" s="7" t="s">
        <v>1787</v>
      </c>
      <c r="J175" s="9" t="s">
        <v>1792</v>
      </c>
      <c r="K175" s="1" t="s">
        <v>54</v>
      </c>
      <c r="L175" s="1">
        <v>2</v>
      </c>
      <c r="M175" s="1">
        <v>2</v>
      </c>
      <c r="N175" s="1" t="b">
        <v>1</v>
      </c>
      <c r="O175" s="1">
        <v>14</v>
      </c>
      <c r="P175" s="1" t="b">
        <v>0</v>
      </c>
      <c r="Q175" s="1" t="s">
        <v>36</v>
      </c>
    </row>
    <row r="176" spans="1:17" ht="15.75" customHeight="1" x14ac:dyDescent="0.15">
      <c r="A176" s="1" t="s">
        <v>1784</v>
      </c>
      <c r="B176" s="1" t="s">
        <v>1793</v>
      </c>
      <c r="C176" s="1" t="s">
        <v>1788</v>
      </c>
      <c r="D176" s="1" t="s">
        <v>211</v>
      </c>
      <c r="E176" s="1" t="s">
        <v>1785</v>
      </c>
      <c r="F176" s="1" t="s">
        <v>1786</v>
      </c>
      <c r="G176" s="1" t="s">
        <v>1759</v>
      </c>
      <c r="H176" s="1">
        <v>14853</v>
      </c>
      <c r="I176" s="7" t="s">
        <v>1787</v>
      </c>
      <c r="J176" s="9" t="s">
        <v>1792</v>
      </c>
      <c r="K176" s="1" t="s">
        <v>54</v>
      </c>
      <c r="L176" s="1">
        <v>2</v>
      </c>
      <c r="M176" s="1">
        <v>2</v>
      </c>
      <c r="N176" s="1" t="b">
        <v>1</v>
      </c>
      <c r="O176" s="1">
        <v>14</v>
      </c>
      <c r="P176" s="1" t="b">
        <v>0</v>
      </c>
      <c r="Q176" s="1" t="s">
        <v>36</v>
      </c>
    </row>
    <row r="177" spans="1:17" ht="15.75" customHeight="1" x14ac:dyDescent="0.15">
      <c r="A177" s="1" t="s">
        <v>1784</v>
      </c>
      <c r="B177" s="1" t="s">
        <v>1794</v>
      </c>
      <c r="C177" s="1" t="s">
        <v>1788</v>
      </c>
      <c r="D177" s="1" t="s">
        <v>211</v>
      </c>
      <c r="E177" s="1" t="s">
        <v>1785</v>
      </c>
      <c r="F177" s="1" t="s">
        <v>1786</v>
      </c>
      <c r="G177" s="1" t="s">
        <v>1759</v>
      </c>
      <c r="H177" s="1">
        <v>14853</v>
      </c>
      <c r="I177" s="7" t="s">
        <v>1787</v>
      </c>
      <c r="J177" s="9" t="s">
        <v>1795</v>
      </c>
      <c r="K177" s="1" t="s">
        <v>54</v>
      </c>
      <c r="L177" s="1">
        <v>2</v>
      </c>
      <c r="M177" s="1">
        <v>2</v>
      </c>
      <c r="N177" s="1" t="b">
        <v>1</v>
      </c>
      <c r="O177" s="1">
        <v>14</v>
      </c>
      <c r="P177" s="1" t="b">
        <v>0</v>
      </c>
      <c r="Q177" s="1" t="s">
        <v>36</v>
      </c>
    </row>
    <row r="178" spans="1:17" ht="15.75" customHeight="1" x14ac:dyDescent="0.15">
      <c r="A178" s="1" t="s">
        <v>1784</v>
      </c>
      <c r="B178" s="1" t="s">
        <v>647</v>
      </c>
      <c r="C178" s="1" t="s">
        <v>1788</v>
      </c>
      <c r="D178" s="1" t="s">
        <v>211</v>
      </c>
      <c r="E178" s="1" t="s">
        <v>1785</v>
      </c>
      <c r="F178" s="1" t="s">
        <v>1786</v>
      </c>
      <c r="G178" s="1" t="s">
        <v>1759</v>
      </c>
      <c r="H178" s="1">
        <v>14853</v>
      </c>
      <c r="I178" s="7" t="s">
        <v>1787</v>
      </c>
      <c r="J178" s="9" t="s">
        <v>1796</v>
      </c>
      <c r="K178" s="1" t="s">
        <v>54</v>
      </c>
      <c r="L178" s="1">
        <v>2</v>
      </c>
      <c r="M178" s="1">
        <v>2</v>
      </c>
      <c r="N178" s="1" t="b">
        <v>1</v>
      </c>
      <c r="O178" s="1">
        <v>14</v>
      </c>
      <c r="P178" s="1" t="b">
        <v>0</v>
      </c>
      <c r="Q178" s="1" t="s">
        <v>36</v>
      </c>
    </row>
    <row r="179" spans="1:17" ht="15.75" customHeight="1" x14ac:dyDescent="0.15">
      <c r="A179" s="1" t="s">
        <v>1784</v>
      </c>
      <c r="B179" s="1" t="s">
        <v>1250</v>
      </c>
      <c r="C179" s="1" t="s">
        <v>1788</v>
      </c>
      <c r="D179" s="1" t="s">
        <v>211</v>
      </c>
      <c r="E179" s="1" t="s">
        <v>1785</v>
      </c>
      <c r="F179" s="1" t="s">
        <v>1786</v>
      </c>
      <c r="G179" s="1" t="s">
        <v>1759</v>
      </c>
      <c r="H179" s="1">
        <v>14853</v>
      </c>
      <c r="I179" s="7" t="s">
        <v>1787</v>
      </c>
      <c r="J179" s="9" t="s">
        <v>1797</v>
      </c>
      <c r="K179" s="1" t="s">
        <v>54</v>
      </c>
      <c r="L179" s="1">
        <v>2</v>
      </c>
      <c r="M179" s="1">
        <v>2</v>
      </c>
      <c r="N179" s="1" t="b">
        <v>1</v>
      </c>
      <c r="O179" s="1">
        <v>14</v>
      </c>
      <c r="P179" s="1" t="b">
        <v>0</v>
      </c>
      <c r="Q179" s="1" t="s">
        <v>438</v>
      </c>
    </row>
    <row r="180" spans="1:17" ht="15.75" customHeight="1" x14ac:dyDescent="0.15">
      <c r="A180" s="1" t="s">
        <v>1784</v>
      </c>
      <c r="B180" s="1" t="s">
        <v>119</v>
      </c>
      <c r="C180" s="1" t="s">
        <v>1798</v>
      </c>
      <c r="D180" s="1" t="s">
        <v>31</v>
      </c>
      <c r="E180" s="1" t="s">
        <v>1785</v>
      </c>
      <c r="F180" s="1" t="s">
        <v>1786</v>
      </c>
      <c r="G180" s="1" t="s">
        <v>1759</v>
      </c>
      <c r="H180" s="1">
        <v>14853</v>
      </c>
      <c r="I180" s="7" t="s">
        <v>1787</v>
      </c>
      <c r="J180" s="9" t="s">
        <v>1799</v>
      </c>
      <c r="K180" s="1" t="s">
        <v>54</v>
      </c>
      <c r="L180" s="1">
        <v>2</v>
      </c>
      <c r="M180" s="1">
        <v>2</v>
      </c>
      <c r="N180" s="1" t="b">
        <v>1</v>
      </c>
      <c r="O180" s="1">
        <v>14</v>
      </c>
      <c r="P180" s="1" t="b">
        <v>0</v>
      </c>
      <c r="Q180" s="1" t="s">
        <v>33</v>
      </c>
    </row>
    <row r="181" spans="1:17" ht="15.75" customHeight="1" x14ac:dyDescent="0.15">
      <c r="A181" s="1" t="s">
        <v>1784</v>
      </c>
      <c r="B181" s="1" t="s">
        <v>32</v>
      </c>
      <c r="C181" s="1" t="s">
        <v>1798</v>
      </c>
      <c r="D181" s="1" t="s">
        <v>31</v>
      </c>
      <c r="E181" s="1" t="s">
        <v>1785</v>
      </c>
      <c r="F181" s="1" t="s">
        <v>1786</v>
      </c>
      <c r="G181" s="1" t="s">
        <v>1759</v>
      </c>
      <c r="H181" s="1">
        <v>14853</v>
      </c>
      <c r="I181" s="7" t="s">
        <v>1787</v>
      </c>
      <c r="J181" s="9" t="s">
        <v>1800</v>
      </c>
      <c r="K181" s="1" t="s">
        <v>54</v>
      </c>
      <c r="L181" s="1">
        <v>2</v>
      </c>
      <c r="M181" s="1">
        <v>2</v>
      </c>
      <c r="N181" s="1" t="b">
        <v>1</v>
      </c>
      <c r="O181" s="1">
        <v>14</v>
      </c>
      <c r="P181" s="1" t="b">
        <v>0</v>
      </c>
      <c r="Q181" s="1" t="s">
        <v>33</v>
      </c>
    </row>
    <row r="182" spans="1:17" ht="15.75" customHeight="1" x14ac:dyDescent="0.15">
      <c r="A182" s="1" t="s">
        <v>1784</v>
      </c>
      <c r="B182" s="1" t="s">
        <v>1801</v>
      </c>
      <c r="C182" s="1" t="s">
        <v>1798</v>
      </c>
      <c r="D182" s="1" t="s">
        <v>31</v>
      </c>
      <c r="E182" s="1" t="s">
        <v>1785</v>
      </c>
      <c r="F182" s="1" t="s">
        <v>1786</v>
      </c>
      <c r="G182" s="1" t="s">
        <v>1759</v>
      </c>
      <c r="H182" s="1">
        <v>14853</v>
      </c>
      <c r="I182" s="7" t="s">
        <v>1787</v>
      </c>
      <c r="J182" s="9" t="s">
        <v>1802</v>
      </c>
      <c r="K182" s="1" t="s">
        <v>54</v>
      </c>
      <c r="L182" s="1">
        <v>2</v>
      </c>
      <c r="M182" s="1">
        <v>2</v>
      </c>
      <c r="N182" s="1" t="b">
        <v>1</v>
      </c>
      <c r="O182" s="1">
        <v>14</v>
      </c>
      <c r="P182" s="1" t="b">
        <v>0</v>
      </c>
      <c r="Q182" s="1" t="s">
        <v>36</v>
      </c>
    </row>
    <row r="183" spans="1:17" ht="15.75" customHeight="1" x14ac:dyDescent="0.15">
      <c r="A183" s="1" t="s">
        <v>1784</v>
      </c>
      <c r="B183" s="1" t="s">
        <v>98</v>
      </c>
      <c r="C183" s="1" t="s">
        <v>1788</v>
      </c>
      <c r="D183" s="1" t="s">
        <v>27</v>
      </c>
      <c r="E183" s="1" t="s">
        <v>1785</v>
      </c>
      <c r="F183" s="1" t="s">
        <v>1786</v>
      </c>
      <c r="G183" s="1" t="s">
        <v>1759</v>
      </c>
      <c r="H183" s="1">
        <v>14853</v>
      </c>
      <c r="I183" s="7" t="s">
        <v>1787</v>
      </c>
      <c r="J183" s="9" t="s">
        <v>1803</v>
      </c>
      <c r="K183" s="1" t="s">
        <v>54</v>
      </c>
      <c r="L183" s="1">
        <v>2</v>
      </c>
      <c r="M183" s="1">
        <v>2</v>
      </c>
      <c r="N183" s="1" t="b">
        <v>1</v>
      </c>
      <c r="O183" s="1">
        <v>14</v>
      </c>
      <c r="P183" s="1" t="b">
        <v>1</v>
      </c>
      <c r="Q183" s="1" t="s">
        <v>29</v>
      </c>
    </row>
    <row r="184" spans="1:17" ht="15.75" customHeight="1" x14ac:dyDescent="0.15">
      <c r="A184" s="1" t="s">
        <v>1784</v>
      </c>
      <c r="B184" s="1" t="s">
        <v>1532</v>
      </c>
      <c r="C184" s="1" t="s">
        <v>1788</v>
      </c>
      <c r="D184" s="1" t="s">
        <v>27</v>
      </c>
      <c r="E184" s="1" t="s">
        <v>1785</v>
      </c>
      <c r="F184" s="1" t="s">
        <v>1786</v>
      </c>
      <c r="G184" s="1" t="s">
        <v>1759</v>
      </c>
      <c r="H184" s="1">
        <v>14853</v>
      </c>
      <c r="I184" s="7" t="s">
        <v>1787</v>
      </c>
      <c r="J184" s="9" t="s">
        <v>1804</v>
      </c>
      <c r="K184" s="1" t="s">
        <v>54</v>
      </c>
      <c r="L184" s="1">
        <v>2</v>
      </c>
      <c r="M184" s="1">
        <v>2</v>
      </c>
      <c r="N184" s="1" t="b">
        <v>1</v>
      </c>
      <c r="O184" s="1">
        <v>14</v>
      </c>
      <c r="P184" s="1" t="b">
        <v>1</v>
      </c>
      <c r="Q184" s="1" t="s">
        <v>36</v>
      </c>
    </row>
    <row r="185" spans="1:17" ht="15.75" customHeight="1" x14ac:dyDescent="0.15">
      <c r="A185" s="1" t="s">
        <v>1784</v>
      </c>
      <c r="B185" s="1" t="s">
        <v>1805</v>
      </c>
      <c r="C185" s="1" t="s">
        <v>1788</v>
      </c>
      <c r="D185" s="1" t="s">
        <v>27</v>
      </c>
      <c r="E185" s="1" t="s">
        <v>1785</v>
      </c>
      <c r="F185" s="1" t="s">
        <v>1786</v>
      </c>
      <c r="G185" s="1" t="s">
        <v>1759</v>
      </c>
      <c r="H185" s="1">
        <v>14853</v>
      </c>
      <c r="I185" s="7" t="s">
        <v>1787</v>
      </c>
      <c r="J185" s="9" t="s">
        <v>1806</v>
      </c>
      <c r="K185" s="1" t="s">
        <v>54</v>
      </c>
      <c r="L185" s="1">
        <v>2</v>
      </c>
      <c r="M185" s="1">
        <v>2</v>
      </c>
      <c r="N185" s="1" t="b">
        <v>1</v>
      </c>
      <c r="O185" s="1">
        <v>14</v>
      </c>
      <c r="P185" s="1" t="b">
        <v>1</v>
      </c>
      <c r="Q185" s="1" t="s">
        <v>36</v>
      </c>
    </row>
    <row r="186" spans="1:17" ht="15.75" customHeight="1" x14ac:dyDescent="0.15">
      <c r="A186" s="1" t="s">
        <v>1784</v>
      </c>
      <c r="B186" s="1" t="s">
        <v>1807</v>
      </c>
      <c r="C186" s="1" t="s">
        <v>1788</v>
      </c>
      <c r="D186" s="1" t="s">
        <v>27</v>
      </c>
      <c r="E186" s="1" t="s">
        <v>1785</v>
      </c>
      <c r="F186" s="1" t="s">
        <v>1786</v>
      </c>
      <c r="G186" s="1" t="s">
        <v>1759</v>
      </c>
      <c r="H186" s="1">
        <v>14853</v>
      </c>
      <c r="I186" s="7" t="s">
        <v>1787</v>
      </c>
      <c r="J186" s="9" t="s">
        <v>1808</v>
      </c>
      <c r="K186" s="1" t="s">
        <v>54</v>
      </c>
      <c r="L186" s="1">
        <v>2</v>
      </c>
      <c r="M186" s="1">
        <v>2</v>
      </c>
      <c r="N186" s="1" t="b">
        <v>1</v>
      </c>
      <c r="O186" s="1">
        <v>14</v>
      </c>
      <c r="P186" s="1" t="b">
        <v>0</v>
      </c>
      <c r="Q186" s="1" t="s">
        <v>36</v>
      </c>
    </row>
    <row r="187" spans="1:17" ht="15.75" customHeight="1" x14ac:dyDescent="0.15">
      <c r="A187" s="1" t="s">
        <v>1784</v>
      </c>
      <c r="B187" s="1" t="s">
        <v>1811</v>
      </c>
      <c r="C187" s="1" t="s">
        <v>1809</v>
      </c>
      <c r="D187" s="1" t="s">
        <v>1810</v>
      </c>
      <c r="E187" s="1" t="s">
        <v>1785</v>
      </c>
      <c r="F187" s="1" t="s">
        <v>1786</v>
      </c>
      <c r="G187" s="1" t="s">
        <v>1759</v>
      </c>
      <c r="H187" s="1">
        <v>14853</v>
      </c>
      <c r="I187" s="7" t="s">
        <v>1787</v>
      </c>
      <c r="J187" s="9" t="s">
        <v>1812</v>
      </c>
      <c r="K187" s="1" t="s">
        <v>54</v>
      </c>
      <c r="L187" s="1">
        <v>2</v>
      </c>
      <c r="M187" s="1">
        <v>2</v>
      </c>
      <c r="N187" s="1" t="b">
        <v>1</v>
      </c>
      <c r="O187" s="1">
        <v>14</v>
      </c>
      <c r="P187" s="1" t="b">
        <v>0</v>
      </c>
      <c r="Q187" s="1" t="s">
        <v>36</v>
      </c>
    </row>
    <row r="188" spans="1:17" ht="15.75" customHeight="1" x14ac:dyDescent="0.15">
      <c r="A188" s="1" t="s">
        <v>1784</v>
      </c>
      <c r="B188" s="1" t="s">
        <v>1433</v>
      </c>
      <c r="C188" s="1" t="s">
        <v>1788</v>
      </c>
      <c r="D188" s="1" t="s">
        <v>211</v>
      </c>
      <c r="E188" s="1" t="s">
        <v>1785</v>
      </c>
      <c r="F188" s="1" t="s">
        <v>1786</v>
      </c>
      <c r="G188" s="1" t="s">
        <v>1759</v>
      </c>
      <c r="H188" s="1">
        <v>14853</v>
      </c>
      <c r="I188" s="7" t="s">
        <v>1787</v>
      </c>
      <c r="J188" s="9" t="s">
        <v>1813</v>
      </c>
      <c r="K188" s="1" t="s">
        <v>54</v>
      </c>
      <c r="L188" s="1">
        <v>2</v>
      </c>
      <c r="M188" s="1">
        <v>2</v>
      </c>
      <c r="N188" s="1" t="b">
        <v>1</v>
      </c>
      <c r="O188" s="1">
        <v>14</v>
      </c>
      <c r="P188" s="1" t="b">
        <v>0</v>
      </c>
      <c r="Q188" s="1" t="s">
        <v>36</v>
      </c>
    </row>
    <row r="189" spans="1:17" ht="15.75" customHeight="1" x14ac:dyDescent="0.15">
      <c r="A189" s="1" t="s">
        <v>3077</v>
      </c>
      <c r="B189" s="1" t="s">
        <v>28</v>
      </c>
      <c r="C189" s="1" t="s">
        <v>1816</v>
      </c>
      <c r="D189" s="27" t="s">
        <v>166</v>
      </c>
      <c r="E189" s="1" t="s">
        <v>1814</v>
      </c>
      <c r="F189" s="1" t="s">
        <v>1758</v>
      </c>
      <c r="G189" s="1" t="s">
        <v>1759</v>
      </c>
      <c r="H189" s="1">
        <v>10031</v>
      </c>
      <c r="I189" s="7" t="s">
        <v>1815</v>
      </c>
      <c r="J189" s="9" t="s">
        <v>1817</v>
      </c>
      <c r="K189" s="1" t="s">
        <v>15</v>
      </c>
      <c r="L189" s="1">
        <v>2</v>
      </c>
      <c r="M189" s="1">
        <v>2</v>
      </c>
      <c r="N189" s="1" t="b">
        <v>0</v>
      </c>
      <c r="O189" s="1">
        <v>45</v>
      </c>
      <c r="P189" s="1" t="b">
        <v>1</v>
      </c>
      <c r="Q189" s="1" t="s">
        <v>29</v>
      </c>
    </row>
    <row r="190" spans="1:17" ht="15.75" customHeight="1" x14ac:dyDescent="0.15">
      <c r="A190" s="1" t="s">
        <v>3077</v>
      </c>
      <c r="B190" s="1" t="s">
        <v>98</v>
      </c>
      <c r="C190" s="1" t="s">
        <v>1816</v>
      </c>
      <c r="D190" s="27" t="s">
        <v>166</v>
      </c>
      <c r="E190" s="1" t="s">
        <v>1814</v>
      </c>
      <c r="F190" s="1" t="s">
        <v>1758</v>
      </c>
      <c r="G190" s="1" t="s">
        <v>1759</v>
      </c>
      <c r="H190" s="1">
        <v>10031</v>
      </c>
      <c r="I190" s="7" t="s">
        <v>1815</v>
      </c>
      <c r="J190" s="9" t="s">
        <v>1818</v>
      </c>
      <c r="K190" s="1" t="s">
        <v>15</v>
      </c>
      <c r="L190" s="1">
        <v>2</v>
      </c>
      <c r="M190" s="1">
        <v>2</v>
      </c>
      <c r="N190" s="1" t="b">
        <v>0</v>
      </c>
      <c r="O190" s="1">
        <v>45</v>
      </c>
      <c r="P190" s="1" t="b">
        <v>1</v>
      </c>
      <c r="Q190" s="1" t="s">
        <v>29</v>
      </c>
    </row>
    <row r="191" spans="1:17" ht="15.75" customHeight="1" x14ac:dyDescent="0.15">
      <c r="A191" s="1" t="s">
        <v>3077</v>
      </c>
      <c r="B191" s="1" t="s">
        <v>158</v>
      </c>
      <c r="C191" s="1" t="s">
        <v>1816</v>
      </c>
      <c r="D191" s="27" t="s">
        <v>166</v>
      </c>
      <c r="E191" s="1" t="s">
        <v>1814</v>
      </c>
      <c r="F191" s="1" t="s">
        <v>1758</v>
      </c>
      <c r="G191" s="1" t="s">
        <v>1759</v>
      </c>
      <c r="H191" s="1">
        <v>10031</v>
      </c>
      <c r="I191" s="7" t="s">
        <v>1815</v>
      </c>
      <c r="J191" s="9" t="s">
        <v>1819</v>
      </c>
      <c r="K191" s="1" t="s">
        <v>15</v>
      </c>
      <c r="L191" s="1">
        <v>2</v>
      </c>
      <c r="M191" s="1">
        <v>2</v>
      </c>
      <c r="N191" s="1" t="b">
        <v>0</v>
      </c>
      <c r="O191" s="1">
        <v>45</v>
      </c>
      <c r="P191" s="1" t="b">
        <v>1</v>
      </c>
      <c r="Q191" s="1" t="s">
        <v>36</v>
      </c>
    </row>
    <row r="192" spans="1:17" ht="15.75" customHeight="1" x14ac:dyDescent="0.15">
      <c r="A192" s="1" t="s">
        <v>3077</v>
      </c>
      <c r="B192" s="1" t="s">
        <v>32</v>
      </c>
      <c r="C192" s="1" t="s">
        <v>1816</v>
      </c>
      <c r="D192" s="27" t="s">
        <v>166</v>
      </c>
      <c r="E192" s="1" t="s">
        <v>1814</v>
      </c>
      <c r="F192" s="1" t="s">
        <v>1758</v>
      </c>
      <c r="G192" s="1" t="s">
        <v>1759</v>
      </c>
      <c r="H192" s="1">
        <v>10031</v>
      </c>
      <c r="I192" s="7" t="s">
        <v>1815</v>
      </c>
      <c r="J192" s="9" t="s">
        <v>1820</v>
      </c>
      <c r="K192" s="1" t="s">
        <v>15</v>
      </c>
      <c r="L192" s="1">
        <v>2</v>
      </c>
      <c r="M192" s="1">
        <v>2</v>
      </c>
      <c r="N192" s="1" t="b">
        <v>0</v>
      </c>
      <c r="O192" s="1">
        <v>45</v>
      </c>
      <c r="P192" s="1" t="b">
        <v>0</v>
      </c>
      <c r="Q192" s="1" t="s">
        <v>33</v>
      </c>
    </row>
    <row r="193" spans="1:17" ht="15.75" customHeight="1" x14ac:dyDescent="0.15">
      <c r="A193" s="1" t="s">
        <v>3077</v>
      </c>
      <c r="B193" s="1" t="s">
        <v>333</v>
      </c>
      <c r="C193" s="1" t="s">
        <v>1816</v>
      </c>
      <c r="D193" s="27" t="s">
        <v>166</v>
      </c>
      <c r="E193" s="1" t="s">
        <v>1814</v>
      </c>
      <c r="F193" s="1" t="s">
        <v>1758</v>
      </c>
      <c r="G193" s="1" t="s">
        <v>1759</v>
      </c>
      <c r="H193" s="1">
        <v>10031</v>
      </c>
      <c r="I193" s="7" t="s">
        <v>1815</v>
      </c>
      <c r="J193" s="9" t="s">
        <v>1821</v>
      </c>
      <c r="K193" s="1" t="s">
        <v>15</v>
      </c>
      <c r="L193" s="1">
        <v>2</v>
      </c>
      <c r="M193" s="1">
        <v>2</v>
      </c>
      <c r="N193" s="1" t="b">
        <v>0</v>
      </c>
      <c r="O193" s="1">
        <v>45</v>
      </c>
      <c r="P193" s="1" t="b">
        <v>0</v>
      </c>
      <c r="Q193" s="1" t="s">
        <v>36</v>
      </c>
    </row>
    <row r="194" spans="1:17" ht="15.75" customHeight="1" x14ac:dyDescent="0.15">
      <c r="A194" s="1" t="s">
        <v>3077</v>
      </c>
      <c r="B194" s="1" t="s">
        <v>1823</v>
      </c>
      <c r="C194" s="1" t="s">
        <v>1822</v>
      </c>
      <c r="D194" s="27" t="s">
        <v>166</v>
      </c>
      <c r="E194" s="1" t="s">
        <v>1814</v>
      </c>
      <c r="F194" s="1" t="s">
        <v>1758</v>
      </c>
      <c r="G194" s="1" t="s">
        <v>1759</v>
      </c>
      <c r="H194" s="1">
        <v>10031</v>
      </c>
      <c r="I194" s="7" t="s">
        <v>1815</v>
      </c>
      <c r="J194" s="9" t="s">
        <v>1824</v>
      </c>
      <c r="K194" s="1" t="s">
        <v>15</v>
      </c>
      <c r="L194" s="1">
        <v>2</v>
      </c>
      <c r="M194" s="1">
        <v>2</v>
      </c>
      <c r="N194" s="1" t="b">
        <v>0</v>
      </c>
      <c r="O194" s="1">
        <v>45</v>
      </c>
      <c r="P194" s="1" t="b">
        <v>0</v>
      </c>
      <c r="Q194" s="1" t="s">
        <v>36</v>
      </c>
    </row>
    <row r="195" spans="1:17" ht="15.75" customHeight="1" x14ac:dyDescent="0.15">
      <c r="A195" s="1" t="s">
        <v>3078</v>
      </c>
      <c r="B195" s="1" t="s">
        <v>247</v>
      </c>
      <c r="C195" s="27" t="s">
        <v>1162</v>
      </c>
      <c r="D195" s="1" t="s">
        <v>1827</v>
      </c>
      <c r="E195" s="1" t="s">
        <v>1825</v>
      </c>
      <c r="F195" s="1" t="s">
        <v>1758</v>
      </c>
      <c r="G195" s="1" t="s">
        <v>1759</v>
      </c>
      <c r="H195" s="1">
        <v>10065</v>
      </c>
      <c r="I195" s="7" t="s">
        <v>1826</v>
      </c>
      <c r="J195" s="9" t="s">
        <v>1828</v>
      </c>
      <c r="K195" s="1" t="s">
        <v>15</v>
      </c>
      <c r="L195" s="1">
        <v>2</v>
      </c>
      <c r="M195" s="1">
        <v>2</v>
      </c>
      <c r="N195" s="1" t="b">
        <v>0</v>
      </c>
      <c r="O195" s="1">
        <v>38</v>
      </c>
      <c r="P195" s="1" t="b">
        <v>0</v>
      </c>
      <c r="Q195" s="1" t="s">
        <v>19</v>
      </c>
    </row>
    <row r="196" spans="1:17" ht="15.75" customHeight="1" x14ac:dyDescent="0.15">
      <c r="A196" s="1" t="s">
        <v>3078</v>
      </c>
      <c r="B196" s="1" t="s">
        <v>1829</v>
      </c>
      <c r="C196" s="27" t="s">
        <v>1162</v>
      </c>
      <c r="D196" s="1" t="s">
        <v>1827</v>
      </c>
      <c r="E196" s="1" t="s">
        <v>1825</v>
      </c>
      <c r="F196" s="1" t="s">
        <v>1758</v>
      </c>
      <c r="G196" s="1" t="s">
        <v>1759</v>
      </c>
      <c r="H196" s="1">
        <v>10065</v>
      </c>
      <c r="I196" s="7" t="s">
        <v>1826</v>
      </c>
      <c r="J196" s="9" t="s">
        <v>1830</v>
      </c>
      <c r="K196" s="1" t="s">
        <v>15</v>
      </c>
      <c r="L196" s="1">
        <v>2</v>
      </c>
      <c r="M196" s="1">
        <v>2</v>
      </c>
      <c r="N196" s="1" t="b">
        <v>0</v>
      </c>
      <c r="O196" s="1">
        <v>38</v>
      </c>
      <c r="P196" s="1" t="b">
        <v>0</v>
      </c>
      <c r="Q196" s="1" t="s">
        <v>36</v>
      </c>
    </row>
    <row r="197" spans="1:17" ht="15.75" customHeight="1" x14ac:dyDescent="0.15">
      <c r="A197" s="1" t="s">
        <v>2463</v>
      </c>
      <c r="B197" s="1" t="s">
        <v>2470</v>
      </c>
      <c r="C197" s="27" t="s">
        <v>166</v>
      </c>
      <c r="D197" s="27" t="s">
        <v>2469</v>
      </c>
      <c r="E197" s="1" t="s">
        <v>2464</v>
      </c>
      <c r="F197" s="1" t="s">
        <v>2465</v>
      </c>
      <c r="G197" s="1" t="s">
        <v>2466</v>
      </c>
      <c r="H197" s="1" t="s">
        <v>2467</v>
      </c>
      <c r="I197" s="7" t="s">
        <v>2468</v>
      </c>
      <c r="J197" s="9" t="s">
        <v>2471</v>
      </c>
      <c r="K197" s="1" t="s">
        <v>15</v>
      </c>
      <c r="L197" s="1">
        <v>2</v>
      </c>
      <c r="M197" s="1">
        <v>2</v>
      </c>
      <c r="N197" s="1" t="b">
        <v>0</v>
      </c>
      <c r="O197" s="27" t="s">
        <v>166</v>
      </c>
      <c r="P197" s="1" t="b">
        <v>0</v>
      </c>
      <c r="Q197" s="1" t="s">
        <v>335</v>
      </c>
    </row>
    <row r="198" spans="1:17" ht="15.75" customHeight="1" x14ac:dyDescent="0.15">
      <c r="A198" s="1" t="s">
        <v>2463</v>
      </c>
      <c r="B198" s="1" t="s">
        <v>2472</v>
      </c>
      <c r="C198" s="27" t="s">
        <v>166</v>
      </c>
      <c r="D198" s="12" t="s">
        <v>2469</v>
      </c>
      <c r="E198" s="1" t="s">
        <v>2464</v>
      </c>
      <c r="F198" s="1" t="s">
        <v>2465</v>
      </c>
      <c r="G198" s="1" t="s">
        <v>2466</v>
      </c>
      <c r="H198" s="1" t="s">
        <v>2467</v>
      </c>
      <c r="I198" s="7" t="s">
        <v>2468</v>
      </c>
      <c r="J198" s="9" t="s">
        <v>2471</v>
      </c>
      <c r="K198" s="1" t="s">
        <v>15</v>
      </c>
      <c r="L198" s="1">
        <v>2</v>
      </c>
      <c r="M198" s="1">
        <v>2</v>
      </c>
      <c r="N198" s="1" t="b">
        <v>0</v>
      </c>
      <c r="O198" s="27" t="s">
        <v>166</v>
      </c>
      <c r="P198" s="1" t="b">
        <v>0</v>
      </c>
      <c r="Q198" s="1" t="s">
        <v>36</v>
      </c>
    </row>
    <row r="199" spans="1:17" ht="15.75" customHeight="1" x14ac:dyDescent="0.15">
      <c r="A199" s="1" t="s">
        <v>2170</v>
      </c>
      <c r="B199" s="1" t="s">
        <v>119</v>
      </c>
      <c r="C199" s="27" t="s">
        <v>2175</v>
      </c>
      <c r="D199" s="1" t="s">
        <v>2176</v>
      </c>
      <c r="E199" s="1" t="s">
        <v>2171</v>
      </c>
      <c r="F199" s="1" t="s">
        <v>2172</v>
      </c>
      <c r="G199" s="1" t="s">
        <v>2141</v>
      </c>
      <c r="H199" s="1" t="s">
        <v>2173</v>
      </c>
      <c r="I199" s="7" t="s">
        <v>2174</v>
      </c>
      <c r="J199" s="9" t="s">
        <v>2177</v>
      </c>
      <c r="K199" s="1" t="s">
        <v>54</v>
      </c>
      <c r="L199" s="1">
        <v>2</v>
      </c>
      <c r="M199" s="1">
        <v>2</v>
      </c>
      <c r="N199" s="1" t="b">
        <v>0</v>
      </c>
      <c r="O199" s="1">
        <v>68</v>
      </c>
      <c r="P199" s="1" t="b">
        <v>0</v>
      </c>
      <c r="Q199" s="1" t="s">
        <v>33</v>
      </c>
    </row>
    <row r="200" spans="1:17" ht="15.75" customHeight="1" x14ac:dyDescent="0.15">
      <c r="A200" s="1" t="s">
        <v>2170</v>
      </c>
      <c r="B200" s="1" t="s">
        <v>2178</v>
      </c>
      <c r="C200" s="17" t="s">
        <v>2175</v>
      </c>
      <c r="D200" s="1" t="s">
        <v>2176</v>
      </c>
      <c r="E200" s="1" t="s">
        <v>2171</v>
      </c>
      <c r="F200" s="1" t="s">
        <v>2172</v>
      </c>
      <c r="G200" s="1" t="s">
        <v>2141</v>
      </c>
      <c r="H200" s="1" t="s">
        <v>2173</v>
      </c>
      <c r="I200" s="7" t="s">
        <v>2174</v>
      </c>
      <c r="J200" s="9" t="s">
        <v>2179</v>
      </c>
      <c r="K200" s="1" t="s">
        <v>54</v>
      </c>
      <c r="L200" s="1">
        <v>2</v>
      </c>
      <c r="M200" s="1">
        <v>2</v>
      </c>
      <c r="N200" s="1" t="b">
        <v>0</v>
      </c>
      <c r="O200" s="1">
        <v>68</v>
      </c>
      <c r="P200" s="1" t="b">
        <v>0</v>
      </c>
      <c r="Q200" s="1" t="s">
        <v>36</v>
      </c>
    </row>
    <row r="201" spans="1:17" ht="15.75" customHeight="1" x14ac:dyDescent="0.15">
      <c r="A201" s="1" t="s">
        <v>2180</v>
      </c>
      <c r="B201" s="1" t="s">
        <v>28</v>
      </c>
      <c r="C201" s="11" t="s">
        <v>2184</v>
      </c>
      <c r="D201" s="25" t="s">
        <v>2185</v>
      </c>
      <c r="E201" s="1" t="s">
        <v>2181</v>
      </c>
      <c r="F201" s="1" t="s">
        <v>2182</v>
      </c>
      <c r="G201" s="1" t="s">
        <v>2141</v>
      </c>
      <c r="H201" s="1">
        <v>19104</v>
      </c>
      <c r="I201" s="7" t="s">
        <v>2183</v>
      </c>
      <c r="J201" s="9" t="s">
        <v>2186</v>
      </c>
      <c r="K201" s="1" t="s">
        <v>54</v>
      </c>
      <c r="L201" s="1">
        <v>2</v>
      </c>
      <c r="M201" s="1">
        <v>2</v>
      </c>
      <c r="N201" s="1" t="b">
        <v>0</v>
      </c>
      <c r="O201" s="1">
        <v>75</v>
      </c>
      <c r="P201" s="1" t="b">
        <v>0</v>
      </c>
      <c r="Q201" s="1" t="s">
        <v>29</v>
      </c>
    </row>
    <row r="202" spans="1:17" ht="15.75" customHeight="1" x14ac:dyDescent="0.15">
      <c r="A202" s="1" t="s">
        <v>2180</v>
      </c>
      <c r="B202" s="1" t="s">
        <v>2187</v>
      </c>
      <c r="C202" s="11" t="s">
        <v>2184</v>
      </c>
      <c r="D202" s="12" t="s">
        <v>2185</v>
      </c>
      <c r="E202" s="1" t="s">
        <v>2181</v>
      </c>
      <c r="F202" s="1" t="s">
        <v>2182</v>
      </c>
      <c r="G202" s="1" t="s">
        <v>2141</v>
      </c>
      <c r="H202" s="1">
        <v>19104</v>
      </c>
      <c r="I202" s="7" t="s">
        <v>2183</v>
      </c>
      <c r="J202" s="9" t="s">
        <v>2188</v>
      </c>
      <c r="K202" s="1" t="s">
        <v>54</v>
      </c>
      <c r="L202" s="1">
        <v>2</v>
      </c>
      <c r="M202" s="1">
        <v>2</v>
      </c>
      <c r="N202" s="1" t="b">
        <v>0</v>
      </c>
      <c r="O202" s="1">
        <v>75</v>
      </c>
      <c r="P202" s="1" t="b">
        <v>0</v>
      </c>
      <c r="Q202" s="1" t="s">
        <v>72</v>
      </c>
    </row>
    <row r="203" spans="1:17" ht="15.75" customHeight="1" x14ac:dyDescent="0.15">
      <c r="A203" s="1" t="s">
        <v>2180</v>
      </c>
      <c r="B203" s="1" t="s">
        <v>2189</v>
      </c>
      <c r="C203" s="11" t="s">
        <v>2184</v>
      </c>
      <c r="D203" s="12" t="s">
        <v>2185</v>
      </c>
      <c r="E203" s="1" t="s">
        <v>2181</v>
      </c>
      <c r="F203" s="1" t="s">
        <v>2182</v>
      </c>
      <c r="G203" s="1" t="s">
        <v>2141</v>
      </c>
      <c r="H203" s="1">
        <v>19104</v>
      </c>
      <c r="I203" s="7" t="s">
        <v>2183</v>
      </c>
      <c r="J203" s="9" t="s">
        <v>2190</v>
      </c>
      <c r="K203" s="1" t="s">
        <v>54</v>
      </c>
      <c r="L203" s="1">
        <v>2</v>
      </c>
      <c r="M203" s="1">
        <v>2</v>
      </c>
      <c r="N203" s="1" t="b">
        <v>0</v>
      </c>
      <c r="O203" s="1">
        <v>75</v>
      </c>
      <c r="P203" s="1" t="b">
        <v>0</v>
      </c>
      <c r="Q203" s="1" t="s">
        <v>36</v>
      </c>
    </row>
    <row r="204" spans="1:17" ht="15.75" customHeight="1" x14ac:dyDescent="0.15">
      <c r="A204" s="1" t="s">
        <v>2180</v>
      </c>
      <c r="B204" s="1" t="s">
        <v>89</v>
      </c>
      <c r="C204" s="11" t="s">
        <v>2184</v>
      </c>
      <c r="D204" s="12" t="s">
        <v>2185</v>
      </c>
      <c r="E204" s="1" t="s">
        <v>2181</v>
      </c>
      <c r="F204" s="1" t="s">
        <v>2182</v>
      </c>
      <c r="G204" s="1" t="s">
        <v>2141</v>
      </c>
      <c r="H204" s="1">
        <v>19104</v>
      </c>
      <c r="I204" s="7" t="s">
        <v>2183</v>
      </c>
      <c r="J204" s="9" t="s">
        <v>2191</v>
      </c>
      <c r="K204" s="1" t="s">
        <v>54</v>
      </c>
      <c r="L204" s="1">
        <v>2</v>
      </c>
      <c r="M204" s="1">
        <v>2</v>
      </c>
      <c r="N204" s="1" t="b">
        <v>0</v>
      </c>
      <c r="O204" s="1">
        <v>75</v>
      </c>
      <c r="P204" s="1" t="b">
        <v>0</v>
      </c>
      <c r="Q204" s="1" t="s">
        <v>72</v>
      </c>
    </row>
    <row r="205" spans="1:17" ht="15.75" customHeight="1" x14ac:dyDescent="0.15">
      <c r="A205" s="1" t="s">
        <v>1475</v>
      </c>
      <c r="B205" s="1" t="s">
        <v>98</v>
      </c>
      <c r="C205" s="1" t="s">
        <v>1481</v>
      </c>
      <c r="D205" s="27" t="s">
        <v>166</v>
      </c>
      <c r="E205" s="1" t="s">
        <v>1476</v>
      </c>
      <c r="F205" s="1" t="s">
        <v>1477</v>
      </c>
      <c r="G205" s="1" t="s">
        <v>1478</v>
      </c>
      <c r="H205" s="1" t="s">
        <v>1479</v>
      </c>
      <c r="I205" s="7" t="s">
        <v>1480</v>
      </c>
      <c r="J205" s="9" t="s">
        <v>1482</v>
      </c>
      <c r="K205" s="1" t="s">
        <v>54</v>
      </c>
      <c r="L205" s="1">
        <v>2</v>
      </c>
      <c r="M205" s="1">
        <v>2</v>
      </c>
      <c r="N205" s="1" t="b">
        <v>0</v>
      </c>
      <c r="O205" s="1">
        <v>70</v>
      </c>
      <c r="P205" s="1" t="b">
        <v>0</v>
      </c>
      <c r="Q205" s="1" t="s">
        <v>29</v>
      </c>
    </row>
    <row r="206" spans="1:17" ht="15.75" customHeight="1" x14ac:dyDescent="0.15">
      <c r="A206" s="1" t="s">
        <v>1475</v>
      </c>
      <c r="B206" s="1" t="s">
        <v>78</v>
      </c>
      <c r="C206" s="1" t="s">
        <v>1481</v>
      </c>
      <c r="D206" s="27" t="s">
        <v>166</v>
      </c>
      <c r="E206" s="1" t="s">
        <v>1476</v>
      </c>
      <c r="F206" s="1" t="s">
        <v>1477</v>
      </c>
      <c r="G206" s="1" t="s">
        <v>1478</v>
      </c>
      <c r="H206" s="1" t="s">
        <v>1479</v>
      </c>
      <c r="I206" s="7" t="s">
        <v>1480</v>
      </c>
      <c r="J206" s="9" t="s">
        <v>1483</v>
      </c>
      <c r="K206" s="1" t="s">
        <v>54</v>
      </c>
      <c r="L206" s="1">
        <v>2</v>
      </c>
      <c r="M206" s="1">
        <v>2</v>
      </c>
      <c r="N206" s="1" t="b">
        <v>0</v>
      </c>
      <c r="O206" s="1">
        <v>70</v>
      </c>
      <c r="P206" s="1" t="b">
        <v>0</v>
      </c>
      <c r="Q206" s="1" t="s">
        <v>36</v>
      </c>
    </row>
    <row r="207" spans="1:17" ht="15.75" customHeight="1" x14ac:dyDescent="0.15">
      <c r="A207" s="1" t="s">
        <v>1401</v>
      </c>
      <c r="B207" s="1" t="s">
        <v>28</v>
      </c>
      <c r="C207" s="1" t="s">
        <v>1407</v>
      </c>
      <c r="D207" s="27" t="s">
        <v>166</v>
      </c>
      <c r="E207" s="1" t="s">
        <v>1402</v>
      </c>
      <c r="F207" s="1" t="s">
        <v>1403</v>
      </c>
      <c r="G207" s="1" t="s">
        <v>1404</v>
      </c>
      <c r="H207" s="1" t="s">
        <v>1405</v>
      </c>
      <c r="I207" s="7" t="s">
        <v>1406</v>
      </c>
      <c r="J207" s="9" t="s">
        <v>1408</v>
      </c>
      <c r="K207" s="1" t="s">
        <v>54</v>
      </c>
      <c r="L207" s="1">
        <v>2</v>
      </c>
      <c r="M207" s="1">
        <v>2</v>
      </c>
      <c r="N207" s="1" t="b">
        <v>0</v>
      </c>
      <c r="O207" s="1">
        <v>67</v>
      </c>
      <c r="P207" s="1" t="b">
        <v>0</v>
      </c>
      <c r="Q207" s="1" t="s">
        <v>29</v>
      </c>
    </row>
    <row r="208" spans="1:17" ht="15.75" customHeight="1" x14ac:dyDescent="0.15">
      <c r="A208" s="1" t="s">
        <v>1401</v>
      </c>
      <c r="B208" s="1" t="s">
        <v>1409</v>
      </c>
      <c r="C208" s="1" t="s">
        <v>1407</v>
      </c>
      <c r="D208" s="27" t="s">
        <v>166</v>
      </c>
      <c r="E208" s="1" t="s">
        <v>1402</v>
      </c>
      <c r="F208" s="1" t="s">
        <v>1403</v>
      </c>
      <c r="G208" s="1" t="s">
        <v>1404</v>
      </c>
      <c r="H208" s="1" t="s">
        <v>1405</v>
      </c>
      <c r="I208" s="7" t="s">
        <v>1406</v>
      </c>
      <c r="J208" s="9" t="s">
        <v>1410</v>
      </c>
      <c r="K208" s="1" t="s">
        <v>54</v>
      </c>
      <c r="L208" s="1">
        <v>2</v>
      </c>
      <c r="M208" s="1">
        <v>2</v>
      </c>
      <c r="N208" s="1" t="b">
        <v>0</v>
      </c>
      <c r="O208" s="1">
        <v>67</v>
      </c>
      <c r="P208" s="1" t="b">
        <v>0</v>
      </c>
      <c r="Q208" s="1" t="s">
        <v>36</v>
      </c>
    </row>
    <row r="209" spans="1:17" ht="15.75" customHeight="1" x14ac:dyDescent="0.15">
      <c r="A209" s="1" t="s">
        <v>1401</v>
      </c>
      <c r="B209" s="1" t="s">
        <v>1411</v>
      </c>
      <c r="C209" s="1" t="s">
        <v>1407</v>
      </c>
      <c r="D209" s="27" t="s">
        <v>166</v>
      </c>
      <c r="E209" s="1" t="s">
        <v>1402</v>
      </c>
      <c r="F209" s="1" t="s">
        <v>1403</v>
      </c>
      <c r="G209" s="1" t="s">
        <v>1404</v>
      </c>
      <c r="H209" s="1" t="s">
        <v>1405</v>
      </c>
      <c r="I209" s="7" t="s">
        <v>1406</v>
      </c>
      <c r="J209" s="9" t="s">
        <v>1412</v>
      </c>
      <c r="K209" s="1" t="s">
        <v>54</v>
      </c>
      <c r="L209" s="1">
        <v>2</v>
      </c>
      <c r="M209" s="1">
        <v>2</v>
      </c>
      <c r="N209" s="1" t="b">
        <v>0</v>
      </c>
      <c r="O209" s="1">
        <v>67</v>
      </c>
      <c r="P209" s="1" t="b">
        <v>0</v>
      </c>
      <c r="Q209" s="1" t="s">
        <v>36</v>
      </c>
    </row>
    <row r="210" spans="1:17" ht="15.75" customHeight="1" x14ac:dyDescent="0.15">
      <c r="A210" s="1" t="s">
        <v>1401</v>
      </c>
      <c r="B210" s="1" t="s">
        <v>1413</v>
      </c>
      <c r="C210" s="1" t="s">
        <v>1407</v>
      </c>
      <c r="D210" s="27" t="s">
        <v>166</v>
      </c>
      <c r="E210" s="1" t="s">
        <v>1402</v>
      </c>
      <c r="F210" s="1" t="s">
        <v>1403</v>
      </c>
      <c r="G210" s="1" t="s">
        <v>1404</v>
      </c>
      <c r="H210" s="1" t="s">
        <v>1405</v>
      </c>
      <c r="I210" s="7" t="s">
        <v>1406</v>
      </c>
      <c r="J210" s="9" t="s">
        <v>1414</v>
      </c>
      <c r="K210" s="1" t="s">
        <v>54</v>
      </c>
      <c r="L210" s="1">
        <v>2</v>
      </c>
      <c r="M210" s="1">
        <v>2</v>
      </c>
      <c r="N210" s="1" t="b">
        <v>0</v>
      </c>
      <c r="O210" s="1">
        <v>67</v>
      </c>
      <c r="P210" s="1" t="b">
        <v>0</v>
      </c>
      <c r="Q210" s="1" t="s">
        <v>335</v>
      </c>
    </row>
    <row r="211" spans="1:17" ht="15.75" customHeight="1" x14ac:dyDescent="0.15">
      <c r="A211" s="1" t="s">
        <v>1401</v>
      </c>
      <c r="B211" s="1" t="s">
        <v>1415</v>
      </c>
      <c r="C211" s="1" t="s">
        <v>1407</v>
      </c>
      <c r="D211" s="27" t="s">
        <v>166</v>
      </c>
      <c r="E211" s="1" t="s">
        <v>1402</v>
      </c>
      <c r="F211" s="1" t="s">
        <v>1403</v>
      </c>
      <c r="G211" s="1" t="s">
        <v>1404</v>
      </c>
      <c r="H211" s="1" t="s">
        <v>1405</v>
      </c>
      <c r="I211" s="7" t="s">
        <v>1406</v>
      </c>
      <c r="J211" s="9" t="s">
        <v>1416</v>
      </c>
      <c r="K211" s="1" t="s">
        <v>54</v>
      </c>
      <c r="L211" s="1">
        <v>2</v>
      </c>
      <c r="M211" s="1">
        <v>2</v>
      </c>
      <c r="N211" s="1" t="b">
        <v>0</v>
      </c>
      <c r="O211" s="1">
        <v>67</v>
      </c>
      <c r="P211" s="1" t="b">
        <v>0</v>
      </c>
      <c r="Q211" s="1" t="s">
        <v>36</v>
      </c>
    </row>
    <row r="212" spans="1:17" ht="15.75" customHeight="1" x14ac:dyDescent="0.15">
      <c r="A212" s="1" t="s">
        <v>1401</v>
      </c>
      <c r="B212" s="1" t="s">
        <v>1417</v>
      </c>
      <c r="C212" s="1" t="s">
        <v>1407</v>
      </c>
      <c r="D212" s="27" t="s">
        <v>166</v>
      </c>
      <c r="E212" s="1" t="s">
        <v>1402</v>
      </c>
      <c r="F212" s="1" t="s">
        <v>1403</v>
      </c>
      <c r="G212" s="1" t="s">
        <v>1404</v>
      </c>
      <c r="H212" s="1" t="s">
        <v>1405</v>
      </c>
      <c r="I212" s="7" t="s">
        <v>1406</v>
      </c>
      <c r="J212" s="9" t="s">
        <v>1418</v>
      </c>
      <c r="K212" s="1" t="s">
        <v>54</v>
      </c>
      <c r="L212" s="1">
        <v>2</v>
      </c>
      <c r="M212" s="1">
        <v>2</v>
      </c>
      <c r="N212" s="1" t="b">
        <v>0</v>
      </c>
      <c r="O212" s="1">
        <v>67</v>
      </c>
      <c r="P212" s="1" t="b">
        <v>0</v>
      </c>
      <c r="Q212" s="1" t="s">
        <v>36</v>
      </c>
    </row>
    <row r="213" spans="1:17" ht="15.75" customHeight="1" x14ac:dyDescent="0.15">
      <c r="A213" s="1" t="s">
        <v>1401</v>
      </c>
      <c r="B213" s="1" t="s">
        <v>1419</v>
      </c>
      <c r="C213" s="1" t="s">
        <v>1407</v>
      </c>
      <c r="D213" s="27" t="s">
        <v>166</v>
      </c>
      <c r="E213" s="1" t="s">
        <v>1402</v>
      </c>
      <c r="F213" s="1" t="s">
        <v>1403</v>
      </c>
      <c r="G213" s="1" t="s">
        <v>1404</v>
      </c>
      <c r="H213" s="1" t="s">
        <v>1405</v>
      </c>
      <c r="I213" s="7" t="s">
        <v>1406</v>
      </c>
      <c r="J213" s="9" t="s">
        <v>1420</v>
      </c>
      <c r="K213" s="1" t="s">
        <v>54</v>
      </c>
      <c r="L213" s="1">
        <v>2</v>
      </c>
      <c r="M213" s="1">
        <v>2</v>
      </c>
      <c r="N213" s="1" t="b">
        <v>0</v>
      </c>
      <c r="O213" s="1">
        <v>67</v>
      </c>
      <c r="P213" s="1" t="b">
        <v>0</v>
      </c>
      <c r="Q213" s="1" t="s">
        <v>658</v>
      </c>
    </row>
    <row r="214" spans="1:17" ht="15.75" customHeight="1" x14ac:dyDescent="0.15">
      <c r="A214" s="1" t="s">
        <v>1401</v>
      </c>
      <c r="B214" s="1" t="s">
        <v>1421</v>
      </c>
      <c r="C214" s="1" t="s">
        <v>1407</v>
      </c>
      <c r="D214" s="27" t="s">
        <v>166</v>
      </c>
      <c r="E214" s="1" t="s">
        <v>1402</v>
      </c>
      <c r="F214" s="1" t="s">
        <v>1403</v>
      </c>
      <c r="G214" s="1" t="s">
        <v>1404</v>
      </c>
      <c r="H214" s="1" t="s">
        <v>1405</v>
      </c>
      <c r="I214" s="7" t="s">
        <v>1406</v>
      </c>
      <c r="J214" s="9" t="s">
        <v>1422</v>
      </c>
      <c r="K214" s="1" t="s">
        <v>54</v>
      </c>
      <c r="L214" s="1">
        <v>2</v>
      </c>
      <c r="M214" s="1">
        <v>2</v>
      </c>
      <c r="N214" s="1" t="b">
        <v>0</v>
      </c>
      <c r="O214" s="1">
        <v>67</v>
      </c>
      <c r="P214" s="1" t="b">
        <v>0</v>
      </c>
      <c r="Q214" s="1" t="s">
        <v>658</v>
      </c>
    </row>
    <row r="215" spans="1:17" ht="15.75" customHeight="1" x14ac:dyDescent="0.15">
      <c r="A215" s="1" t="s">
        <v>1401</v>
      </c>
      <c r="B215" s="1" t="s">
        <v>1423</v>
      </c>
      <c r="C215" s="1" t="s">
        <v>1407</v>
      </c>
      <c r="D215" s="27" t="s">
        <v>166</v>
      </c>
      <c r="E215" s="1" t="s">
        <v>1402</v>
      </c>
      <c r="F215" s="1" t="s">
        <v>1403</v>
      </c>
      <c r="G215" s="1" t="s">
        <v>1404</v>
      </c>
      <c r="H215" s="1" t="s">
        <v>1405</v>
      </c>
      <c r="I215" s="7" t="s">
        <v>1406</v>
      </c>
      <c r="J215" s="9" t="s">
        <v>1424</v>
      </c>
      <c r="K215" s="1" t="s">
        <v>54</v>
      </c>
      <c r="L215" s="1">
        <v>2</v>
      </c>
      <c r="M215" s="1">
        <v>2</v>
      </c>
      <c r="N215" s="1" t="b">
        <v>0</v>
      </c>
      <c r="O215" s="1">
        <v>67</v>
      </c>
      <c r="P215" s="1" t="b">
        <v>0</v>
      </c>
      <c r="Q215" s="1" t="s">
        <v>36</v>
      </c>
    </row>
    <row r="216" spans="1:17" ht="15.75" customHeight="1" x14ac:dyDescent="0.15">
      <c r="A216" s="1" t="s">
        <v>1401</v>
      </c>
      <c r="B216" s="1" t="s">
        <v>219</v>
      </c>
      <c r="C216" s="1" t="s">
        <v>1407</v>
      </c>
      <c r="D216" s="27" t="s">
        <v>166</v>
      </c>
      <c r="E216" s="1" t="s">
        <v>1402</v>
      </c>
      <c r="F216" s="1" t="s">
        <v>1403</v>
      </c>
      <c r="G216" s="1" t="s">
        <v>1404</v>
      </c>
      <c r="H216" s="1" t="s">
        <v>1405</v>
      </c>
      <c r="I216" s="7" t="s">
        <v>1406</v>
      </c>
      <c r="J216" s="9" t="s">
        <v>1425</v>
      </c>
      <c r="K216" s="1" t="s">
        <v>54</v>
      </c>
      <c r="L216" s="1">
        <v>2</v>
      </c>
      <c r="M216" s="1">
        <v>2</v>
      </c>
      <c r="N216" s="1" t="b">
        <v>0</v>
      </c>
      <c r="O216" s="1">
        <v>67</v>
      </c>
      <c r="P216" s="1" t="b">
        <v>0</v>
      </c>
      <c r="Q216" s="1" t="s">
        <v>36</v>
      </c>
    </row>
    <row r="217" spans="1:17" ht="15.75" customHeight="1" x14ac:dyDescent="0.15">
      <c r="A217" s="1" t="s">
        <v>1401</v>
      </c>
      <c r="B217" s="1" t="s">
        <v>89</v>
      </c>
      <c r="C217" s="1" t="s">
        <v>1407</v>
      </c>
      <c r="D217" s="27" t="s">
        <v>166</v>
      </c>
      <c r="E217" s="1" t="s">
        <v>1402</v>
      </c>
      <c r="F217" s="1" t="s">
        <v>1403</v>
      </c>
      <c r="G217" s="1" t="s">
        <v>1404</v>
      </c>
      <c r="H217" s="1" t="s">
        <v>1405</v>
      </c>
      <c r="I217" s="7" t="s">
        <v>1406</v>
      </c>
      <c r="J217" s="9" t="s">
        <v>1426</v>
      </c>
      <c r="K217" s="1" t="s">
        <v>54</v>
      </c>
      <c r="L217" s="1">
        <v>2</v>
      </c>
      <c r="M217" s="1">
        <v>2</v>
      </c>
      <c r="N217" s="1" t="b">
        <v>0</v>
      </c>
      <c r="O217" s="1">
        <v>67</v>
      </c>
      <c r="P217" s="1" t="b">
        <v>0</v>
      </c>
      <c r="Q217" s="1" t="s">
        <v>72</v>
      </c>
    </row>
    <row r="218" spans="1:17" ht="15.75" customHeight="1" x14ac:dyDescent="0.15">
      <c r="A218" s="1" t="s">
        <v>1580</v>
      </c>
      <c r="B218" s="1" t="s">
        <v>1587</v>
      </c>
      <c r="C218" s="1" t="s">
        <v>1585</v>
      </c>
      <c r="D218" s="1" t="s">
        <v>1586</v>
      </c>
      <c r="E218" s="1" t="s">
        <v>1581</v>
      </c>
      <c r="F218" s="1" t="s">
        <v>1582</v>
      </c>
      <c r="G218" s="1" t="s">
        <v>1574</v>
      </c>
      <c r="H218" s="1" t="s">
        <v>1583</v>
      </c>
      <c r="I218" s="7" t="s">
        <v>1584</v>
      </c>
      <c r="J218" s="13" t="s">
        <v>1588</v>
      </c>
      <c r="K218" s="1" t="s">
        <v>15</v>
      </c>
      <c r="L218" s="1">
        <v>2</v>
      </c>
      <c r="M218" s="1">
        <v>2</v>
      </c>
      <c r="N218" s="1" t="b">
        <v>0</v>
      </c>
      <c r="O218" s="1">
        <v>70</v>
      </c>
      <c r="P218" s="1" t="b">
        <v>0</v>
      </c>
      <c r="Q218" s="1" t="s">
        <v>36</v>
      </c>
    </row>
    <row r="219" spans="1:17" ht="15.75" customHeight="1" x14ac:dyDescent="0.15">
      <c r="A219" s="1" t="s">
        <v>1580</v>
      </c>
      <c r="B219" s="11" t="s">
        <v>1589</v>
      </c>
      <c r="C219" s="1" t="s">
        <v>1585</v>
      </c>
      <c r="D219" s="1" t="s">
        <v>1586</v>
      </c>
      <c r="E219" s="1" t="s">
        <v>1581</v>
      </c>
      <c r="F219" s="1" t="s">
        <v>1582</v>
      </c>
      <c r="G219" s="1" t="s">
        <v>1574</v>
      </c>
      <c r="H219" s="1" t="s">
        <v>1583</v>
      </c>
      <c r="I219" s="7" t="s">
        <v>1584</v>
      </c>
      <c r="J219" s="9" t="s">
        <v>1590</v>
      </c>
      <c r="K219" s="1" t="s">
        <v>15</v>
      </c>
      <c r="L219" s="1">
        <v>2</v>
      </c>
      <c r="M219" s="1">
        <v>2</v>
      </c>
      <c r="N219" s="1" t="b">
        <v>0</v>
      </c>
      <c r="O219" s="1">
        <v>70</v>
      </c>
      <c r="P219" s="1" t="b">
        <v>0</v>
      </c>
      <c r="Q219" s="1" t="s">
        <v>36</v>
      </c>
    </row>
    <row r="220" spans="1:17" ht="15.75" customHeight="1" x14ac:dyDescent="0.15">
      <c r="A220" s="1" t="s">
        <v>1580</v>
      </c>
      <c r="B220" s="1" t="s">
        <v>760</v>
      </c>
      <c r="C220" s="1" t="s">
        <v>1585</v>
      </c>
      <c r="D220" s="1" t="s">
        <v>1586</v>
      </c>
      <c r="E220" s="1" t="s">
        <v>1581</v>
      </c>
      <c r="F220" s="1" t="s">
        <v>1582</v>
      </c>
      <c r="G220" s="1" t="s">
        <v>1574</v>
      </c>
      <c r="H220" s="1" t="s">
        <v>1583</v>
      </c>
      <c r="I220" s="7" t="s">
        <v>1584</v>
      </c>
      <c r="J220" s="9" t="s">
        <v>1591</v>
      </c>
      <c r="K220" s="1" t="s">
        <v>15</v>
      </c>
      <c r="L220" s="1">
        <v>2</v>
      </c>
      <c r="M220" s="1">
        <v>2</v>
      </c>
      <c r="N220" s="1" t="b">
        <v>0</v>
      </c>
      <c r="O220" s="1">
        <v>70</v>
      </c>
      <c r="P220" s="1" t="b">
        <v>0</v>
      </c>
      <c r="Q220" s="1" t="s">
        <v>19</v>
      </c>
    </row>
    <row r="221" spans="1:17" ht="15.75" customHeight="1" x14ac:dyDescent="0.15">
      <c r="A221" s="1" t="s">
        <v>1305</v>
      </c>
      <c r="B221" s="1" t="s">
        <v>582</v>
      </c>
      <c r="C221" s="1" t="s">
        <v>637</v>
      </c>
      <c r="D221" s="1" t="s">
        <v>1309</v>
      </c>
      <c r="E221" s="1" t="s">
        <v>1306</v>
      </c>
      <c r="F221" s="1" t="s">
        <v>1307</v>
      </c>
      <c r="G221" s="1" t="s">
        <v>1300</v>
      </c>
      <c r="H221" s="1">
        <v>48197</v>
      </c>
      <c r="I221" s="7" t="s">
        <v>1308</v>
      </c>
      <c r="J221" s="9" t="s">
        <v>1310</v>
      </c>
      <c r="K221" s="1" t="s">
        <v>15</v>
      </c>
      <c r="L221" s="1">
        <v>2</v>
      </c>
      <c r="M221" s="1">
        <v>2</v>
      </c>
      <c r="N221" s="1" t="b">
        <v>0</v>
      </c>
      <c r="O221" s="1">
        <v>73</v>
      </c>
      <c r="P221" s="1" t="b">
        <v>0</v>
      </c>
      <c r="Q221" s="1" t="s">
        <v>36</v>
      </c>
    </row>
    <row r="222" spans="1:17" ht="15.75" customHeight="1" x14ac:dyDescent="0.15">
      <c r="A222" s="1" t="s">
        <v>1305</v>
      </c>
      <c r="B222" s="1" t="s">
        <v>21</v>
      </c>
      <c r="C222" s="1" t="s">
        <v>637</v>
      </c>
      <c r="D222" s="1" t="s">
        <v>1309</v>
      </c>
      <c r="E222" s="1" t="s">
        <v>1306</v>
      </c>
      <c r="F222" s="1" t="s">
        <v>1307</v>
      </c>
      <c r="G222" s="1" t="s">
        <v>1300</v>
      </c>
      <c r="H222" s="1">
        <v>48197</v>
      </c>
      <c r="I222" s="7" t="s">
        <v>1308</v>
      </c>
      <c r="J222" s="9" t="s">
        <v>1311</v>
      </c>
      <c r="K222" s="1" t="s">
        <v>15</v>
      </c>
      <c r="L222" s="1">
        <v>2</v>
      </c>
      <c r="M222" s="1">
        <v>2</v>
      </c>
      <c r="N222" s="1" t="b">
        <v>0</v>
      </c>
      <c r="O222" s="1">
        <v>73</v>
      </c>
      <c r="P222" s="1" t="b">
        <v>0</v>
      </c>
      <c r="Q222" s="1" t="s">
        <v>19</v>
      </c>
    </row>
    <row r="223" spans="1:17" ht="15.75" customHeight="1" x14ac:dyDescent="0.15">
      <c r="A223" s="1" t="s">
        <v>2719</v>
      </c>
      <c r="B223" s="1" t="s">
        <v>18</v>
      </c>
      <c r="C223" s="1" t="s">
        <v>287</v>
      </c>
      <c r="D223" s="1" t="s">
        <v>2725</v>
      </c>
      <c r="E223" s="1" t="s">
        <v>2720</v>
      </c>
      <c r="F223" s="1" t="s">
        <v>2721</v>
      </c>
      <c r="G223" s="1" t="s">
        <v>2722</v>
      </c>
      <c r="H223" s="1" t="s">
        <v>2723</v>
      </c>
      <c r="I223" s="7" t="s">
        <v>2724</v>
      </c>
      <c r="J223" s="9" t="s">
        <v>2726</v>
      </c>
      <c r="K223" s="1" t="s">
        <v>15</v>
      </c>
      <c r="L223" s="1">
        <v>2</v>
      </c>
      <c r="M223" s="1">
        <v>2</v>
      </c>
      <c r="N223" s="1" t="b">
        <v>0</v>
      </c>
      <c r="O223" s="1">
        <v>95</v>
      </c>
      <c r="P223" s="1" t="b">
        <v>0</v>
      </c>
      <c r="Q223" s="1" t="s">
        <v>19</v>
      </c>
    </row>
    <row r="224" spans="1:17" ht="15.75" customHeight="1" x14ac:dyDescent="0.15">
      <c r="A224" s="1" t="s">
        <v>2719</v>
      </c>
      <c r="B224" s="1" t="s">
        <v>2018</v>
      </c>
      <c r="C224" s="1" t="s">
        <v>287</v>
      </c>
      <c r="D224" s="1" t="s">
        <v>2725</v>
      </c>
      <c r="E224" s="1" t="s">
        <v>2720</v>
      </c>
      <c r="F224" s="1" t="s">
        <v>2721</v>
      </c>
      <c r="G224" s="1" t="s">
        <v>2722</v>
      </c>
      <c r="H224" s="1" t="s">
        <v>2723</v>
      </c>
      <c r="I224" s="7" t="s">
        <v>2724</v>
      </c>
      <c r="J224" s="9" t="s">
        <v>2727</v>
      </c>
      <c r="K224" s="1" t="s">
        <v>15</v>
      </c>
      <c r="L224" s="1">
        <v>2</v>
      </c>
      <c r="M224" s="1">
        <v>2</v>
      </c>
      <c r="N224" s="1" t="b">
        <v>0</v>
      </c>
      <c r="O224" s="1">
        <v>95</v>
      </c>
      <c r="P224" s="1" t="b">
        <v>0</v>
      </c>
      <c r="Q224" s="1" t="s">
        <v>19</v>
      </c>
    </row>
    <row r="225" spans="1:17" ht="15.75" customHeight="1" x14ac:dyDescent="0.15">
      <c r="A225" s="1" t="s">
        <v>2817</v>
      </c>
      <c r="B225" s="1" t="s">
        <v>2825</v>
      </c>
      <c r="C225" s="1" t="s">
        <v>2823</v>
      </c>
      <c r="D225" s="1" t="s">
        <v>2824</v>
      </c>
      <c r="E225" s="1" t="s">
        <v>2818</v>
      </c>
      <c r="F225" s="1" t="s">
        <v>2819</v>
      </c>
      <c r="G225" s="1" t="s">
        <v>2820</v>
      </c>
      <c r="H225" s="1" t="s">
        <v>2821</v>
      </c>
      <c r="I225" s="7" t="s">
        <v>2822</v>
      </c>
      <c r="J225" s="9" t="s">
        <v>2826</v>
      </c>
      <c r="K225" s="1" t="s">
        <v>15</v>
      </c>
      <c r="L225" s="1">
        <v>2</v>
      </c>
      <c r="M225" s="1">
        <v>2</v>
      </c>
      <c r="N225" s="1" t="b">
        <v>0</v>
      </c>
      <c r="O225" s="1">
        <v>65</v>
      </c>
      <c r="P225" s="1" t="b">
        <v>0</v>
      </c>
      <c r="Q225" s="1" t="s">
        <v>36</v>
      </c>
    </row>
    <row r="226" spans="1:17" ht="15.75" customHeight="1" x14ac:dyDescent="0.15">
      <c r="A226" s="1" t="s">
        <v>2817</v>
      </c>
      <c r="B226" s="1" t="s">
        <v>442</v>
      </c>
      <c r="C226" s="1" t="s">
        <v>2823</v>
      </c>
      <c r="D226" s="1" t="s">
        <v>2824</v>
      </c>
      <c r="E226" s="1" t="s">
        <v>2818</v>
      </c>
      <c r="F226" s="1" t="s">
        <v>2819</v>
      </c>
      <c r="G226" s="1" t="s">
        <v>2820</v>
      </c>
      <c r="H226" s="1" t="s">
        <v>2821</v>
      </c>
      <c r="I226" s="7" t="s">
        <v>2822</v>
      </c>
      <c r="J226" s="9" t="s">
        <v>2826</v>
      </c>
      <c r="K226" s="1" t="s">
        <v>15</v>
      </c>
      <c r="L226" s="1">
        <v>2</v>
      </c>
      <c r="M226" s="1">
        <v>2</v>
      </c>
      <c r="N226" s="1" t="b">
        <v>0</v>
      </c>
      <c r="O226" s="1">
        <v>65</v>
      </c>
      <c r="P226" s="1" t="b">
        <v>0</v>
      </c>
      <c r="Q226" s="1" t="s">
        <v>36</v>
      </c>
    </row>
    <row r="227" spans="1:17" ht="15.75" customHeight="1" x14ac:dyDescent="0.15">
      <c r="A227" s="1" t="s">
        <v>2817</v>
      </c>
      <c r="B227" s="1" t="s">
        <v>98</v>
      </c>
      <c r="C227" s="1" t="s">
        <v>2823</v>
      </c>
      <c r="D227" s="1" t="s">
        <v>2824</v>
      </c>
      <c r="E227" s="1" t="s">
        <v>2818</v>
      </c>
      <c r="F227" s="1" t="s">
        <v>2819</v>
      </c>
      <c r="G227" s="1" t="s">
        <v>2820</v>
      </c>
      <c r="H227" s="1" t="s">
        <v>2821</v>
      </c>
      <c r="I227" s="7" t="s">
        <v>2822</v>
      </c>
      <c r="J227" s="9" t="s">
        <v>2826</v>
      </c>
      <c r="K227" s="1" t="s">
        <v>15</v>
      </c>
      <c r="L227" s="1">
        <v>2</v>
      </c>
      <c r="M227" s="1">
        <v>2</v>
      </c>
      <c r="N227" s="1" t="b">
        <v>0</v>
      </c>
      <c r="O227" s="1">
        <v>65</v>
      </c>
      <c r="P227" s="1" t="b">
        <v>0</v>
      </c>
      <c r="Q227" s="1" t="s">
        <v>29</v>
      </c>
    </row>
    <row r="228" spans="1:17" ht="15.75" customHeight="1" x14ac:dyDescent="0.15">
      <c r="A228" s="1" t="s">
        <v>1312</v>
      </c>
      <c r="B228" s="1" t="s">
        <v>98</v>
      </c>
      <c r="C228" s="1" t="s">
        <v>1317</v>
      </c>
      <c r="D228" s="1" t="s">
        <v>27</v>
      </c>
      <c r="E228" s="1" t="s">
        <v>1313</v>
      </c>
      <c r="F228" s="1" t="s">
        <v>1314</v>
      </c>
      <c r="G228" s="1" t="s">
        <v>1300</v>
      </c>
      <c r="H228" s="1" t="s">
        <v>1315</v>
      </c>
      <c r="I228" s="7" t="s">
        <v>1316</v>
      </c>
      <c r="J228" s="9" t="s">
        <v>1318</v>
      </c>
      <c r="K228" s="1" t="s">
        <v>15</v>
      </c>
      <c r="L228" s="1">
        <v>2</v>
      </c>
      <c r="M228" s="1">
        <v>2</v>
      </c>
      <c r="N228" s="1" t="b">
        <v>0</v>
      </c>
      <c r="O228" s="1">
        <v>78</v>
      </c>
      <c r="P228" s="1" t="b">
        <v>0</v>
      </c>
      <c r="Q228" s="1" t="s">
        <v>29</v>
      </c>
    </row>
    <row r="229" spans="1:17" ht="15.75" customHeight="1" x14ac:dyDescent="0.15">
      <c r="A229" s="1" t="s">
        <v>1312</v>
      </c>
      <c r="B229" s="1" t="s">
        <v>409</v>
      </c>
      <c r="C229" s="1" t="s">
        <v>1317</v>
      </c>
      <c r="D229" s="27" t="s">
        <v>44</v>
      </c>
      <c r="E229" s="1" t="s">
        <v>1313</v>
      </c>
      <c r="F229" s="1" t="s">
        <v>1314</v>
      </c>
      <c r="G229" s="1" t="s">
        <v>1300</v>
      </c>
      <c r="H229" s="1" t="s">
        <v>1315</v>
      </c>
      <c r="I229" s="7" t="s">
        <v>1316</v>
      </c>
      <c r="J229" s="9" t="s">
        <v>1319</v>
      </c>
      <c r="K229" s="1" t="s">
        <v>15</v>
      </c>
      <c r="L229" s="1">
        <v>2</v>
      </c>
      <c r="M229" s="1">
        <v>2</v>
      </c>
      <c r="N229" s="1" t="b">
        <v>0</v>
      </c>
      <c r="O229" s="1">
        <v>78</v>
      </c>
      <c r="P229" s="1" t="b">
        <v>0</v>
      </c>
      <c r="Q229" s="1" t="s">
        <v>72</v>
      </c>
    </row>
    <row r="230" spans="1:17" ht="15.75" customHeight="1" x14ac:dyDescent="0.15">
      <c r="A230" s="1" t="s">
        <v>3107</v>
      </c>
      <c r="B230" s="1" t="s">
        <v>98</v>
      </c>
      <c r="C230" s="1" t="s">
        <v>535</v>
      </c>
      <c r="D230" s="1" t="s">
        <v>27</v>
      </c>
      <c r="E230" s="1" t="s">
        <v>531</v>
      </c>
      <c r="F230" s="1" t="s">
        <v>532</v>
      </c>
      <c r="G230" s="1" t="s">
        <v>533</v>
      </c>
      <c r="H230" s="1">
        <v>32307</v>
      </c>
      <c r="I230" s="7" t="s">
        <v>534</v>
      </c>
      <c r="J230" s="9" t="s">
        <v>536</v>
      </c>
      <c r="K230" s="1" t="s">
        <v>15</v>
      </c>
      <c r="L230" s="1">
        <v>1</v>
      </c>
      <c r="M230" s="1">
        <v>2</v>
      </c>
      <c r="N230" s="1" t="b">
        <v>1</v>
      </c>
      <c r="O230" s="1">
        <v>31</v>
      </c>
      <c r="P230" s="1" t="b">
        <v>0</v>
      </c>
      <c r="Q230" s="1" t="s">
        <v>29</v>
      </c>
    </row>
    <row r="231" spans="1:17" ht="15.75" customHeight="1" x14ac:dyDescent="0.15">
      <c r="A231" s="1" t="s">
        <v>3107</v>
      </c>
      <c r="B231" s="1" t="s">
        <v>28</v>
      </c>
      <c r="C231" s="1" t="s">
        <v>535</v>
      </c>
      <c r="D231" s="1" t="s">
        <v>27</v>
      </c>
      <c r="E231" s="1" t="s">
        <v>531</v>
      </c>
      <c r="F231" s="1" t="s">
        <v>532</v>
      </c>
      <c r="G231" s="1" t="s">
        <v>533</v>
      </c>
      <c r="H231" s="1">
        <v>32307</v>
      </c>
      <c r="I231" s="7" t="s">
        <v>534</v>
      </c>
      <c r="J231" s="9" t="s">
        <v>537</v>
      </c>
      <c r="K231" s="1" t="s">
        <v>15</v>
      </c>
      <c r="L231" s="1">
        <v>1</v>
      </c>
      <c r="M231" s="1">
        <v>2</v>
      </c>
      <c r="N231" s="1" t="b">
        <v>1</v>
      </c>
      <c r="O231" s="1">
        <v>31</v>
      </c>
      <c r="P231" s="1" t="b">
        <v>0</v>
      </c>
      <c r="Q231" s="1" t="s">
        <v>29</v>
      </c>
    </row>
    <row r="232" spans="1:17" ht="15.75" customHeight="1" x14ac:dyDescent="0.15">
      <c r="A232" s="1" t="s">
        <v>3107</v>
      </c>
      <c r="B232" s="1" t="s">
        <v>78</v>
      </c>
      <c r="C232" s="1" t="s">
        <v>535</v>
      </c>
      <c r="D232" s="1" t="s">
        <v>27</v>
      </c>
      <c r="E232" s="1" t="s">
        <v>531</v>
      </c>
      <c r="F232" s="1" t="s">
        <v>532</v>
      </c>
      <c r="G232" s="1" t="s">
        <v>533</v>
      </c>
      <c r="H232" s="1">
        <v>32307</v>
      </c>
      <c r="I232" s="7" t="s">
        <v>534</v>
      </c>
      <c r="J232" s="9" t="s">
        <v>538</v>
      </c>
      <c r="K232" s="1" t="s">
        <v>15</v>
      </c>
      <c r="L232" s="1">
        <v>1</v>
      </c>
      <c r="M232" s="1">
        <v>2</v>
      </c>
      <c r="N232" s="1" t="b">
        <v>1</v>
      </c>
      <c r="O232" s="1">
        <v>31</v>
      </c>
      <c r="P232" s="1" t="b">
        <v>0</v>
      </c>
      <c r="Q232" s="1" t="s">
        <v>36</v>
      </c>
    </row>
    <row r="233" spans="1:17" ht="15.75" customHeight="1" x14ac:dyDescent="0.15">
      <c r="A233" s="1" t="s">
        <v>3107</v>
      </c>
      <c r="B233" s="1" t="s">
        <v>539</v>
      </c>
      <c r="C233" s="1" t="s">
        <v>535</v>
      </c>
      <c r="D233" s="1" t="s">
        <v>27</v>
      </c>
      <c r="E233" s="1" t="s">
        <v>531</v>
      </c>
      <c r="F233" s="1" t="s">
        <v>532</v>
      </c>
      <c r="G233" s="1" t="s">
        <v>533</v>
      </c>
      <c r="H233" s="1">
        <v>32307</v>
      </c>
      <c r="I233" s="7" t="s">
        <v>534</v>
      </c>
      <c r="J233" s="9" t="s">
        <v>540</v>
      </c>
      <c r="K233" s="1" t="s">
        <v>15</v>
      </c>
      <c r="L233" s="1">
        <v>1</v>
      </c>
      <c r="M233" s="1">
        <v>2</v>
      </c>
      <c r="N233" s="1" t="b">
        <v>1</v>
      </c>
      <c r="O233" s="1">
        <v>31</v>
      </c>
      <c r="P233" s="1" t="b">
        <v>0</v>
      </c>
      <c r="Q233" s="1" t="s">
        <v>36</v>
      </c>
    </row>
    <row r="234" spans="1:17" ht="15.75" customHeight="1" x14ac:dyDescent="0.15">
      <c r="A234" s="11" t="s">
        <v>3079</v>
      </c>
      <c r="B234" s="1" t="s">
        <v>18</v>
      </c>
      <c r="C234" s="11" t="s">
        <v>545</v>
      </c>
      <c r="D234" s="12" t="s">
        <v>241</v>
      </c>
      <c r="E234" s="1" t="s">
        <v>541</v>
      </c>
      <c r="F234" s="1" t="s">
        <v>542</v>
      </c>
      <c r="G234" s="1" t="s">
        <v>533</v>
      </c>
      <c r="H234" s="1" t="s">
        <v>543</v>
      </c>
      <c r="I234" s="7" t="s">
        <v>544</v>
      </c>
      <c r="J234" s="9" t="s">
        <v>546</v>
      </c>
      <c r="K234" s="1" t="s">
        <v>15</v>
      </c>
      <c r="L234" s="1">
        <v>2</v>
      </c>
      <c r="M234" s="1">
        <v>2</v>
      </c>
      <c r="N234" s="1" t="b">
        <v>0</v>
      </c>
      <c r="O234" s="1">
        <v>60</v>
      </c>
      <c r="P234" s="1" t="b">
        <v>0</v>
      </c>
      <c r="Q234" s="1" t="s">
        <v>19</v>
      </c>
    </row>
    <row r="235" spans="1:17" ht="15.75" customHeight="1" x14ac:dyDescent="0.15">
      <c r="A235" s="11" t="s">
        <v>3079</v>
      </c>
      <c r="B235" s="1" t="s">
        <v>547</v>
      </c>
      <c r="C235" s="11" t="s">
        <v>545</v>
      </c>
      <c r="D235" s="12" t="s">
        <v>241</v>
      </c>
      <c r="E235" s="1" t="s">
        <v>541</v>
      </c>
      <c r="F235" s="1" t="s">
        <v>542</v>
      </c>
      <c r="G235" s="1" t="s">
        <v>533</v>
      </c>
      <c r="H235" s="1" t="s">
        <v>543</v>
      </c>
      <c r="I235" s="7" t="s">
        <v>544</v>
      </c>
      <c r="J235" s="9" t="s">
        <v>548</v>
      </c>
      <c r="K235" s="1" t="s">
        <v>15</v>
      </c>
      <c r="L235" s="1">
        <v>2</v>
      </c>
      <c r="M235" s="1">
        <v>2</v>
      </c>
      <c r="N235" s="1" t="b">
        <v>0</v>
      </c>
      <c r="O235" s="1">
        <v>60</v>
      </c>
      <c r="P235" s="1" t="b">
        <v>0</v>
      </c>
      <c r="Q235" s="1" t="s">
        <v>36</v>
      </c>
    </row>
    <row r="236" spans="1:17" ht="15.75" customHeight="1" x14ac:dyDescent="0.15">
      <c r="A236" s="11" t="s">
        <v>3079</v>
      </c>
      <c r="B236" s="1" t="s">
        <v>549</v>
      </c>
      <c r="C236" s="11" t="s">
        <v>545</v>
      </c>
      <c r="D236" s="12" t="s">
        <v>241</v>
      </c>
      <c r="E236" s="1" t="s">
        <v>541</v>
      </c>
      <c r="F236" s="1" t="s">
        <v>542</v>
      </c>
      <c r="G236" s="1" t="s">
        <v>533</v>
      </c>
      <c r="H236" s="1" t="s">
        <v>543</v>
      </c>
      <c r="I236" s="7" t="s">
        <v>544</v>
      </c>
      <c r="J236" s="9" t="s">
        <v>550</v>
      </c>
      <c r="K236" s="1" t="s">
        <v>15</v>
      </c>
      <c r="L236" s="1">
        <v>2</v>
      </c>
      <c r="M236" s="1">
        <v>2</v>
      </c>
      <c r="N236" s="1" t="b">
        <v>0</v>
      </c>
      <c r="O236" s="1">
        <v>60</v>
      </c>
      <c r="P236" s="1" t="b">
        <v>0</v>
      </c>
      <c r="Q236" s="1" t="s">
        <v>36</v>
      </c>
    </row>
    <row r="237" spans="1:17" ht="15.75" customHeight="1" x14ac:dyDescent="0.15">
      <c r="A237" s="11" t="s">
        <v>3079</v>
      </c>
      <c r="B237" s="1" t="s">
        <v>28</v>
      </c>
      <c r="C237" s="11" t="s">
        <v>551</v>
      </c>
      <c r="D237" s="27" t="s">
        <v>27</v>
      </c>
      <c r="E237" s="1" t="s">
        <v>541</v>
      </c>
      <c r="F237" s="1" t="s">
        <v>542</v>
      </c>
      <c r="G237" s="1" t="s">
        <v>533</v>
      </c>
      <c r="H237" s="1" t="s">
        <v>543</v>
      </c>
      <c r="I237" s="7" t="s">
        <v>544</v>
      </c>
      <c r="J237" s="9" t="s">
        <v>552</v>
      </c>
      <c r="K237" s="1" t="s">
        <v>15</v>
      </c>
      <c r="L237" s="1">
        <v>2</v>
      </c>
      <c r="M237" s="1">
        <v>2</v>
      </c>
      <c r="N237" s="1" t="b">
        <v>0</v>
      </c>
      <c r="O237" s="1">
        <v>60</v>
      </c>
      <c r="P237" s="1" t="b">
        <v>0</v>
      </c>
      <c r="Q237" s="1" t="s">
        <v>29</v>
      </c>
    </row>
    <row r="238" spans="1:17" ht="15.75" customHeight="1" x14ac:dyDescent="0.15">
      <c r="A238" s="1" t="s">
        <v>553</v>
      </c>
      <c r="B238" s="1" t="s">
        <v>32</v>
      </c>
      <c r="C238" s="1" t="s">
        <v>557</v>
      </c>
      <c r="D238" s="1" t="s">
        <v>558</v>
      </c>
      <c r="E238" s="1" t="s">
        <v>554</v>
      </c>
      <c r="F238" s="1" t="s">
        <v>555</v>
      </c>
      <c r="G238" s="1" t="s">
        <v>533</v>
      </c>
      <c r="H238" s="1">
        <v>33199</v>
      </c>
      <c r="I238" s="7" t="s">
        <v>556</v>
      </c>
      <c r="J238" s="9" t="s">
        <v>559</v>
      </c>
      <c r="K238" s="1" t="s">
        <v>15</v>
      </c>
      <c r="L238" s="1">
        <v>2</v>
      </c>
      <c r="M238" s="1">
        <v>2</v>
      </c>
      <c r="N238" s="1" t="b">
        <v>0</v>
      </c>
      <c r="O238" s="1">
        <v>50</v>
      </c>
      <c r="P238" s="1" t="b">
        <v>0</v>
      </c>
      <c r="Q238" s="1" t="s">
        <v>33</v>
      </c>
    </row>
    <row r="239" spans="1:17" ht="15.75" customHeight="1" x14ac:dyDescent="0.15">
      <c r="A239" s="1" t="s">
        <v>553</v>
      </c>
      <c r="B239" s="1" t="s">
        <v>560</v>
      </c>
      <c r="C239" s="1" t="s">
        <v>557</v>
      </c>
      <c r="D239" s="1" t="s">
        <v>558</v>
      </c>
      <c r="E239" s="1" t="s">
        <v>554</v>
      </c>
      <c r="F239" s="1" t="s">
        <v>555</v>
      </c>
      <c r="G239" s="1" t="s">
        <v>533</v>
      </c>
      <c r="H239" s="1">
        <v>33199</v>
      </c>
      <c r="I239" s="7" t="s">
        <v>556</v>
      </c>
      <c r="J239" s="9" t="s">
        <v>559</v>
      </c>
      <c r="K239" s="1" t="s">
        <v>15</v>
      </c>
      <c r="L239" s="1">
        <v>2</v>
      </c>
      <c r="M239" s="1">
        <v>2</v>
      </c>
      <c r="N239" s="1" t="b">
        <v>0</v>
      </c>
      <c r="O239" s="1">
        <v>50</v>
      </c>
      <c r="P239" s="1" t="b">
        <v>0</v>
      </c>
      <c r="Q239" s="1" t="s">
        <v>36</v>
      </c>
    </row>
    <row r="240" spans="1:17" ht="15.75" customHeight="1" x14ac:dyDescent="0.15">
      <c r="A240" s="1" t="s">
        <v>553</v>
      </c>
      <c r="B240" s="1" t="s">
        <v>98</v>
      </c>
      <c r="C240" s="1" t="s">
        <v>557</v>
      </c>
      <c r="D240" s="1" t="s">
        <v>228</v>
      </c>
      <c r="E240" s="1" t="s">
        <v>554</v>
      </c>
      <c r="F240" s="1" t="s">
        <v>555</v>
      </c>
      <c r="G240" s="1" t="s">
        <v>533</v>
      </c>
      <c r="H240" s="1">
        <v>33199</v>
      </c>
      <c r="I240" s="7" t="s">
        <v>556</v>
      </c>
      <c r="J240" s="9" t="s">
        <v>561</v>
      </c>
      <c r="K240" s="1" t="s">
        <v>15</v>
      </c>
      <c r="L240" s="1">
        <v>2</v>
      </c>
      <c r="M240" s="1">
        <v>2</v>
      </c>
      <c r="N240" s="1" t="b">
        <v>0</v>
      </c>
      <c r="O240" s="1">
        <v>50</v>
      </c>
      <c r="P240" s="1" t="b">
        <v>0</v>
      </c>
      <c r="Q240" s="1" t="s">
        <v>29</v>
      </c>
    </row>
    <row r="241" spans="1:17" ht="15.75" customHeight="1" x14ac:dyDescent="0.15">
      <c r="A241" s="1" t="s">
        <v>553</v>
      </c>
      <c r="B241" s="1" t="s">
        <v>368</v>
      </c>
      <c r="C241" s="1" t="s">
        <v>557</v>
      </c>
      <c r="D241" s="1" t="s">
        <v>228</v>
      </c>
      <c r="E241" s="1" t="s">
        <v>554</v>
      </c>
      <c r="F241" s="1" t="s">
        <v>555</v>
      </c>
      <c r="G241" s="1" t="s">
        <v>533</v>
      </c>
      <c r="H241" s="1">
        <v>33199</v>
      </c>
      <c r="I241" s="7" t="s">
        <v>556</v>
      </c>
      <c r="J241" s="9" t="s">
        <v>561</v>
      </c>
      <c r="K241" s="1" t="s">
        <v>15</v>
      </c>
      <c r="L241" s="1">
        <v>2</v>
      </c>
      <c r="M241" s="1">
        <v>2</v>
      </c>
      <c r="N241" s="1" t="b">
        <v>0</v>
      </c>
      <c r="O241" s="1">
        <v>50</v>
      </c>
      <c r="P241" s="1" t="b">
        <v>0</v>
      </c>
      <c r="Q241" s="1" t="s">
        <v>36</v>
      </c>
    </row>
    <row r="242" spans="1:17" ht="15.75" customHeight="1" x14ac:dyDescent="0.15">
      <c r="A242" s="1" t="s">
        <v>553</v>
      </c>
      <c r="B242" s="1" t="s">
        <v>563</v>
      </c>
      <c r="C242" s="1" t="s">
        <v>557</v>
      </c>
      <c r="D242" s="1" t="s">
        <v>562</v>
      </c>
      <c r="E242" s="1" t="s">
        <v>554</v>
      </c>
      <c r="F242" s="1" t="s">
        <v>555</v>
      </c>
      <c r="G242" s="1" t="s">
        <v>533</v>
      </c>
      <c r="H242" s="1">
        <v>33199</v>
      </c>
      <c r="I242" s="7" t="s">
        <v>556</v>
      </c>
      <c r="J242" s="9" t="s">
        <v>564</v>
      </c>
      <c r="K242" s="1" t="s">
        <v>15</v>
      </c>
      <c r="L242" s="1">
        <v>2</v>
      </c>
      <c r="M242" s="1">
        <v>2</v>
      </c>
      <c r="N242" s="1" t="b">
        <v>0</v>
      </c>
      <c r="O242" s="1">
        <v>50</v>
      </c>
      <c r="P242" s="1" t="b">
        <v>0</v>
      </c>
      <c r="Q242" s="1" t="s">
        <v>36</v>
      </c>
    </row>
    <row r="243" spans="1:17" ht="15.75" customHeight="1" x14ac:dyDescent="0.15">
      <c r="A243" s="1" t="s">
        <v>553</v>
      </c>
      <c r="B243" s="1" t="s">
        <v>231</v>
      </c>
      <c r="C243" s="1" t="s">
        <v>557</v>
      </c>
      <c r="D243" s="1" t="s">
        <v>562</v>
      </c>
      <c r="E243" s="1" t="s">
        <v>554</v>
      </c>
      <c r="F243" s="1" t="s">
        <v>555</v>
      </c>
      <c r="G243" s="1" t="s">
        <v>533</v>
      </c>
      <c r="H243" s="1">
        <v>33199</v>
      </c>
      <c r="I243" s="7" t="s">
        <v>556</v>
      </c>
      <c r="J243" s="9" t="s">
        <v>565</v>
      </c>
      <c r="K243" s="1" t="s">
        <v>15</v>
      </c>
      <c r="L243" s="1">
        <v>2</v>
      </c>
      <c r="M243" s="1">
        <v>2</v>
      </c>
      <c r="N243" s="1" t="b">
        <v>0</v>
      </c>
      <c r="O243" s="1">
        <v>50</v>
      </c>
      <c r="P243" s="1" t="b">
        <v>0</v>
      </c>
      <c r="Q243" s="1" t="s">
        <v>72</v>
      </c>
    </row>
    <row r="244" spans="1:17" ht="15.75" customHeight="1" x14ac:dyDescent="0.15">
      <c r="A244" s="1" t="s">
        <v>553</v>
      </c>
      <c r="B244" s="1" t="s">
        <v>43</v>
      </c>
      <c r="C244" s="1" t="s">
        <v>557</v>
      </c>
      <c r="D244" s="1" t="s">
        <v>562</v>
      </c>
      <c r="E244" s="1" t="s">
        <v>554</v>
      </c>
      <c r="F244" s="1" t="s">
        <v>555</v>
      </c>
      <c r="G244" s="1" t="s">
        <v>533</v>
      </c>
      <c r="H244" s="1">
        <v>33199</v>
      </c>
      <c r="I244" s="7" t="s">
        <v>556</v>
      </c>
      <c r="J244" s="9" t="s">
        <v>566</v>
      </c>
      <c r="K244" s="1" t="s">
        <v>15</v>
      </c>
      <c r="L244" s="1">
        <v>2</v>
      </c>
      <c r="M244" s="1">
        <v>2</v>
      </c>
      <c r="N244" s="1" t="b">
        <v>0</v>
      </c>
      <c r="O244" s="1">
        <v>50</v>
      </c>
      <c r="P244" s="1" t="b">
        <v>0</v>
      </c>
      <c r="Q244" s="1" t="s">
        <v>36</v>
      </c>
    </row>
    <row r="245" spans="1:17" ht="15.75" customHeight="1" x14ac:dyDescent="0.15">
      <c r="A245" s="1" t="s">
        <v>567</v>
      </c>
      <c r="B245" s="1" t="s">
        <v>18</v>
      </c>
      <c r="C245" s="1" t="s">
        <v>571</v>
      </c>
      <c r="D245" s="1" t="s">
        <v>572</v>
      </c>
      <c r="E245" s="1" t="s">
        <v>568</v>
      </c>
      <c r="F245" s="1" t="s">
        <v>532</v>
      </c>
      <c r="G245" s="1" t="s">
        <v>533</v>
      </c>
      <c r="H245" s="1" t="s">
        <v>569</v>
      </c>
      <c r="I245" s="7" t="s">
        <v>570</v>
      </c>
      <c r="J245" s="9" t="s">
        <v>573</v>
      </c>
      <c r="K245" s="1" t="s">
        <v>15</v>
      </c>
      <c r="L245" s="1">
        <v>2</v>
      </c>
      <c r="M245" s="1">
        <v>2</v>
      </c>
      <c r="N245" s="1" t="b">
        <v>0</v>
      </c>
      <c r="O245" s="1">
        <v>58</v>
      </c>
      <c r="P245" s="1" t="b">
        <v>0</v>
      </c>
      <c r="Q245" s="1" t="s">
        <v>19</v>
      </c>
    </row>
    <row r="246" spans="1:17" ht="15.75" customHeight="1" x14ac:dyDescent="0.15">
      <c r="A246" s="1" t="s">
        <v>567</v>
      </c>
      <c r="B246" s="1" t="s">
        <v>574</v>
      </c>
      <c r="C246" s="1" t="s">
        <v>571</v>
      </c>
      <c r="D246" s="1" t="s">
        <v>572</v>
      </c>
      <c r="E246" s="1" t="s">
        <v>568</v>
      </c>
      <c r="F246" s="1" t="s">
        <v>532</v>
      </c>
      <c r="G246" s="1" t="s">
        <v>533</v>
      </c>
      <c r="H246" s="1" t="s">
        <v>569</v>
      </c>
      <c r="I246" s="7" t="s">
        <v>570</v>
      </c>
      <c r="J246" s="9" t="s">
        <v>575</v>
      </c>
      <c r="K246" s="1" t="s">
        <v>15</v>
      </c>
      <c r="L246" s="1">
        <v>2</v>
      </c>
      <c r="M246" s="1">
        <v>2</v>
      </c>
      <c r="N246" s="1" t="b">
        <v>0</v>
      </c>
      <c r="O246" s="1">
        <v>58</v>
      </c>
      <c r="P246" s="1" t="b">
        <v>0</v>
      </c>
      <c r="Q246" s="1" t="s">
        <v>36</v>
      </c>
    </row>
    <row r="247" spans="1:17" ht="15.75" customHeight="1" x14ac:dyDescent="0.15">
      <c r="A247" s="1" t="s">
        <v>487</v>
      </c>
      <c r="B247" s="1" t="s">
        <v>491</v>
      </c>
      <c r="C247" s="1" t="s">
        <v>490</v>
      </c>
      <c r="D247" s="27" t="s">
        <v>166</v>
      </c>
      <c r="E247" s="1" t="s">
        <v>488</v>
      </c>
      <c r="F247" s="1" t="s">
        <v>471</v>
      </c>
      <c r="G247" s="1" t="s">
        <v>472</v>
      </c>
      <c r="H247" s="1">
        <v>20052</v>
      </c>
      <c r="I247" s="7" t="s">
        <v>489</v>
      </c>
      <c r="J247" s="9" t="s">
        <v>492</v>
      </c>
      <c r="K247" s="1" t="s">
        <v>54</v>
      </c>
      <c r="L247" s="1">
        <v>2</v>
      </c>
      <c r="M247" s="1">
        <v>2</v>
      </c>
      <c r="N247" s="1" t="b">
        <v>0</v>
      </c>
      <c r="O247" s="1">
        <v>40</v>
      </c>
      <c r="P247" s="1" t="b">
        <v>0</v>
      </c>
      <c r="Q247" s="1" t="s">
        <v>19</v>
      </c>
    </row>
    <row r="248" spans="1:17" ht="15.75" customHeight="1" x14ac:dyDescent="0.15">
      <c r="A248" s="1" t="s">
        <v>493</v>
      </c>
      <c r="B248" s="1" t="s">
        <v>18</v>
      </c>
      <c r="C248" s="1" t="s">
        <v>497</v>
      </c>
      <c r="D248" s="27" t="s">
        <v>166</v>
      </c>
      <c r="E248" s="1" t="s">
        <v>494</v>
      </c>
      <c r="F248" s="1" t="s">
        <v>471</v>
      </c>
      <c r="G248" s="1" t="s">
        <v>472</v>
      </c>
      <c r="H248" s="1" t="s">
        <v>495</v>
      </c>
      <c r="I248" s="7" t="s">
        <v>496</v>
      </c>
      <c r="J248" s="9" t="s">
        <v>498</v>
      </c>
      <c r="K248" s="1" t="s">
        <v>54</v>
      </c>
      <c r="L248" s="1">
        <v>2</v>
      </c>
      <c r="M248" s="1">
        <v>2</v>
      </c>
      <c r="N248" s="1" t="b">
        <v>0</v>
      </c>
      <c r="O248" s="1">
        <v>17</v>
      </c>
      <c r="P248" s="1" t="b">
        <v>0</v>
      </c>
      <c r="Q248" s="1" t="s">
        <v>36</v>
      </c>
    </row>
    <row r="249" spans="1:17" ht="15.75" customHeight="1" x14ac:dyDescent="0.15">
      <c r="A249" s="1" t="s">
        <v>3108</v>
      </c>
      <c r="B249" s="1" t="s">
        <v>212</v>
      </c>
      <c r="C249" s="1" t="s">
        <v>644</v>
      </c>
      <c r="D249" s="1" t="s">
        <v>645</v>
      </c>
      <c r="E249" s="1" t="s">
        <v>639</v>
      </c>
      <c r="F249" s="1" t="s">
        <v>640</v>
      </c>
      <c r="G249" s="1" t="s">
        <v>641</v>
      </c>
      <c r="H249" s="1" t="s">
        <v>642</v>
      </c>
      <c r="I249" s="7" t="s">
        <v>643</v>
      </c>
      <c r="J249" s="9" t="s">
        <v>646</v>
      </c>
      <c r="K249" s="1" t="s">
        <v>15</v>
      </c>
      <c r="L249" s="1">
        <v>2</v>
      </c>
      <c r="M249" s="1">
        <v>2</v>
      </c>
      <c r="N249" s="1" t="b">
        <v>0</v>
      </c>
      <c r="O249" s="1">
        <v>26</v>
      </c>
      <c r="P249" s="1" t="b">
        <v>0</v>
      </c>
      <c r="Q249" s="1" t="s">
        <v>19</v>
      </c>
    </row>
    <row r="250" spans="1:17" ht="15.75" customHeight="1" x14ac:dyDescent="0.15">
      <c r="A250" s="1" t="s">
        <v>3108</v>
      </c>
      <c r="B250" s="1" t="s">
        <v>647</v>
      </c>
      <c r="C250" s="1" t="s">
        <v>644</v>
      </c>
      <c r="D250" s="1" t="s">
        <v>645</v>
      </c>
      <c r="E250" s="1" t="s">
        <v>639</v>
      </c>
      <c r="F250" s="1" t="s">
        <v>640</v>
      </c>
      <c r="G250" s="1" t="s">
        <v>641</v>
      </c>
      <c r="H250" s="1" t="s">
        <v>642</v>
      </c>
      <c r="I250" s="7" t="s">
        <v>643</v>
      </c>
      <c r="J250" s="9" t="s">
        <v>648</v>
      </c>
      <c r="K250" s="1" t="s">
        <v>15</v>
      </c>
      <c r="L250" s="1">
        <v>2</v>
      </c>
      <c r="M250" s="1">
        <v>2</v>
      </c>
      <c r="N250" s="1" t="b">
        <v>0</v>
      </c>
      <c r="O250" s="1">
        <v>26</v>
      </c>
      <c r="P250" s="1" t="b">
        <v>0</v>
      </c>
      <c r="Q250" s="1" t="s">
        <v>36</v>
      </c>
    </row>
    <row r="251" spans="1:17" ht="15.75" customHeight="1" x14ac:dyDescent="0.15">
      <c r="A251" s="1" t="s">
        <v>3108</v>
      </c>
      <c r="B251" s="1" t="s">
        <v>98</v>
      </c>
      <c r="C251" s="1" t="s">
        <v>644</v>
      </c>
      <c r="D251" s="1" t="s">
        <v>167</v>
      </c>
      <c r="E251" s="1" t="s">
        <v>639</v>
      </c>
      <c r="F251" s="1" t="s">
        <v>640</v>
      </c>
      <c r="G251" s="1" t="s">
        <v>641</v>
      </c>
      <c r="H251" s="1" t="s">
        <v>642</v>
      </c>
      <c r="I251" s="7" t="s">
        <v>643</v>
      </c>
      <c r="J251" s="9" t="s">
        <v>649</v>
      </c>
      <c r="K251" s="1" t="s">
        <v>15</v>
      </c>
      <c r="L251" s="1">
        <v>2</v>
      </c>
      <c r="M251" s="1">
        <v>2</v>
      </c>
      <c r="N251" s="1" t="b">
        <v>0</v>
      </c>
      <c r="O251" s="1">
        <v>26</v>
      </c>
      <c r="P251" s="1" t="b">
        <v>1</v>
      </c>
      <c r="Q251" s="1" t="s">
        <v>29</v>
      </c>
    </row>
    <row r="252" spans="1:17" ht="15.75" customHeight="1" x14ac:dyDescent="0.15">
      <c r="A252" s="1" t="s">
        <v>3108</v>
      </c>
      <c r="B252" s="1" t="s">
        <v>158</v>
      </c>
      <c r="C252" s="1" t="s">
        <v>644</v>
      </c>
      <c r="D252" s="1" t="s">
        <v>167</v>
      </c>
      <c r="E252" s="1" t="s">
        <v>639</v>
      </c>
      <c r="F252" s="1" t="s">
        <v>640</v>
      </c>
      <c r="G252" s="1" t="s">
        <v>641</v>
      </c>
      <c r="H252" s="1" t="s">
        <v>642</v>
      </c>
      <c r="I252" s="7" t="s">
        <v>643</v>
      </c>
      <c r="J252" s="9" t="s">
        <v>650</v>
      </c>
      <c r="K252" s="1" t="s">
        <v>15</v>
      </c>
      <c r="L252" s="1">
        <v>2</v>
      </c>
      <c r="M252" s="1">
        <v>2</v>
      </c>
      <c r="N252" s="1" t="b">
        <v>0</v>
      </c>
      <c r="O252" s="1">
        <v>26</v>
      </c>
      <c r="P252" s="1" t="b">
        <v>1</v>
      </c>
      <c r="Q252" s="1" t="s">
        <v>36</v>
      </c>
    </row>
    <row r="253" spans="1:17" ht="15.75" customHeight="1" x14ac:dyDescent="0.15">
      <c r="A253" s="1" t="s">
        <v>3108</v>
      </c>
      <c r="B253" s="1" t="s">
        <v>651</v>
      </c>
      <c r="C253" s="1" t="s">
        <v>644</v>
      </c>
      <c r="D253" s="1" t="s">
        <v>167</v>
      </c>
      <c r="E253" s="1" t="s">
        <v>639</v>
      </c>
      <c r="F253" s="1" t="s">
        <v>640</v>
      </c>
      <c r="G253" s="1" t="s">
        <v>641</v>
      </c>
      <c r="H253" s="1" t="s">
        <v>642</v>
      </c>
      <c r="I253" s="7" t="s">
        <v>643</v>
      </c>
      <c r="J253" s="9" t="s">
        <v>652</v>
      </c>
      <c r="K253" s="1" t="s">
        <v>15</v>
      </c>
      <c r="L253" s="1">
        <v>2</v>
      </c>
      <c r="M253" s="1">
        <v>2</v>
      </c>
      <c r="N253" s="1" t="b">
        <v>0</v>
      </c>
      <c r="O253" s="1">
        <v>26</v>
      </c>
      <c r="P253" s="1" t="b">
        <v>1</v>
      </c>
      <c r="Q253" s="1" t="s">
        <v>36</v>
      </c>
    </row>
    <row r="254" spans="1:17" ht="15.75" customHeight="1" x14ac:dyDescent="0.15">
      <c r="A254" s="1" t="s">
        <v>3108</v>
      </c>
      <c r="B254" s="1" t="s">
        <v>654</v>
      </c>
      <c r="C254" s="1" t="s">
        <v>644</v>
      </c>
      <c r="D254" s="1" t="s">
        <v>653</v>
      </c>
      <c r="E254" s="1" t="s">
        <v>639</v>
      </c>
      <c r="F254" s="1" t="s">
        <v>640</v>
      </c>
      <c r="G254" s="1" t="s">
        <v>641</v>
      </c>
      <c r="H254" s="1" t="s">
        <v>642</v>
      </c>
      <c r="I254" s="7" t="s">
        <v>643</v>
      </c>
      <c r="J254" s="9" t="s">
        <v>655</v>
      </c>
      <c r="K254" s="1" t="s">
        <v>15</v>
      </c>
      <c r="L254" s="1">
        <v>2</v>
      </c>
      <c r="M254" s="1">
        <v>2</v>
      </c>
      <c r="N254" s="1" t="b">
        <v>0</v>
      </c>
      <c r="O254" s="1">
        <v>26</v>
      </c>
      <c r="P254" s="1" t="b">
        <v>1</v>
      </c>
      <c r="Q254" s="1" t="s">
        <v>216</v>
      </c>
    </row>
    <row r="255" spans="1:17" ht="15.75" customHeight="1" x14ac:dyDescent="0.15">
      <c r="A255" s="1" t="s">
        <v>3108</v>
      </c>
      <c r="B255" s="1" t="s">
        <v>141</v>
      </c>
      <c r="C255" s="1" t="s">
        <v>644</v>
      </c>
      <c r="D255" s="1" t="s">
        <v>653</v>
      </c>
      <c r="E255" s="1" t="s">
        <v>639</v>
      </c>
      <c r="F255" s="1" t="s">
        <v>640</v>
      </c>
      <c r="G255" s="1" t="s">
        <v>641</v>
      </c>
      <c r="H255" s="1" t="s">
        <v>642</v>
      </c>
      <c r="I255" s="7" t="s">
        <v>643</v>
      </c>
      <c r="J255" s="9" t="s">
        <v>656</v>
      </c>
      <c r="K255" s="1" t="s">
        <v>15</v>
      </c>
      <c r="L255" s="1">
        <v>2</v>
      </c>
      <c r="M255" s="1">
        <v>2</v>
      </c>
      <c r="N255" s="1" t="b">
        <v>0</v>
      </c>
      <c r="O255" s="1">
        <v>26</v>
      </c>
      <c r="P255" s="1" t="b">
        <v>0</v>
      </c>
      <c r="Q255" s="1" t="s">
        <v>438</v>
      </c>
    </row>
    <row r="256" spans="1:17" ht="15.75" customHeight="1" x14ac:dyDescent="0.15">
      <c r="A256" s="1" t="s">
        <v>3108</v>
      </c>
      <c r="B256" s="1" t="s">
        <v>657</v>
      </c>
      <c r="C256" s="1" t="s">
        <v>644</v>
      </c>
      <c r="D256" s="1" t="s">
        <v>653</v>
      </c>
      <c r="E256" s="1" t="s">
        <v>639</v>
      </c>
      <c r="F256" s="1" t="s">
        <v>640</v>
      </c>
      <c r="G256" s="1" t="s">
        <v>641</v>
      </c>
      <c r="H256" s="1" t="s">
        <v>642</v>
      </c>
      <c r="I256" s="7" t="s">
        <v>643</v>
      </c>
      <c r="J256" s="9" t="s">
        <v>659</v>
      </c>
      <c r="K256" s="1" t="s">
        <v>15</v>
      </c>
      <c r="L256" s="1">
        <v>2</v>
      </c>
      <c r="M256" s="1">
        <v>2</v>
      </c>
      <c r="N256" s="1" t="b">
        <v>0</v>
      </c>
      <c r="O256" s="1">
        <v>26</v>
      </c>
      <c r="P256" s="1" t="b">
        <v>0</v>
      </c>
      <c r="Q256" s="1" t="s">
        <v>658</v>
      </c>
    </row>
    <row r="257" spans="1:17" ht="15.75" customHeight="1" x14ac:dyDescent="0.15">
      <c r="A257" s="1" t="s">
        <v>3108</v>
      </c>
      <c r="B257" s="1" t="s">
        <v>660</v>
      </c>
      <c r="C257" s="1" t="s">
        <v>644</v>
      </c>
      <c r="D257" s="1" t="s">
        <v>645</v>
      </c>
      <c r="E257" s="1" t="s">
        <v>639</v>
      </c>
      <c r="F257" s="1" t="s">
        <v>640</v>
      </c>
      <c r="G257" s="1" t="s">
        <v>641</v>
      </c>
      <c r="H257" s="1" t="s">
        <v>642</v>
      </c>
      <c r="I257" s="7" t="s">
        <v>643</v>
      </c>
      <c r="J257" s="9" t="s">
        <v>661</v>
      </c>
      <c r="K257" s="1" t="s">
        <v>15</v>
      </c>
      <c r="L257" s="1">
        <v>2</v>
      </c>
      <c r="M257" s="1">
        <v>2</v>
      </c>
      <c r="N257" s="1" t="b">
        <v>0</v>
      </c>
      <c r="O257" s="1">
        <v>26</v>
      </c>
      <c r="P257" s="1" t="b">
        <v>0</v>
      </c>
      <c r="Q257" s="1" t="s">
        <v>36</v>
      </c>
    </row>
    <row r="258" spans="1:17" ht="15.75" customHeight="1" x14ac:dyDescent="0.15">
      <c r="A258" s="1" t="s">
        <v>3108</v>
      </c>
      <c r="B258" s="1" t="s">
        <v>663</v>
      </c>
      <c r="C258" s="1" t="s">
        <v>644</v>
      </c>
      <c r="D258" s="1" t="s">
        <v>662</v>
      </c>
      <c r="E258" s="1" t="s">
        <v>639</v>
      </c>
      <c r="F258" s="1" t="s">
        <v>640</v>
      </c>
      <c r="G258" s="1" t="s">
        <v>641</v>
      </c>
      <c r="H258" s="1" t="s">
        <v>642</v>
      </c>
      <c r="I258" s="7" t="s">
        <v>643</v>
      </c>
      <c r="J258" s="9" t="s">
        <v>664</v>
      </c>
      <c r="K258" s="1" t="s">
        <v>15</v>
      </c>
      <c r="L258" s="1">
        <v>2</v>
      </c>
      <c r="M258" s="1">
        <v>2</v>
      </c>
      <c r="N258" s="1" t="b">
        <v>0</v>
      </c>
      <c r="O258" s="1">
        <v>26</v>
      </c>
      <c r="P258" s="1" t="b">
        <v>0</v>
      </c>
      <c r="Q258" s="1" t="s">
        <v>36</v>
      </c>
    </row>
    <row r="259" spans="1:17" ht="15.75" customHeight="1" x14ac:dyDescent="0.15">
      <c r="A259" s="1" t="s">
        <v>3108</v>
      </c>
      <c r="B259" s="1" t="s">
        <v>442</v>
      </c>
      <c r="C259" s="1" t="s">
        <v>644</v>
      </c>
      <c r="D259" s="1" t="s">
        <v>167</v>
      </c>
      <c r="E259" s="1" t="s">
        <v>639</v>
      </c>
      <c r="F259" s="1" t="s">
        <v>640</v>
      </c>
      <c r="G259" s="1" t="s">
        <v>641</v>
      </c>
      <c r="H259" s="1" t="s">
        <v>642</v>
      </c>
      <c r="I259" s="7" t="s">
        <v>643</v>
      </c>
      <c r="J259" s="9" t="s">
        <v>665</v>
      </c>
      <c r="K259" s="1" t="s">
        <v>15</v>
      </c>
      <c r="L259" s="1">
        <v>2</v>
      </c>
      <c r="M259" s="1">
        <v>2</v>
      </c>
      <c r="N259" s="1" t="b">
        <v>0</v>
      </c>
      <c r="O259" s="1">
        <v>26</v>
      </c>
      <c r="P259" s="1" t="b">
        <v>0</v>
      </c>
      <c r="Q259" s="1" t="s">
        <v>36</v>
      </c>
    </row>
    <row r="260" spans="1:17" ht="15.75" customHeight="1" x14ac:dyDescent="0.15">
      <c r="A260" s="1" t="s">
        <v>3108</v>
      </c>
      <c r="B260" s="1" t="s">
        <v>666</v>
      </c>
      <c r="C260" s="1" t="s">
        <v>644</v>
      </c>
      <c r="D260" s="1" t="s">
        <v>653</v>
      </c>
      <c r="E260" s="1" t="s">
        <v>639</v>
      </c>
      <c r="F260" s="1" t="s">
        <v>640</v>
      </c>
      <c r="G260" s="1" t="s">
        <v>641</v>
      </c>
      <c r="H260" s="1" t="s">
        <v>642</v>
      </c>
      <c r="I260" s="7" t="s">
        <v>643</v>
      </c>
      <c r="J260" s="9" t="s">
        <v>667</v>
      </c>
      <c r="K260" s="1" t="s">
        <v>15</v>
      </c>
      <c r="L260" s="1">
        <v>2</v>
      </c>
      <c r="M260" s="1">
        <v>2</v>
      </c>
      <c r="N260" s="1" t="b">
        <v>0</v>
      </c>
      <c r="O260" s="1">
        <v>26</v>
      </c>
      <c r="P260" s="1" t="b">
        <v>0</v>
      </c>
      <c r="Q260" s="1" t="s">
        <v>36</v>
      </c>
    </row>
    <row r="261" spans="1:17" ht="15.75" customHeight="1" x14ac:dyDescent="0.15">
      <c r="A261" s="1" t="s">
        <v>3108</v>
      </c>
      <c r="B261" s="1" t="s">
        <v>668</v>
      </c>
      <c r="C261" s="1" t="s">
        <v>644</v>
      </c>
      <c r="D261" s="1" t="s">
        <v>662</v>
      </c>
      <c r="E261" s="1" t="s">
        <v>639</v>
      </c>
      <c r="F261" s="1" t="s">
        <v>640</v>
      </c>
      <c r="G261" s="1" t="s">
        <v>641</v>
      </c>
      <c r="H261" s="1" t="s">
        <v>642</v>
      </c>
      <c r="I261" s="7" t="s">
        <v>643</v>
      </c>
      <c r="J261" s="9" t="s">
        <v>669</v>
      </c>
      <c r="K261" s="1" t="s">
        <v>15</v>
      </c>
      <c r="L261" s="1">
        <v>2</v>
      </c>
      <c r="M261" s="1">
        <v>2</v>
      </c>
      <c r="N261" s="1" t="b">
        <v>0</v>
      </c>
      <c r="O261" s="1">
        <v>26</v>
      </c>
      <c r="P261" s="1" t="b">
        <v>0</v>
      </c>
      <c r="Q261" s="1" t="s">
        <v>36</v>
      </c>
    </row>
    <row r="262" spans="1:17" ht="15.75" customHeight="1" x14ac:dyDescent="0.15">
      <c r="A262" s="1" t="s">
        <v>3108</v>
      </c>
      <c r="B262" s="1" t="s">
        <v>670</v>
      </c>
      <c r="C262" s="1" t="s">
        <v>644</v>
      </c>
      <c r="D262" s="1" t="s">
        <v>662</v>
      </c>
      <c r="E262" s="1" t="s">
        <v>639</v>
      </c>
      <c r="F262" s="1" t="s">
        <v>640</v>
      </c>
      <c r="G262" s="1" t="s">
        <v>641</v>
      </c>
      <c r="H262" s="1" t="s">
        <v>642</v>
      </c>
      <c r="I262" s="7" t="s">
        <v>643</v>
      </c>
      <c r="J262" s="9" t="s">
        <v>671</v>
      </c>
      <c r="K262" s="1" t="s">
        <v>15</v>
      </c>
      <c r="L262" s="1">
        <v>2</v>
      </c>
      <c r="M262" s="1">
        <v>2</v>
      </c>
      <c r="N262" s="1" t="b">
        <v>0</v>
      </c>
      <c r="O262" s="1">
        <v>26</v>
      </c>
      <c r="P262" s="1" t="b">
        <v>0</v>
      </c>
      <c r="Q262" s="1" t="s">
        <v>36</v>
      </c>
    </row>
    <row r="263" spans="1:17" ht="15.75" customHeight="1" x14ac:dyDescent="0.15">
      <c r="A263" s="1" t="s">
        <v>672</v>
      </c>
      <c r="B263" s="1" t="s">
        <v>677</v>
      </c>
      <c r="C263" s="27" t="s">
        <v>637</v>
      </c>
      <c r="D263" s="1" t="s">
        <v>676</v>
      </c>
      <c r="E263" s="1" t="s">
        <v>673</v>
      </c>
      <c r="F263" s="1" t="s">
        <v>640</v>
      </c>
      <c r="G263" s="1" t="s">
        <v>641</v>
      </c>
      <c r="H263" s="1" t="s">
        <v>674</v>
      </c>
      <c r="I263" s="7" t="s">
        <v>675</v>
      </c>
      <c r="J263" s="9" t="s">
        <v>678</v>
      </c>
      <c r="K263" s="1" t="s">
        <v>15</v>
      </c>
      <c r="L263" s="1">
        <v>2</v>
      </c>
      <c r="M263" s="1">
        <v>2</v>
      </c>
      <c r="N263" s="1" t="b">
        <v>0</v>
      </c>
      <c r="O263" s="1">
        <v>59</v>
      </c>
      <c r="P263" s="1" t="b">
        <v>0</v>
      </c>
      <c r="Q263" s="1" t="s">
        <v>36</v>
      </c>
    </row>
    <row r="264" spans="1:17" ht="15.75" customHeight="1" x14ac:dyDescent="0.15">
      <c r="A264" s="1" t="s">
        <v>1243</v>
      </c>
      <c r="B264" s="1" t="s">
        <v>1250</v>
      </c>
      <c r="C264" s="24" t="s">
        <v>1248</v>
      </c>
      <c r="D264" s="27" t="s">
        <v>1249</v>
      </c>
      <c r="E264" s="1" t="s">
        <v>1244</v>
      </c>
      <c r="F264" s="1" t="s">
        <v>1245</v>
      </c>
      <c r="G264" s="1" t="s">
        <v>1222</v>
      </c>
      <c r="H264" s="1" t="s">
        <v>1246</v>
      </c>
      <c r="I264" s="7" t="s">
        <v>1247</v>
      </c>
      <c r="J264" s="9" t="s">
        <v>1251</v>
      </c>
      <c r="K264" s="1" t="s">
        <v>54</v>
      </c>
      <c r="L264" s="1">
        <v>2</v>
      </c>
      <c r="M264" s="1">
        <v>2</v>
      </c>
      <c r="N264" s="1" t="b">
        <v>0</v>
      </c>
      <c r="O264" s="1">
        <v>79</v>
      </c>
      <c r="P264" s="1" t="b">
        <v>0</v>
      </c>
      <c r="Q264" s="1" t="s">
        <v>438</v>
      </c>
    </row>
    <row r="265" spans="1:17" ht="15.75" customHeight="1" x14ac:dyDescent="0.15">
      <c r="A265" s="1" t="s">
        <v>2632</v>
      </c>
      <c r="B265" s="1" t="s">
        <v>476</v>
      </c>
      <c r="C265" s="1" t="s">
        <v>2638</v>
      </c>
      <c r="D265" s="1" t="s">
        <v>27</v>
      </c>
      <c r="E265" s="1" t="s">
        <v>2633</v>
      </c>
      <c r="F265" s="1" t="s">
        <v>2634</v>
      </c>
      <c r="G265" s="1" t="s">
        <v>2635</v>
      </c>
      <c r="H265" s="1" t="s">
        <v>2636</v>
      </c>
      <c r="I265" s="7" t="s">
        <v>2637</v>
      </c>
      <c r="J265" s="9" t="s">
        <v>2639</v>
      </c>
      <c r="K265" s="1" t="s">
        <v>54</v>
      </c>
      <c r="L265" s="1">
        <v>1</v>
      </c>
      <c r="M265" s="1">
        <v>2</v>
      </c>
      <c r="N265" s="1" t="b">
        <v>0</v>
      </c>
      <c r="O265" s="1">
        <v>65</v>
      </c>
      <c r="P265" s="1" t="b">
        <v>0</v>
      </c>
      <c r="Q265" s="1" t="s">
        <v>29</v>
      </c>
    </row>
    <row r="266" spans="1:17" ht="15.75" customHeight="1" x14ac:dyDescent="0.15">
      <c r="A266" s="1" t="s">
        <v>1081</v>
      </c>
      <c r="B266" s="1" t="s">
        <v>1087</v>
      </c>
      <c r="C266" s="1" t="s">
        <v>1085</v>
      </c>
      <c r="D266" s="1" t="s">
        <v>1086</v>
      </c>
      <c r="E266" s="1" t="s">
        <v>1082</v>
      </c>
      <c r="F266" s="1" t="s">
        <v>1083</v>
      </c>
      <c r="G266" s="1" t="s">
        <v>1051</v>
      </c>
      <c r="H266" s="1">
        <v>2138</v>
      </c>
      <c r="I266" s="7" t="s">
        <v>1084</v>
      </c>
      <c r="J266" s="9" t="s">
        <v>1088</v>
      </c>
      <c r="K266" s="1" t="s">
        <v>54</v>
      </c>
      <c r="L266" s="1">
        <v>2</v>
      </c>
      <c r="M266" s="1">
        <v>2</v>
      </c>
      <c r="N266" s="1" t="b">
        <v>0</v>
      </c>
      <c r="O266" s="1">
        <v>5</v>
      </c>
      <c r="P266" s="1" t="b">
        <v>1</v>
      </c>
      <c r="Q266" s="1" t="s">
        <v>36</v>
      </c>
    </row>
    <row r="267" spans="1:17" ht="15.75" customHeight="1" x14ac:dyDescent="0.15">
      <c r="A267" s="1" t="s">
        <v>1081</v>
      </c>
      <c r="B267" s="1" t="s">
        <v>1089</v>
      </c>
      <c r="C267" s="1" t="s">
        <v>1085</v>
      </c>
      <c r="D267" s="1" t="s">
        <v>1086</v>
      </c>
      <c r="E267" s="1" t="s">
        <v>1082</v>
      </c>
      <c r="F267" s="1" t="s">
        <v>1083</v>
      </c>
      <c r="G267" s="1" t="s">
        <v>1051</v>
      </c>
      <c r="H267" s="1">
        <v>2138</v>
      </c>
      <c r="I267" s="7" t="s">
        <v>1084</v>
      </c>
      <c r="J267" s="9" t="s">
        <v>1090</v>
      </c>
      <c r="K267" s="1" t="s">
        <v>54</v>
      </c>
      <c r="L267" s="1">
        <v>2</v>
      </c>
      <c r="M267" s="1">
        <v>2</v>
      </c>
      <c r="N267" s="1" t="b">
        <v>0</v>
      </c>
      <c r="O267" s="1">
        <v>5</v>
      </c>
      <c r="P267" s="1" t="b">
        <v>1</v>
      </c>
      <c r="Q267" s="1" t="s">
        <v>36</v>
      </c>
    </row>
    <row r="268" spans="1:17" ht="15.75" customHeight="1" x14ac:dyDescent="0.15">
      <c r="A268" s="1" t="s">
        <v>1081</v>
      </c>
      <c r="B268" s="1" t="s">
        <v>247</v>
      </c>
      <c r="C268" s="1" t="s">
        <v>1085</v>
      </c>
      <c r="D268" s="1" t="s">
        <v>1086</v>
      </c>
      <c r="E268" s="1" t="s">
        <v>1082</v>
      </c>
      <c r="F268" s="1" t="s">
        <v>1083</v>
      </c>
      <c r="G268" s="1" t="s">
        <v>1051</v>
      </c>
      <c r="H268" s="1">
        <v>2138</v>
      </c>
      <c r="I268" s="7" t="s">
        <v>1084</v>
      </c>
      <c r="J268" s="1" t="s">
        <v>1091</v>
      </c>
      <c r="K268" s="1" t="s">
        <v>54</v>
      </c>
      <c r="L268" s="1">
        <v>2</v>
      </c>
      <c r="M268" s="1">
        <v>2</v>
      </c>
      <c r="N268" s="1" t="b">
        <v>0</v>
      </c>
      <c r="O268" s="1">
        <v>5</v>
      </c>
      <c r="P268" s="1" t="b">
        <v>0</v>
      </c>
      <c r="Q268" s="1" t="s">
        <v>19</v>
      </c>
    </row>
    <row r="269" spans="1:17" ht="15.75" customHeight="1" x14ac:dyDescent="0.15">
      <c r="A269" s="1" t="s">
        <v>1081</v>
      </c>
      <c r="B269" s="1" t="s">
        <v>98</v>
      </c>
      <c r="C269" s="1" t="s">
        <v>1085</v>
      </c>
      <c r="D269" s="1" t="s">
        <v>27</v>
      </c>
      <c r="E269" s="1" t="s">
        <v>1082</v>
      </c>
      <c r="F269" s="1" t="s">
        <v>1083</v>
      </c>
      <c r="G269" s="1" t="s">
        <v>1051</v>
      </c>
      <c r="H269" s="1">
        <v>2138</v>
      </c>
      <c r="I269" s="7" t="s">
        <v>1084</v>
      </c>
      <c r="J269" s="9" t="s">
        <v>1092</v>
      </c>
      <c r="K269" s="1" t="s">
        <v>54</v>
      </c>
      <c r="L269" s="1">
        <v>2</v>
      </c>
      <c r="M269" s="1">
        <v>2</v>
      </c>
      <c r="N269" s="1" t="b">
        <v>0</v>
      </c>
      <c r="O269" s="1">
        <v>5</v>
      </c>
      <c r="P269" s="1" t="b">
        <v>0</v>
      </c>
      <c r="Q269" s="1" t="s">
        <v>29</v>
      </c>
    </row>
    <row r="270" spans="1:17" ht="15.75" customHeight="1" x14ac:dyDescent="0.15">
      <c r="A270" s="1" t="s">
        <v>1081</v>
      </c>
      <c r="B270" s="1" t="s">
        <v>32</v>
      </c>
      <c r="C270" s="1" t="s">
        <v>1085</v>
      </c>
      <c r="D270" s="1" t="s">
        <v>31</v>
      </c>
      <c r="E270" s="1" t="s">
        <v>1082</v>
      </c>
      <c r="F270" s="1" t="s">
        <v>1083</v>
      </c>
      <c r="G270" s="1" t="s">
        <v>1051</v>
      </c>
      <c r="H270" s="1">
        <v>2138</v>
      </c>
      <c r="I270" s="7" t="s">
        <v>1084</v>
      </c>
      <c r="J270" s="1" t="s">
        <v>1093</v>
      </c>
      <c r="K270" s="1" t="s">
        <v>54</v>
      </c>
      <c r="L270" s="1">
        <v>2</v>
      </c>
      <c r="M270" s="1">
        <v>2</v>
      </c>
      <c r="N270" s="1" t="b">
        <v>0</v>
      </c>
      <c r="O270" s="1">
        <v>5</v>
      </c>
      <c r="P270" s="1" t="b">
        <v>1</v>
      </c>
      <c r="Q270" s="1" t="s">
        <v>33</v>
      </c>
    </row>
    <row r="271" spans="1:17" ht="15.75" customHeight="1" x14ac:dyDescent="0.15">
      <c r="A271" s="1" t="s">
        <v>1081</v>
      </c>
      <c r="B271" s="1" t="s">
        <v>1094</v>
      </c>
      <c r="C271" s="1" t="s">
        <v>1085</v>
      </c>
      <c r="D271" s="1" t="s">
        <v>1058</v>
      </c>
      <c r="E271" s="1" t="s">
        <v>1082</v>
      </c>
      <c r="F271" s="1" t="s">
        <v>1083</v>
      </c>
      <c r="G271" s="1" t="s">
        <v>1051</v>
      </c>
      <c r="H271" s="1">
        <v>2138</v>
      </c>
      <c r="I271" s="7" t="s">
        <v>1084</v>
      </c>
      <c r="J271" s="9" t="s">
        <v>1095</v>
      </c>
      <c r="K271" s="1" t="s">
        <v>54</v>
      </c>
      <c r="L271" s="1">
        <v>2</v>
      </c>
      <c r="M271" s="1">
        <v>2</v>
      </c>
      <c r="N271" s="1" t="b">
        <v>0</v>
      </c>
      <c r="O271" s="1">
        <v>5</v>
      </c>
      <c r="P271" s="1" t="b">
        <v>0</v>
      </c>
      <c r="Q271" s="1" t="s">
        <v>36</v>
      </c>
    </row>
    <row r="272" spans="1:17" ht="15.75" customHeight="1" x14ac:dyDescent="0.15">
      <c r="A272" s="1" t="s">
        <v>1081</v>
      </c>
      <c r="B272" s="1" t="s">
        <v>1098</v>
      </c>
      <c r="C272" s="1" t="s">
        <v>1096</v>
      </c>
      <c r="D272" s="1" t="s">
        <v>1097</v>
      </c>
      <c r="E272" s="1" t="s">
        <v>1082</v>
      </c>
      <c r="F272" s="1" t="s">
        <v>1083</v>
      </c>
      <c r="G272" s="1" t="s">
        <v>1051</v>
      </c>
      <c r="H272" s="1">
        <v>2138</v>
      </c>
      <c r="I272" s="7" t="s">
        <v>1084</v>
      </c>
      <c r="J272" s="9" t="s">
        <v>1099</v>
      </c>
      <c r="K272" s="1" t="s">
        <v>54</v>
      </c>
      <c r="L272" s="1">
        <v>2</v>
      </c>
      <c r="M272" s="1">
        <v>2</v>
      </c>
      <c r="N272" s="1" t="b">
        <v>0</v>
      </c>
      <c r="O272" s="1">
        <v>5</v>
      </c>
      <c r="P272" s="1" t="b">
        <v>1</v>
      </c>
      <c r="Q272" s="1" t="s">
        <v>36</v>
      </c>
    </row>
    <row r="273" spans="1:17" ht="15.75" customHeight="1" x14ac:dyDescent="0.15">
      <c r="A273" s="1" t="s">
        <v>1081</v>
      </c>
      <c r="B273" s="1" t="s">
        <v>1100</v>
      </c>
      <c r="C273" s="1" t="s">
        <v>1085</v>
      </c>
      <c r="D273" s="27" t="s">
        <v>166</v>
      </c>
      <c r="E273" s="1" t="s">
        <v>1082</v>
      </c>
      <c r="F273" s="1" t="s">
        <v>1083</v>
      </c>
      <c r="G273" s="1" t="s">
        <v>1051</v>
      </c>
      <c r="H273" s="1">
        <v>2138</v>
      </c>
      <c r="I273" s="7" t="s">
        <v>1084</v>
      </c>
      <c r="J273" s="9" t="s">
        <v>1101</v>
      </c>
      <c r="K273" s="1" t="s">
        <v>54</v>
      </c>
      <c r="L273" s="1">
        <v>2</v>
      </c>
      <c r="M273" s="1">
        <v>2</v>
      </c>
      <c r="N273" s="1" t="b">
        <v>0</v>
      </c>
      <c r="O273" s="1">
        <v>5</v>
      </c>
      <c r="P273" s="1" t="b">
        <v>0</v>
      </c>
      <c r="Q273" s="1" t="s">
        <v>36</v>
      </c>
    </row>
    <row r="274" spans="1:17" ht="15.75" customHeight="1" x14ac:dyDescent="0.15">
      <c r="A274" s="1" t="s">
        <v>1081</v>
      </c>
      <c r="B274" s="1" t="s">
        <v>320</v>
      </c>
      <c r="C274" s="1" t="s">
        <v>1102</v>
      </c>
      <c r="D274" s="27" t="s">
        <v>166</v>
      </c>
      <c r="E274" s="1" t="s">
        <v>1082</v>
      </c>
      <c r="F274" s="1" t="s">
        <v>1083</v>
      </c>
      <c r="G274" s="1" t="s">
        <v>1051</v>
      </c>
      <c r="H274" s="1">
        <v>2138</v>
      </c>
      <c r="I274" s="7" t="s">
        <v>1084</v>
      </c>
      <c r="J274" s="9" t="s">
        <v>1103</v>
      </c>
      <c r="K274" s="1" t="s">
        <v>54</v>
      </c>
      <c r="L274" s="1">
        <v>2</v>
      </c>
      <c r="M274" s="1">
        <v>2</v>
      </c>
      <c r="N274" s="1" t="b">
        <v>0</v>
      </c>
      <c r="O274" s="1">
        <v>5</v>
      </c>
      <c r="P274" s="1" t="b">
        <v>0</v>
      </c>
      <c r="Q274" s="1" t="s">
        <v>36</v>
      </c>
    </row>
    <row r="275" spans="1:17" ht="15.75" customHeight="1" x14ac:dyDescent="0.15">
      <c r="A275" s="1" t="s">
        <v>1081</v>
      </c>
      <c r="B275" s="1" t="s">
        <v>327</v>
      </c>
      <c r="C275" s="1" t="s">
        <v>1102</v>
      </c>
      <c r="D275" s="27" t="s">
        <v>166</v>
      </c>
      <c r="E275" s="1" t="s">
        <v>1082</v>
      </c>
      <c r="F275" s="1" t="s">
        <v>1083</v>
      </c>
      <c r="G275" s="1" t="s">
        <v>1051</v>
      </c>
      <c r="H275" s="1">
        <v>2138</v>
      </c>
      <c r="I275" s="7" t="s">
        <v>1084</v>
      </c>
      <c r="J275" s="9" t="s">
        <v>1103</v>
      </c>
      <c r="K275" s="1" t="s">
        <v>54</v>
      </c>
      <c r="L275" s="1">
        <v>2</v>
      </c>
      <c r="M275" s="1">
        <v>2</v>
      </c>
      <c r="N275" s="1" t="b">
        <v>0</v>
      </c>
      <c r="O275" s="1">
        <v>5</v>
      </c>
      <c r="P275" s="1" t="b">
        <v>0</v>
      </c>
      <c r="Q275" s="1" t="s">
        <v>36</v>
      </c>
    </row>
    <row r="276" spans="1:17" ht="15.75" customHeight="1" x14ac:dyDescent="0.15">
      <c r="A276" s="1" t="s">
        <v>1081</v>
      </c>
      <c r="B276" s="1" t="s">
        <v>108</v>
      </c>
      <c r="C276" s="1" t="s">
        <v>1102</v>
      </c>
      <c r="D276" s="27" t="s">
        <v>166</v>
      </c>
      <c r="E276" s="1" t="s">
        <v>1082</v>
      </c>
      <c r="F276" s="1" t="s">
        <v>1083</v>
      </c>
      <c r="G276" s="1" t="s">
        <v>1051</v>
      </c>
      <c r="H276" s="1">
        <v>2138</v>
      </c>
      <c r="I276" s="7" t="s">
        <v>1084</v>
      </c>
      <c r="J276" s="9" t="s">
        <v>1103</v>
      </c>
      <c r="K276" s="1" t="s">
        <v>54</v>
      </c>
      <c r="L276" s="1">
        <v>2</v>
      </c>
      <c r="M276" s="1">
        <v>2</v>
      </c>
      <c r="N276" s="1" t="b">
        <v>0</v>
      </c>
      <c r="O276" s="1">
        <v>5</v>
      </c>
      <c r="P276" s="1" t="b">
        <v>0</v>
      </c>
      <c r="Q276" s="1" t="s">
        <v>36</v>
      </c>
    </row>
    <row r="277" spans="1:17" ht="15.75" customHeight="1" x14ac:dyDescent="0.15">
      <c r="A277" s="1" t="s">
        <v>499</v>
      </c>
      <c r="B277" s="1" t="s">
        <v>476</v>
      </c>
      <c r="C277" s="1" t="s">
        <v>503</v>
      </c>
      <c r="D277" s="1" t="s">
        <v>27</v>
      </c>
      <c r="E277" s="1" t="s">
        <v>500</v>
      </c>
      <c r="F277" s="1" t="s">
        <v>471</v>
      </c>
      <c r="G277" s="1" t="s">
        <v>472</v>
      </c>
      <c r="H277" s="1" t="s">
        <v>501</v>
      </c>
      <c r="I277" s="7" t="s">
        <v>502</v>
      </c>
      <c r="J277" s="9" t="s">
        <v>504</v>
      </c>
      <c r="K277" s="1" t="s">
        <v>54</v>
      </c>
      <c r="L277" s="1">
        <v>1</v>
      </c>
      <c r="M277" s="1">
        <v>2</v>
      </c>
      <c r="N277" s="1" t="b">
        <v>0</v>
      </c>
      <c r="O277" s="1">
        <v>30</v>
      </c>
      <c r="P277" s="1" t="b">
        <v>0</v>
      </c>
      <c r="Q277" s="1" t="s">
        <v>29</v>
      </c>
    </row>
    <row r="278" spans="1:17" ht="15.75" customHeight="1" x14ac:dyDescent="0.15">
      <c r="A278" s="1" t="s">
        <v>785</v>
      </c>
      <c r="B278" s="1" t="s">
        <v>28</v>
      </c>
      <c r="C278" s="1" t="s">
        <v>791</v>
      </c>
      <c r="D278" s="27" t="s">
        <v>792</v>
      </c>
      <c r="E278" s="1" t="s">
        <v>786</v>
      </c>
      <c r="F278" s="1" t="s">
        <v>787</v>
      </c>
      <c r="G278" s="1" t="s">
        <v>788</v>
      </c>
      <c r="H278" s="1">
        <v>60616</v>
      </c>
      <c r="I278" s="7" t="s">
        <v>790</v>
      </c>
      <c r="J278" s="9" t="s">
        <v>793</v>
      </c>
      <c r="K278" s="1" t="s">
        <v>54</v>
      </c>
      <c r="L278" s="1">
        <v>2</v>
      </c>
      <c r="M278" s="1">
        <v>2</v>
      </c>
      <c r="N278" s="1" t="b">
        <v>0</v>
      </c>
      <c r="O278" s="1">
        <v>57</v>
      </c>
      <c r="P278" s="1" t="b">
        <v>1</v>
      </c>
      <c r="Q278" s="1" t="s">
        <v>29</v>
      </c>
    </row>
    <row r="279" spans="1:17" ht="15.75" customHeight="1" x14ac:dyDescent="0.15">
      <c r="A279" s="1" t="s">
        <v>785</v>
      </c>
      <c r="B279" s="1" t="s">
        <v>98</v>
      </c>
      <c r="C279" s="1" t="s">
        <v>791</v>
      </c>
      <c r="D279" s="17" t="s">
        <v>792</v>
      </c>
      <c r="E279" s="1" t="s">
        <v>786</v>
      </c>
      <c r="F279" s="1" t="s">
        <v>787</v>
      </c>
      <c r="G279" s="1" t="s">
        <v>788</v>
      </c>
      <c r="H279" s="1">
        <v>60616</v>
      </c>
      <c r="I279" s="7" t="s">
        <v>790</v>
      </c>
      <c r="J279" s="9" t="s">
        <v>794</v>
      </c>
      <c r="K279" s="1" t="s">
        <v>54</v>
      </c>
      <c r="L279" s="1">
        <v>2</v>
      </c>
      <c r="M279" s="1">
        <v>2</v>
      </c>
      <c r="N279" s="1" t="b">
        <v>0</v>
      </c>
      <c r="O279" s="1">
        <v>57</v>
      </c>
      <c r="P279" s="1" t="b">
        <v>1</v>
      </c>
      <c r="Q279" s="1" t="s">
        <v>29</v>
      </c>
    </row>
    <row r="280" spans="1:17" ht="15.75" customHeight="1" x14ac:dyDescent="0.15">
      <c r="A280" s="1" t="s">
        <v>785</v>
      </c>
      <c r="B280" s="1" t="s">
        <v>394</v>
      </c>
      <c r="C280" s="1" t="s">
        <v>791</v>
      </c>
      <c r="D280" s="17" t="s">
        <v>792</v>
      </c>
      <c r="E280" s="1" t="s">
        <v>786</v>
      </c>
      <c r="F280" s="1" t="s">
        <v>787</v>
      </c>
      <c r="G280" s="1" t="s">
        <v>788</v>
      </c>
      <c r="H280" s="1">
        <v>60616</v>
      </c>
      <c r="I280" s="7" t="s">
        <v>790</v>
      </c>
      <c r="J280" s="9" t="s">
        <v>795</v>
      </c>
      <c r="K280" s="1" t="s">
        <v>54</v>
      </c>
      <c r="L280" s="1">
        <v>2</v>
      </c>
      <c r="M280" s="1">
        <v>2</v>
      </c>
      <c r="N280" s="1" t="b">
        <v>0</v>
      </c>
      <c r="O280" s="1">
        <v>57</v>
      </c>
      <c r="P280" s="1" t="b">
        <v>1</v>
      </c>
      <c r="Q280" s="1" t="s">
        <v>33</v>
      </c>
    </row>
    <row r="281" spans="1:17" ht="15.75" customHeight="1" x14ac:dyDescent="0.15">
      <c r="A281" s="1" t="s">
        <v>785</v>
      </c>
      <c r="B281" s="1" t="s">
        <v>158</v>
      </c>
      <c r="C281" s="1" t="s">
        <v>791</v>
      </c>
      <c r="D281" s="17" t="s">
        <v>792</v>
      </c>
      <c r="E281" s="1" t="s">
        <v>786</v>
      </c>
      <c r="F281" s="1" t="s">
        <v>787</v>
      </c>
      <c r="G281" s="1" t="s">
        <v>788</v>
      </c>
      <c r="H281" s="1">
        <v>60616</v>
      </c>
      <c r="I281" s="7" t="s">
        <v>790</v>
      </c>
      <c r="J281" s="9" t="s">
        <v>796</v>
      </c>
      <c r="K281" s="1" t="s">
        <v>54</v>
      </c>
      <c r="L281" s="1">
        <v>2</v>
      </c>
      <c r="M281" s="1">
        <v>2</v>
      </c>
      <c r="N281" s="1" t="b">
        <v>0</v>
      </c>
      <c r="O281" s="1">
        <v>57</v>
      </c>
      <c r="P281" s="1" t="b">
        <v>1</v>
      </c>
      <c r="Q281" s="1" t="s">
        <v>36</v>
      </c>
    </row>
    <row r="282" spans="1:17" ht="15.75" customHeight="1" x14ac:dyDescent="0.15">
      <c r="A282" s="1" t="s">
        <v>785</v>
      </c>
      <c r="B282" s="1" t="s">
        <v>320</v>
      </c>
      <c r="C282" s="1" t="s">
        <v>791</v>
      </c>
      <c r="D282" s="17" t="s">
        <v>792</v>
      </c>
      <c r="E282" s="1" t="s">
        <v>786</v>
      </c>
      <c r="F282" s="1" t="s">
        <v>787</v>
      </c>
      <c r="G282" s="1" t="s">
        <v>788</v>
      </c>
      <c r="H282" s="1">
        <v>60616</v>
      </c>
      <c r="I282" s="7" t="s">
        <v>790</v>
      </c>
      <c r="J282" s="9" t="s">
        <v>797</v>
      </c>
      <c r="K282" s="1" t="s">
        <v>54</v>
      </c>
      <c r="L282" s="1">
        <v>2</v>
      </c>
      <c r="M282" s="1">
        <v>2</v>
      </c>
      <c r="N282" s="1" t="b">
        <v>0</v>
      </c>
      <c r="O282" s="1">
        <v>57</v>
      </c>
      <c r="P282" s="1" t="b">
        <v>1</v>
      </c>
      <c r="Q282" s="1" t="s">
        <v>36</v>
      </c>
    </row>
    <row r="283" spans="1:17" ht="15.75" customHeight="1" x14ac:dyDescent="0.15">
      <c r="A283" s="1" t="s">
        <v>3080</v>
      </c>
      <c r="B283" s="1" t="s">
        <v>2197</v>
      </c>
      <c r="C283" s="1" t="s">
        <v>1504</v>
      </c>
      <c r="D283" s="1" t="s">
        <v>2196</v>
      </c>
      <c r="E283" s="1" t="s">
        <v>2192</v>
      </c>
      <c r="F283" s="1" t="s">
        <v>2193</v>
      </c>
      <c r="G283" s="1" t="s">
        <v>2141</v>
      </c>
      <c r="H283" s="1" t="s">
        <v>2194</v>
      </c>
      <c r="I283" s="7" t="s">
        <v>2195</v>
      </c>
      <c r="J283" s="9" t="s">
        <v>2198</v>
      </c>
      <c r="K283" s="1" t="s">
        <v>15</v>
      </c>
      <c r="L283" s="1">
        <v>2</v>
      </c>
      <c r="M283" s="1">
        <v>2</v>
      </c>
      <c r="N283" s="1" t="b">
        <v>0</v>
      </c>
      <c r="O283" s="1">
        <v>92</v>
      </c>
      <c r="P283" s="1" t="b">
        <v>0</v>
      </c>
      <c r="Q283" s="1" t="s">
        <v>19</v>
      </c>
    </row>
    <row r="284" spans="1:17" ht="15.75" customHeight="1" x14ac:dyDescent="0.15">
      <c r="A284" s="1" t="s">
        <v>3080</v>
      </c>
      <c r="B284" s="1" t="s">
        <v>2199</v>
      </c>
      <c r="C284" s="1" t="s">
        <v>1504</v>
      </c>
      <c r="D284" s="1" t="s">
        <v>2196</v>
      </c>
      <c r="E284" s="1" t="s">
        <v>2192</v>
      </c>
      <c r="F284" s="1" t="s">
        <v>2193</v>
      </c>
      <c r="G284" s="1" t="s">
        <v>2141</v>
      </c>
      <c r="H284" s="1" t="s">
        <v>2194</v>
      </c>
      <c r="I284" s="7" t="s">
        <v>2195</v>
      </c>
      <c r="J284" s="9" t="s">
        <v>2200</v>
      </c>
      <c r="K284" s="1" t="s">
        <v>15</v>
      </c>
      <c r="L284" s="1">
        <v>2</v>
      </c>
      <c r="M284" s="1">
        <v>2</v>
      </c>
      <c r="N284" s="1" t="b">
        <v>0</v>
      </c>
      <c r="O284" s="1">
        <v>92</v>
      </c>
      <c r="P284" s="1" t="b">
        <v>0</v>
      </c>
      <c r="Q284" s="1" t="s">
        <v>19</v>
      </c>
    </row>
    <row r="285" spans="1:17" ht="15.75" customHeight="1" x14ac:dyDescent="0.15">
      <c r="A285" s="1" t="s">
        <v>3109</v>
      </c>
      <c r="B285" s="1" t="s">
        <v>98</v>
      </c>
      <c r="C285" s="1" t="s">
        <v>907</v>
      </c>
      <c r="D285" s="1" t="s">
        <v>27</v>
      </c>
      <c r="E285" s="1" t="s">
        <v>903</v>
      </c>
      <c r="F285" s="1" t="s">
        <v>904</v>
      </c>
      <c r="G285" s="1" t="s">
        <v>885</v>
      </c>
      <c r="H285" s="1" t="s">
        <v>905</v>
      </c>
      <c r="I285" s="7" t="s">
        <v>906</v>
      </c>
      <c r="J285" s="9" t="s">
        <v>908</v>
      </c>
      <c r="K285" s="1" t="s">
        <v>15</v>
      </c>
      <c r="L285" s="1">
        <v>2</v>
      </c>
      <c r="M285" s="1">
        <v>2</v>
      </c>
      <c r="N285" s="1" t="b">
        <v>0</v>
      </c>
      <c r="O285" s="1">
        <v>79</v>
      </c>
      <c r="P285" s="1" t="b">
        <v>0</v>
      </c>
      <c r="Q285" s="1" t="s">
        <v>29</v>
      </c>
    </row>
    <row r="286" spans="1:17" ht="15.75" customHeight="1" x14ac:dyDescent="0.15">
      <c r="A286" s="1" t="s">
        <v>3109</v>
      </c>
      <c r="B286" s="1" t="s">
        <v>911</v>
      </c>
      <c r="C286" s="1" t="s">
        <v>909</v>
      </c>
      <c r="D286" s="27" t="s">
        <v>910</v>
      </c>
      <c r="E286" s="1" t="s">
        <v>903</v>
      </c>
      <c r="F286" s="1" t="s">
        <v>904</v>
      </c>
      <c r="G286" s="1" t="s">
        <v>885</v>
      </c>
      <c r="H286" s="1" t="s">
        <v>905</v>
      </c>
      <c r="I286" s="7" t="s">
        <v>906</v>
      </c>
      <c r="J286" s="9" t="s">
        <v>912</v>
      </c>
      <c r="K286" s="1" t="s">
        <v>15</v>
      </c>
      <c r="L286" s="1">
        <v>2</v>
      </c>
      <c r="M286" s="1">
        <v>2</v>
      </c>
      <c r="N286" s="1" t="b">
        <v>0</v>
      </c>
      <c r="O286" s="1">
        <v>79</v>
      </c>
      <c r="P286" s="1" t="b">
        <v>0</v>
      </c>
      <c r="Q286" s="1" t="s">
        <v>36</v>
      </c>
    </row>
    <row r="287" spans="1:17" ht="15.75" customHeight="1" x14ac:dyDescent="0.15">
      <c r="A287" s="1" t="s">
        <v>3109</v>
      </c>
      <c r="B287" s="1" t="s">
        <v>89</v>
      </c>
      <c r="C287" s="1" t="s">
        <v>907</v>
      </c>
      <c r="D287" s="11" t="s">
        <v>44</v>
      </c>
      <c r="E287" s="1" t="s">
        <v>903</v>
      </c>
      <c r="F287" s="1" t="s">
        <v>904</v>
      </c>
      <c r="G287" s="1" t="s">
        <v>885</v>
      </c>
      <c r="H287" s="1" t="s">
        <v>905</v>
      </c>
      <c r="I287" s="7" t="s">
        <v>906</v>
      </c>
      <c r="J287" s="9" t="s">
        <v>913</v>
      </c>
      <c r="K287" s="1" t="s">
        <v>15</v>
      </c>
      <c r="L287" s="1">
        <v>2</v>
      </c>
      <c r="M287" s="1">
        <v>2</v>
      </c>
      <c r="N287" s="1" t="b">
        <v>0</v>
      </c>
      <c r="O287" s="1">
        <v>79</v>
      </c>
      <c r="P287" s="1" t="b">
        <v>0</v>
      </c>
      <c r="Q287" s="1" t="s">
        <v>72</v>
      </c>
    </row>
    <row r="288" spans="1:17" ht="15.75" customHeight="1" x14ac:dyDescent="0.15">
      <c r="A288" s="1" t="s">
        <v>3109</v>
      </c>
      <c r="B288" s="1" t="s">
        <v>915</v>
      </c>
      <c r="C288" s="1" t="s">
        <v>914</v>
      </c>
      <c r="D288" s="27" t="s">
        <v>142</v>
      </c>
      <c r="E288" s="1" t="s">
        <v>903</v>
      </c>
      <c r="F288" s="1" t="s">
        <v>904</v>
      </c>
      <c r="G288" s="1" t="s">
        <v>885</v>
      </c>
      <c r="H288" s="1" t="s">
        <v>905</v>
      </c>
      <c r="I288" s="7" t="s">
        <v>906</v>
      </c>
      <c r="J288" s="9" t="s">
        <v>916</v>
      </c>
      <c r="K288" s="1" t="s">
        <v>15</v>
      </c>
      <c r="L288" s="1">
        <v>2</v>
      </c>
      <c r="M288" s="1">
        <v>2</v>
      </c>
      <c r="N288" s="1" t="b">
        <v>0</v>
      </c>
      <c r="O288" s="1">
        <v>79</v>
      </c>
      <c r="P288" s="1" t="b">
        <v>0</v>
      </c>
      <c r="Q288" s="1" t="s">
        <v>36</v>
      </c>
    </row>
    <row r="289" spans="1:17" ht="15.75" customHeight="1" x14ac:dyDescent="0.15">
      <c r="A289" s="1" t="s">
        <v>733</v>
      </c>
      <c r="B289" s="1" t="s">
        <v>28</v>
      </c>
      <c r="C289" s="1" t="s">
        <v>644</v>
      </c>
      <c r="D289" s="1" t="s">
        <v>27</v>
      </c>
      <c r="E289" s="1" t="s">
        <v>734</v>
      </c>
      <c r="F289" s="1" t="s">
        <v>735</v>
      </c>
      <c r="G289" s="1" t="s">
        <v>736</v>
      </c>
      <c r="H289" s="1" t="s">
        <v>737</v>
      </c>
      <c r="I289" s="7" t="s">
        <v>740</v>
      </c>
      <c r="J289" s="9" t="s">
        <v>741</v>
      </c>
      <c r="K289" s="1" t="s">
        <v>15</v>
      </c>
      <c r="L289" s="1">
        <v>2</v>
      </c>
      <c r="M289" s="1">
        <v>2</v>
      </c>
      <c r="N289" s="1" t="b">
        <v>1</v>
      </c>
      <c r="O289" s="1">
        <v>87</v>
      </c>
      <c r="P289" s="1" t="b">
        <v>1</v>
      </c>
      <c r="Q289" s="1" t="s">
        <v>29</v>
      </c>
    </row>
    <row r="290" spans="1:17" ht="15.75" customHeight="1" x14ac:dyDescent="0.15">
      <c r="A290" s="1" t="s">
        <v>733</v>
      </c>
      <c r="B290" s="1" t="s">
        <v>74</v>
      </c>
      <c r="C290" s="1" t="s">
        <v>644</v>
      </c>
      <c r="D290" s="1" t="s">
        <v>31</v>
      </c>
      <c r="E290" s="1" t="s">
        <v>734</v>
      </c>
      <c r="F290" s="1" t="s">
        <v>735</v>
      </c>
      <c r="G290" s="1" t="s">
        <v>736</v>
      </c>
      <c r="H290" s="1" t="s">
        <v>737</v>
      </c>
      <c r="I290" s="7" t="s">
        <v>740</v>
      </c>
      <c r="J290" s="9" t="s">
        <v>742</v>
      </c>
      <c r="K290" s="1" t="s">
        <v>15</v>
      </c>
      <c r="L290" s="1">
        <v>2</v>
      </c>
      <c r="M290" s="1">
        <v>2</v>
      </c>
      <c r="N290" s="1" t="b">
        <v>1</v>
      </c>
      <c r="O290" s="1">
        <v>87</v>
      </c>
      <c r="P290" s="1" t="b">
        <v>0</v>
      </c>
      <c r="Q290" s="1" t="s">
        <v>33</v>
      </c>
    </row>
    <row r="291" spans="1:17" ht="15.75" customHeight="1" x14ac:dyDescent="0.15">
      <c r="A291" s="1" t="s">
        <v>733</v>
      </c>
      <c r="B291" s="1" t="s">
        <v>743</v>
      </c>
      <c r="C291" s="1" t="s">
        <v>644</v>
      </c>
      <c r="D291" s="1" t="s">
        <v>17</v>
      </c>
      <c r="E291" s="1" t="s">
        <v>734</v>
      </c>
      <c r="F291" s="1" t="s">
        <v>735</v>
      </c>
      <c r="G291" s="1" t="s">
        <v>736</v>
      </c>
      <c r="H291" s="1" t="s">
        <v>737</v>
      </c>
      <c r="I291" s="7" t="s">
        <v>740</v>
      </c>
      <c r="J291" s="9" t="s">
        <v>744</v>
      </c>
      <c r="K291" s="1" t="s">
        <v>15</v>
      </c>
      <c r="L291" s="1">
        <v>2</v>
      </c>
      <c r="M291" s="1">
        <v>2</v>
      </c>
      <c r="N291" s="1" t="b">
        <v>1</v>
      </c>
      <c r="O291" s="1">
        <v>87</v>
      </c>
      <c r="P291" s="1" t="b">
        <v>0</v>
      </c>
      <c r="Q291" s="1" t="s">
        <v>19</v>
      </c>
    </row>
    <row r="292" spans="1:17" ht="15.75" customHeight="1" x14ac:dyDescent="0.15">
      <c r="A292" s="1" t="s">
        <v>733</v>
      </c>
      <c r="B292" s="1" t="s">
        <v>141</v>
      </c>
      <c r="C292" s="1" t="s">
        <v>745</v>
      </c>
      <c r="D292" s="1" t="s">
        <v>17</v>
      </c>
      <c r="E292" s="1" t="s">
        <v>734</v>
      </c>
      <c r="F292" s="1" t="s">
        <v>735</v>
      </c>
      <c r="G292" s="1" t="s">
        <v>736</v>
      </c>
      <c r="H292" s="1" t="s">
        <v>737</v>
      </c>
      <c r="I292" s="7" t="s">
        <v>740</v>
      </c>
      <c r="J292" s="9" t="s">
        <v>746</v>
      </c>
      <c r="K292" s="1" t="s">
        <v>15</v>
      </c>
      <c r="L292" s="1">
        <v>2</v>
      </c>
      <c r="M292" s="1">
        <v>2</v>
      </c>
      <c r="N292" s="1" t="b">
        <v>1</v>
      </c>
      <c r="O292" s="1">
        <v>87</v>
      </c>
      <c r="P292" s="1" t="b">
        <v>0</v>
      </c>
      <c r="Q292" s="1" t="s">
        <v>36</v>
      </c>
    </row>
    <row r="293" spans="1:17" ht="15.75" customHeight="1" x14ac:dyDescent="0.15">
      <c r="A293" s="1" t="s">
        <v>733</v>
      </c>
      <c r="B293" s="1" t="s">
        <v>98</v>
      </c>
      <c r="C293" s="1" t="s">
        <v>644</v>
      </c>
      <c r="D293" s="1" t="s">
        <v>27</v>
      </c>
      <c r="E293" s="1" t="s">
        <v>734</v>
      </c>
      <c r="F293" s="1" t="s">
        <v>735</v>
      </c>
      <c r="G293" s="1" t="s">
        <v>736</v>
      </c>
      <c r="H293" s="1" t="s">
        <v>737</v>
      </c>
      <c r="I293" s="7" t="s">
        <v>740</v>
      </c>
      <c r="J293" s="9" t="s">
        <v>747</v>
      </c>
      <c r="K293" s="1" t="s">
        <v>15</v>
      </c>
      <c r="L293" s="1">
        <v>2</v>
      </c>
      <c r="M293" s="1">
        <v>2</v>
      </c>
      <c r="N293" s="1" t="b">
        <v>1</v>
      </c>
      <c r="O293" s="1">
        <v>87</v>
      </c>
      <c r="P293" s="1" t="b">
        <v>1</v>
      </c>
      <c r="Q293" s="1" t="s">
        <v>29</v>
      </c>
    </row>
    <row r="294" spans="1:17" ht="15.75" customHeight="1" x14ac:dyDescent="0.15">
      <c r="A294" s="1" t="s">
        <v>733</v>
      </c>
      <c r="B294" s="1" t="s">
        <v>158</v>
      </c>
      <c r="C294" s="1" t="s">
        <v>644</v>
      </c>
      <c r="D294" s="1" t="s">
        <v>27</v>
      </c>
      <c r="E294" s="1" t="s">
        <v>734</v>
      </c>
      <c r="F294" s="1" t="s">
        <v>735</v>
      </c>
      <c r="G294" s="1" t="s">
        <v>736</v>
      </c>
      <c r="H294" s="1" t="s">
        <v>737</v>
      </c>
      <c r="I294" s="7" t="s">
        <v>740</v>
      </c>
      <c r="J294" s="9" t="s">
        <v>748</v>
      </c>
      <c r="K294" s="1" t="s">
        <v>15</v>
      </c>
      <c r="L294" s="1">
        <v>2</v>
      </c>
      <c r="M294" s="1">
        <v>2</v>
      </c>
      <c r="N294" s="1" t="b">
        <v>1</v>
      </c>
      <c r="O294" s="1">
        <v>87</v>
      </c>
      <c r="P294" s="1" t="b">
        <v>1</v>
      </c>
      <c r="Q294" s="1" t="s">
        <v>36</v>
      </c>
    </row>
    <row r="295" spans="1:17" ht="15.75" customHeight="1" x14ac:dyDescent="0.15">
      <c r="A295" s="1" t="s">
        <v>733</v>
      </c>
      <c r="B295" s="1" t="s">
        <v>32</v>
      </c>
      <c r="C295" s="1" t="s">
        <v>644</v>
      </c>
      <c r="D295" s="1" t="s">
        <v>31</v>
      </c>
      <c r="E295" s="1" t="s">
        <v>734</v>
      </c>
      <c r="F295" s="1" t="s">
        <v>735</v>
      </c>
      <c r="G295" s="1" t="s">
        <v>736</v>
      </c>
      <c r="H295" s="1" t="s">
        <v>737</v>
      </c>
      <c r="I295" s="7" t="s">
        <v>740</v>
      </c>
      <c r="J295" s="9" t="s">
        <v>749</v>
      </c>
      <c r="K295" s="1" t="s">
        <v>15</v>
      </c>
      <c r="L295" s="1">
        <v>2</v>
      </c>
      <c r="M295" s="1">
        <v>2</v>
      </c>
      <c r="N295" s="1" t="b">
        <v>1</v>
      </c>
      <c r="O295" s="1">
        <v>87</v>
      </c>
      <c r="P295" s="1" t="b">
        <v>0</v>
      </c>
      <c r="Q295" s="1" t="s">
        <v>33</v>
      </c>
    </row>
    <row r="296" spans="1:17" ht="15.75" customHeight="1" x14ac:dyDescent="0.15">
      <c r="A296" s="1" t="s">
        <v>733</v>
      </c>
      <c r="B296" s="1" t="s">
        <v>333</v>
      </c>
      <c r="C296" s="1" t="s">
        <v>644</v>
      </c>
      <c r="D296" s="1" t="s">
        <v>332</v>
      </c>
      <c r="E296" s="1" t="s">
        <v>734</v>
      </c>
      <c r="F296" s="1" t="s">
        <v>735</v>
      </c>
      <c r="G296" s="1" t="s">
        <v>736</v>
      </c>
      <c r="H296" s="1" t="s">
        <v>737</v>
      </c>
      <c r="I296" s="7" t="s">
        <v>740</v>
      </c>
      <c r="J296" s="9" t="s">
        <v>750</v>
      </c>
      <c r="K296" s="1" t="s">
        <v>15</v>
      </c>
      <c r="L296" s="1">
        <v>2</v>
      </c>
      <c r="M296" s="1">
        <v>2</v>
      </c>
      <c r="N296" s="1" t="b">
        <v>1</v>
      </c>
      <c r="O296" s="1">
        <v>87</v>
      </c>
      <c r="P296" s="1" t="b">
        <v>0</v>
      </c>
      <c r="Q296" s="1" t="s">
        <v>36</v>
      </c>
    </row>
    <row r="297" spans="1:17" ht="15.75" customHeight="1" x14ac:dyDescent="0.15">
      <c r="A297" s="1" t="s">
        <v>733</v>
      </c>
      <c r="B297" s="1" t="s">
        <v>751</v>
      </c>
      <c r="C297" s="1" t="s">
        <v>644</v>
      </c>
      <c r="D297" s="1" t="s">
        <v>44</v>
      </c>
      <c r="E297" s="1" t="s">
        <v>734</v>
      </c>
      <c r="F297" s="1" t="s">
        <v>735</v>
      </c>
      <c r="G297" s="1" t="s">
        <v>736</v>
      </c>
      <c r="H297" s="1" t="s">
        <v>737</v>
      </c>
      <c r="I297" s="7" t="s">
        <v>740</v>
      </c>
      <c r="J297" s="9" t="s">
        <v>752</v>
      </c>
      <c r="K297" s="1" t="s">
        <v>15</v>
      </c>
      <c r="L297" s="1">
        <v>2</v>
      </c>
      <c r="M297" s="1">
        <v>2</v>
      </c>
      <c r="N297" s="1" t="b">
        <v>1</v>
      </c>
      <c r="O297" s="1">
        <v>87</v>
      </c>
      <c r="P297" s="1" t="b">
        <v>0</v>
      </c>
      <c r="Q297" s="1" t="s">
        <v>36</v>
      </c>
    </row>
    <row r="298" spans="1:17" ht="15.75" customHeight="1" x14ac:dyDescent="0.15">
      <c r="A298" s="1" t="s">
        <v>733</v>
      </c>
      <c r="B298" s="1" t="s">
        <v>753</v>
      </c>
      <c r="C298" s="1" t="s">
        <v>644</v>
      </c>
      <c r="D298" s="1" t="s">
        <v>44</v>
      </c>
      <c r="E298" s="1" t="s">
        <v>734</v>
      </c>
      <c r="F298" s="1" t="s">
        <v>735</v>
      </c>
      <c r="G298" s="1" t="s">
        <v>736</v>
      </c>
      <c r="H298" s="1" t="s">
        <v>737</v>
      </c>
      <c r="I298" s="7" t="s">
        <v>740</v>
      </c>
      <c r="J298" s="9" t="s">
        <v>754</v>
      </c>
      <c r="K298" s="1" t="s">
        <v>15</v>
      </c>
      <c r="L298" s="1">
        <v>2</v>
      </c>
      <c r="M298" s="1">
        <v>2</v>
      </c>
      <c r="N298" s="1" t="b">
        <v>1</v>
      </c>
      <c r="O298" s="1">
        <v>87</v>
      </c>
      <c r="P298" s="1" t="b">
        <v>0</v>
      </c>
      <c r="Q298" s="1" t="s">
        <v>36</v>
      </c>
    </row>
    <row r="299" spans="1:17" ht="15.75" customHeight="1" x14ac:dyDescent="0.15">
      <c r="A299" s="1" t="s">
        <v>733</v>
      </c>
      <c r="B299" s="1" t="s">
        <v>403</v>
      </c>
      <c r="C299" s="1" t="s">
        <v>644</v>
      </c>
      <c r="D299" s="1" t="s">
        <v>44</v>
      </c>
      <c r="E299" s="1" t="s">
        <v>734</v>
      </c>
      <c r="F299" s="1" t="s">
        <v>735</v>
      </c>
      <c r="G299" s="1" t="s">
        <v>736</v>
      </c>
      <c r="H299" s="1" t="s">
        <v>737</v>
      </c>
      <c r="I299" s="7" t="s">
        <v>740</v>
      </c>
      <c r="J299" s="9" t="s">
        <v>755</v>
      </c>
      <c r="K299" s="1" t="s">
        <v>15</v>
      </c>
      <c r="L299" s="1">
        <v>2</v>
      </c>
      <c r="M299" s="1">
        <v>2</v>
      </c>
      <c r="N299" s="1" t="b">
        <v>1</v>
      </c>
      <c r="O299" s="1">
        <v>87</v>
      </c>
      <c r="P299" s="1" t="b">
        <v>0</v>
      </c>
      <c r="Q299" s="1" t="s">
        <v>72</v>
      </c>
    </row>
    <row r="300" spans="1:17" ht="15.75" customHeight="1" x14ac:dyDescent="0.15">
      <c r="A300" s="1" t="s">
        <v>733</v>
      </c>
      <c r="B300" s="1" t="s">
        <v>757</v>
      </c>
      <c r="C300" s="1" t="s">
        <v>644</v>
      </c>
      <c r="D300" s="1" t="s">
        <v>756</v>
      </c>
      <c r="E300" s="1" t="s">
        <v>734</v>
      </c>
      <c r="F300" s="1" t="s">
        <v>735</v>
      </c>
      <c r="G300" s="1" t="s">
        <v>736</v>
      </c>
      <c r="H300" s="1" t="s">
        <v>737</v>
      </c>
      <c r="I300" s="7" t="s">
        <v>740</v>
      </c>
      <c r="J300" s="9" t="s">
        <v>758</v>
      </c>
      <c r="K300" s="1" t="s">
        <v>15</v>
      </c>
      <c r="L300" s="1">
        <v>2</v>
      </c>
      <c r="M300" s="1">
        <v>2</v>
      </c>
      <c r="N300" s="1" t="b">
        <v>1</v>
      </c>
      <c r="O300" s="1">
        <v>87</v>
      </c>
      <c r="P300" s="1" t="b">
        <v>0</v>
      </c>
      <c r="Q300" s="1" t="s">
        <v>36</v>
      </c>
    </row>
    <row r="301" spans="1:17" ht="15.75" customHeight="1" x14ac:dyDescent="0.15">
      <c r="A301" s="1" t="s">
        <v>733</v>
      </c>
      <c r="B301" s="1" t="s">
        <v>409</v>
      </c>
      <c r="C301" s="1" t="s">
        <v>644</v>
      </c>
      <c r="D301" s="1" t="s">
        <v>44</v>
      </c>
      <c r="E301" s="1" t="s">
        <v>734</v>
      </c>
      <c r="F301" s="1" t="s">
        <v>735</v>
      </c>
      <c r="G301" s="1" t="s">
        <v>736</v>
      </c>
      <c r="H301" s="1" t="s">
        <v>737</v>
      </c>
      <c r="I301" s="7" t="s">
        <v>740</v>
      </c>
      <c r="J301" s="9" t="s">
        <v>759</v>
      </c>
      <c r="K301" s="1" t="s">
        <v>15</v>
      </c>
      <c r="L301" s="1">
        <v>2</v>
      </c>
      <c r="M301" s="1">
        <v>2</v>
      </c>
      <c r="N301" s="1" t="b">
        <v>1</v>
      </c>
      <c r="O301" s="1">
        <v>87</v>
      </c>
      <c r="P301" s="1" t="b">
        <v>0</v>
      </c>
      <c r="Q301" s="1" t="s">
        <v>36</v>
      </c>
    </row>
    <row r="302" spans="1:17" ht="15.75" customHeight="1" x14ac:dyDescent="0.15">
      <c r="A302" s="1" t="s">
        <v>733</v>
      </c>
      <c r="B302" s="1" t="s">
        <v>760</v>
      </c>
      <c r="C302" s="1" t="s">
        <v>644</v>
      </c>
      <c r="D302" s="1" t="s">
        <v>17</v>
      </c>
      <c r="E302" s="1" t="s">
        <v>734</v>
      </c>
      <c r="F302" s="1" t="s">
        <v>735</v>
      </c>
      <c r="G302" s="1" t="s">
        <v>736</v>
      </c>
      <c r="H302" s="1" t="s">
        <v>737</v>
      </c>
      <c r="I302" s="7" t="s">
        <v>740</v>
      </c>
      <c r="J302" s="9" t="s">
        <v>761</v>
      </c>
      <c r="K302" s="1" t="s">
        <v>15</v>
      </c>
      <c r="L302" s="1">
        <v>2</v>
      </c>
      <c r="M302" s="1">
        <v>2</v>
      </c>
      <c r="N302" s="1" t="b">
        <v>1</v>
      </c>
      <c r="O302" s="1">
        <v>87</v>
      </c>
      <c r="P302" s="1" t="b">
        <v>0</v>
      </c>
      <c r="Q302" s="1" t="s">
        <v>19</v>
      </c>
    </row>
    <row r="303" spans="1:17" ht="15.75" customHeight="1" x14ac:dyDescent="0.15">
      <c r="A303" s="1" t="s">
        <v>1541</v>
      </c>
      <c r="B303" s="1" t="s">
        <v>1547</v>
      </c>
      <c r="C303" s="1" t="s">
        <v>1546</v>
      </c>
      <c r="D303" s="1" t="s">
        <v>241</v>
      </c>
      <c r="E303" s="1" t="s">
        <v>1542</v>
      </c>
      <c r="F303" s="1" t="s">
        <v>1543</v>
      </c>
      <c r="G303" s="1" t="s">
        <v>1544</v>
      </c>
      <c r="H303" s="1">
        <v>39217</v>
      </c>
      <c r="I303" s="7" t="s">
        <v>1545</v>
      </c>
      <c r="J303" s="9" t="s">
        <v>1548</v>
      </c>
      <c r="K303" s="1" t="s">
        <v>15</v>
      </c>
      <c r="L303" s="1">
        <v>1</v>
      </c>
      <c r="M303" s="1">
        <v>2</v>
      </c>
      <c r="N303" s="1" t="b">
        <v>0</v>
      </c>
      <c r="O303" s="1">
        <v>63</v>
      </c>
      <c r="P303" s="1" t="b">
        <v>0</v>
      </c>
      <c r="Q303" s="1" t="s">
        <v>19</v>
      </c>
    </row>
    <row r="304" spans="1:17" ht="15.75" customHeight="1" x14ac:dyDescent="0.15">
      <c r="A304" s="1" t="s">
        <v>1541</v>
      </c>
      <c r="B304" s="1" t="s">
        <v>574</v>
      </c>
      <c r="C304" s="1" t="s">
        <v>1546</v>
      </c>
      <c r="D304" s="1" t="s">
        <v>241</v>
      </c>
      <c r="E304" s="1" t="s">
        <v>1542</v>
      </c>
      <c r="F304" s="1" t="s">
        <v>1543</v>
      </c>
      <c r="G304" s="1" t="s">
        <v>1544</v>
      </c>
      <c r="H304" s="1">
        <v>39217</v>
      </c>
      <c r="I304" s="7" t="s">
        <v>1545</v>
      </c>
      <c r="J304" s="9" t="s">
        <v>1549</v>
      </c>
      <c r="K304" s="1" t="s">
        <v>15</v>
      </c>
      <c r="L304" s="1">
        <v>1</v>
      </c>
      <c r="M304" s="1">
        <v>2</v>
      </c>
      <c r="N304" s="1" t="b">
        <v>0</v>
      </c>
      <c r="O304" s="1">
        <v>63</v>
      </c>
      <c r="P304" s="1" t="b">
        <v>0</v>
      </c>
      <c r="Q304" s="1" t="s">
        <v>36</v>
      </c>
    </row>
    <row r="305" spans="1:17" ht="15.75" customHeight="1" x14ac:dyDescent="0.15">
      <c r="A305" s="1" t="s">
        <v>2640</v>
      </c>
      <c r="B305" s="1" t="s">
        <v>1257</v>
      </c>
      <c r="C305" s="1" t="s">
        <v>2644</v>
      </c>
      <c r="D305" s="27" t="s">
        <v>166</v>
      </c>
      <c r="E305" s="1" t="s">
        <v>2641</v>
      </c>
      <c r="F305" s="1" t="s">
        <v>2642</v>
      </c>
      <c r="G305" s="1" t="s">
        <v>2635</v>
      </c>
      <c r="H305" s="1">
        <v>22807</v>
      </c>
      <c r="I305" s="7" t="s">
        <v>2643</v>
      </c>
      <c r="J305" s="9" t="s">
        <v>2645</v>
      </c>
      <c r="K305" s="1" t="s">
        <v>15</v>
      </c>
      <c r="L305" s="1">
        <v>2</v>
      </c>
      <c r="M305" s="1">
        <v>2</v>
      </c>
      <c r="N305" s="1" t="b">
        <v>0</v>
      </c>
      <c r="O305" s="1">
        <v>72</v>
      </c>
      <c r="P305" s="1" t="b">
        <v>0</v>
      </c>
      <c r="Q305" s="1" t="s">
        <v>36</v>
      </c>
    </row>
    <row r="306" spans="1:17" ht="15.75" customHeight="1" x14ac:dyDescent="0.15">
      <c r="A306" s="1" t="s">
        <v>3081</v>
      </c>
      <c r="B306" s="1" t="s">
        <v>28</v>
      </c>
      <c r="C306" s="1" t="s">
        <v>2204</v>
      </c>
      <c r="D306" s="27" t="s">
        <v>166</v>
      </c>
      <c r="E306" s="1" t="s">
        <v>2201</v>
      </c>
      <c r="F306" s="1" t="s">
        <v>2182</v>
      </c>
      <c r="G306" s="1" t="s">
        <v>2141</v>
      </c>
      <c r="H306" s="1" t="s">
        <v>2202</v>
      </c>
      <c r="I306" s="7" t="s">
        <v>2203</v>
      </c>
      <c r="J306" s="9" t="s">
        <v>2205</v>
      </c>
      <c r="K306" s="1" t="s">
        <v>54</v>
      </c>
      <c r="L306" s="1">
        <v>2</v>
      </c>
      <c r="M306" s="1">
        <v>2</v>
      </c>
      <c r="N306" s="1" t="b">
        <v>0</v>
      </c>
      <c r="O306" s="1">
        <v>61</v>
      </c>
      <c r="P306" s="1" t="b">
        <v>0</v>
      </c>
      <c r="Q306" s="1" t="s">
        <v>29</v>
      </c>
    </row>
    <row r="307" spans="1:17" ht="15.75" customHeight="1" x14ac:dyDescent="0.15">
      <c r="A307" s="1" t="s">
        <v>3081</v>
      </c>
      <c r="B307" s="1" t="s">
        <v>2206</v>
      </c>
      <c r="C307" s="1" t="s">
        <v>2204</v>
      </c>
      <c r="D307" s="27" t="s">
        <v>166</v>
      </c>
      <c r="E307" s="1" t="s">
        <v>2201</v>
      </c>
      <c r="F307" s="1" t="s">
        <v>2182</v>
      </c>
      <c r="G307" s="1" t="s">
        <v>2141</v>
      </c>
      <c r="H307" s="1" t="s">
        <v>2202</v>
      </c>
      <c r="I307" s="7" t="s">
        <v>2203</v>
      </c>
      <c r="J307" s="9" t="s">
        <v>2207</v>
      </c>
      <c r="K307" s="1" t="s">
        <v>54</v>
      </c>
      <c r="L307" s="1">
        <v>2</v>
      </c>
      <c r="M307" s="1">
        <v>2</v>
      </c>
      <c r="N307" s="1" t="b">
        <v>0</v>
      </c>
      <c r="O307" s="1">
        <v>61</v>
      </c>
      <c r="P307" s="1" t="b">
        <v>0</v>
      </c>
      <c r="Q307" s="1" t="s">
        <v>33</v>
      </c>
    </row>
    <row r="308" spans="1:17" ht="15.75" customHeight="1" x14ac:dyDescent="0.15">
      <c r="A308" s="1" t="s">
        <v>3081</v>
      </c>
      <c r="B308" s="1" t="s">
        <v>78</v>
      </c>
      <c r="C308" s="1" t="s">
        <v>2204</v>
      </c>
      <c r="D308" s="27" t="s">
        <v>166</v>
      </c>
      <c r="E308" s="1" t="s">
        <v>2201</v>
      </c>
      <c r="F308" s="1" t="s">
        <v>2182</v>
      </c>
      <c r="G308" s="1" t="s">
        <v>2141</v>
      </c>
      <c r="H308" s="1" t="s">
        <v>2202</v>
      </c>
      <c r="I308" s="7" t="s">
        <v>2203</v>
      </c>
      <c r="J308" s="9" t="s">
        <v>2208</v>
      </c>
      <c r="K308" s="1" t="s">
        <v>54</v>
      </c>
      <c r="L308" s="1">
        <v>2</v>
      </c>
      <c r="M308" s="1">
        <v>2</v>
      </c>
      <c r="N308" s="1" t="b">
        <v>0</v>
      </c>
      <c r="O308" s="1">
        <v>61</v>
      </c>
      <c r="P308" s="1" t="b">
        <v>0</v>
      </c>
      <c r="Q308" s="1" t="s">
        <v>36</v>
      </c>
    </row>
    <row r="309" spans="1:17" ht="15.75" customHeight="1" x14ac:dyDescent="0.15">
      <c r="A309" s="1" t="s">
        <v>3081</v>
      </c>
      <c r="B309" s="1" t="s">
        <v>219</v>
      </c>
      <c r="C309" s="1" t="s">
        <v>2204</v>
      </c>
      <c r="D309" s="27" t="s">
        <v>166</v>
      </c>
      <c r="E309" s="1" t="s">
        <v>2201</v>
      </c>
      <c r="F309" s="1" t="s">
        <v>2182</v>
      </c>
      <c r="G309" s="1" t="s">
        <v>2141</v>
      </c>
      <c r="H309" s="1" t="s">
        <v>2202</v>
      </c>
      <c r="I309" s="7" t="s">
        <v>2203</v>
      </c>
      <c r="J309" s="9" t="s">
        <v>2209</v>
      </c>
      <c r="K309" s="1" t="s">
        <v>54</v>
      </c>
      <c r="L309" s="1">
        <v>2</v>
      </c>
      <c r="M309" s="1">
        <v>2</v>
      </c>
      <c r="N309" s="1" t="b">
        <v>0</v>
      </c>
      <c r="O309" s="1">
        <v>61</v>
      </c>
      <c r="P309" s="1" t="b">
        <v>0</v>
      </c>
      <c r="Q309" s="1" t="s">
        <v>216</v>
      </c>
    </row>
    <row r="310" spans="1:17" ht="15.75" customHeight="1" x14ac:dyDescent="0.15">
      <c r="A310" s="1" t="s">
        <v>3081</v>
      </c>
      <c r="B310" s="1" t="s">
        <v>89</v>
      </c>
      <c r="C310" s="1" t="s">
        <v>2204</v>
      </c>
      <c r="D310" s="27" t="s">
        <v>166</v>
      </c>
      <c r="E310" s="1" t="s">
        <v>2201</v>
      </c>
      <c r="F310" s="1" t="s">
        <v>2182</v>
      </c>
      <c r="G310" s="1" t="s">
        <v>2141</v>
      </c>
      <c r="H310" s="1" t="s">
        <v>2202</v>
      </c>
      <c r="I310" s="7" t="s">
        <v>2203</v>
      </c>
      <c r="J310" s="9" t="s">
        <v>2210</v>
      </c>
      <c r="K310" s="1" t="s">
        <v>54</v>
      </c>
      <c r="L310" s="1">
        <v>2</v>
      </c>
      <c r="M310" s="1">
        <v>2</v>
      </c>
      <c r="N310" s="1" t="b">
        <v>0</v>
      </c>
      <c r="O310" s="1">
        <v>61</v>
      </c>
      <c r="P310" s="1" t="b">
        <v>0</v>
      </c>
      <c r="Q310" s="1" t="s">
        <v>72</v>
      </c>
    </row>
    <row r="311" spans="1:17" ht="15.75" customHeight="1" x14ac:dyDescent="0.15">
      <c r="A311" s="1" t="s">
        <v>3081</v>
      </c>
      <c r="B311" s="1" t="s">
        <v>98</v>
      </c>
      <c r="C311" s="1" t="s">
        <v>2204</v>
      </c>
      <c r="D311" s="27" t="s">
        <v>166</v>
      </c>
      <c r="E311" s="1" t="s">
        <v>2201</v>
      </c>
      <c r="F311" s="1" t="s">
        <v>2182</v>
      </c>
      <c r="G311" s="1" t="s">
        <v>2141</v>
      </c>
      <c r="H311" s="1" t="s">
        <v>2202</v>
      </c>
      <c r="I311" s="7" t="s">
        <v>2203</v>
      </c>
      <c r="J311" s="9" t="s">
        <v>2211</v>
      </c>
      <c r="K311" s="1" t="s">
        <v>54</v>
      </c>
      <c r="L311" s="1">
        <v>2</v>
      </c>
      <c r="M311" s="1">
        <v>2</v>
      </c>
      <c r="N311" s="1" t="b">
        <v>0</v>
      </c>
      <c r="O311" s="1">
        <v>61</v>
      </c>
      <c r="P311" s="1" t="b">
        <v>0</v>
      </c>
      <c r="Q311" s="1" t="s">
        <v>29</v>
      </c>
    </row>
    <row r="312" spans="1:17" ht="15.75" customHeight="1" x14ac:dyDescent="0.15">
      <c r="A312" s="1" t="s">
        <v>3081</v>
      </c>
      <c r="B312" s="1" t="s">
        <v>158</v>
      </c>
      <c r="C312" s="1" t="s">
        <v>2204</v>
      </c>
      <c r="D312" s="27" t="s">
        <v>166</v>
      </c>
      <c r="E312" s="1" t="s">
        <v>2201</v>
      </c>
      <c r="F312" s="1" t="s">
        <v>2182</v>
      </c>
      <c r="G312" s="1" t="s">
        <v>2141</v>
      </c>
      <c r="H312" s="1" t="s">
        <v>2202</v>
      </c>
      <c r="I312" s="7" t="s">
        <v>2203</v>
      </c>
      <c r="J312" s="9" t="s">
        <v>2212</v>
      </c>
      <c r="K312" s="1" t="s">
        <v>54</v>
      </c>
      <c r="L312" s="1">
        <v>2</v>
      </c>
      <c r="M312" s="1">
        <v>2</v>
      </c>
      <c r="N312" s="1" t="b">
        <v>0</v>
      </c>
      <c r="O312" s="1">
        <v>61</v>
      </c>
      <c r="P312" s="1" t="b">
        <v>0</v>
      </c>
      <c r="Q312" s="1" t="s">
        <v>36</v>
      </c>
    </row>
    <row r="313" spans="1:17" ht="15.75" customHeight="1" x14ac:dyDescent="0.15">
      <c r="A313" s="1" t="s">
        <v>3081</v>
      </c>
      <c r="B313" s="1" t="s">
        <v>1207</v>
      </c>
      <c r="C313" s="1" t="s">
        <v>2204</v>
      </c>
      <c r="D313" s="27" t="s">
        <v>166</v>
      </c>
      <c r="E313" s="1" t="s">
        <v>2201</v>
      </c>
      <c r="F313" s="1" t="s">
        <v>2182</v>
      </c>
      <c r="G313" s="1" t="s">
        <v>2141</v>
      </c>
      <c r="H313" s="1" t="s">
        <v>2202</v>
      </c>
      <c r="I313" s="7" t="s">
        <v>2203</v>
      </c>
      <c r="J313" s="9" t="s">
        <v>2213</v>
      </c>
      <c r="K313" s="1" t="s">
        <v>54</v>
      </c>
      <c r="L313" s="1">
        <v>2</v>
      </c>
      <c r="M313" s="1">
        <v>2</v>
      </c>
      <c r="N313" s="1" t="b">
        <v>0</v>
      </c>
      <c r="O313" s="1">
        <v>61</v>
      </c>
      <c r="P313" s="1" t="b">
        <v>1</v>
      </c>
      <c r="Q313" s="1" t="s">
        <v>36</v>
      </c>
    </row>
    <row r="314" spans="1:17" ht="15.75" customHeight="1" x14ac:dyDescent="0.15">
      <c r="A314" s="1" t="s">
        <v>3081</v>
      </c>
      <c r="B314" s="1" t="s">
        <v>2214</v>
      </c>
      <c r="C314" s="1" t="s">
        <v>2204</v>
      </c>
      <c r="D314" s="27" t="s">
        <v>166</v>
      </c>
      <c r="E314" s="1" t="s">
        <v>2201</v>
      </c>
      <c r="F314" s="1" t="s">
        <v>2182</v>
      </c>
      <c r="G314" s="1" t="s">
        <v>2141</v>
      </c>
      <c r="H314" s="1" t="s">
        <v>2202</v>
      </c>
      <c r="I314" s="7" t="s">
        <v>2203</v>
      </c>
      <c r="J314" s="9" t="s">
        <v>2215</v>
      </c>
      <c r="K314" s="1" t="s">
        <v>54</v>
      </c>
      <c r="L314" s="1">
        <v>2</v>
      </c>
      <c r="M314" s="1">
        <v>2</v>
      </c>
      <c r="N314" s="1" t="b">
        <v>0</v>
      </c>
      <c r="O314" s="1">
        <v>61</v>
      </c>
      <c r="P314" s="1" t="b">
        <v>1</v>
      </c>
      <c r="Q314" s="1" t="s">
        <v>36</v>
      </c>
    </row>
    <row r="315" spans="1:17" ht="15.75" customHeight="1" x14ac:dyDescent="0.15">
      <c r="A315" s="1" t="s">
        <v>3081</v>
      </c>
      <c r="B315" s="1" t="s">
        <v>437</v>
      </c>
      <c r="C315" s="1" t="s">
        <v>2204</v>
      </c>
      <c r="D315" s="27" t="s">
        <v>166</v>
      </c>
      <c r="E315" s="1" t="s">
        <v>2201</v>
      </c>
      <c r="F315" s="1" t="s">
        <v>2182</v>
      </c>
      <c r="G315" s="1" t="s">
        <v>2141</v>
      </c>
      <c r="H315" s="1" t="s">
        <v>2202</v>
      </c>
      <c r="I315" s="7" t="s">
        <v>2203</v>
      </c>
      <c r="J315" s="9" t="s">
        <v>2216</v>
      </c>
      <c r="K315" s="1" t="s">
        <v>54</v>
      </c>
      <c r="L315" s="1">
        <v>2</v>
      </c>
      <c r="M315" s="1">
        <v>2</v>
      </c>
      <c r="N315" s="1" t="b">
        <v>0</v>
      </c>
      <c r="O315" s="1">
        <v>61</v>
      </c>
      <c r="P315" s="1" t="b">
        <v>0</v>
      </c>
      <c r="Q315" s="1" t="s">
        <v>36</v>
      </c>
    </row>
    <row r="316" spans="1:17" ht="15.75" customHeight="1" x14ac:dyDescent="0.15">
      <c r="A316" s="1" t="s">
        <v>3081</v>
      </c>
      <c r="B316" s="1" t="s">
        <v>1056</v>
      </c>
      <c r="C316" s="1" t="s">
        <v>2204</v>
      </c>
      <c r="D316" s="27" t="s">
        <v>166</v>
      </c>
      <c r="E316" s="1" t="s">
        <v>2201</v>
      </c>
      <c r="F316" s="1" t="s">
        <v>2182</v>
      </c>
      <c r="G316" s="1" t="s">
        <v>2141</v>
      </c>
      <c r="H316" s="1" t="s">
        <v>2202</v>
      </c>
      <c r="I316" s="7" t="s">
        <v>2203</v>
      </c>
      <c r="J316" s="9" t="s">
        <v>2217</v>
      </c>
      <c r="K316" s="1" t="s">
        <v>54</v>
      </c>
      <c r="L316" s="1">
        <v>2</v>
      </c>
      <c r="M316" s="1">
        <v>2</v>
      </c>
      <c r="N316" s="1" t="b">
        <v>0</v>
      </c>
      <c r="O316" s="1">
        <v>61</v>
      </c>
      <c r="P316" s="1" t="b">
        <v>0</v>
      </c>
      <c r="Q316" s="1" t="s">
        <v>36</v>
      </c>
    </row>
    <row r="317" spans="1:17" ht="15.75" customHeight="1" x14ac:dyDescent="0.15">
      <c r="A317" s="1" t="s">
        <v>3081</v>
      </c>
      <c r="B317" s="1" t="s">
        <v>1127</v>
      </c>
      <c r="C317" s="1" t="s">
        <v>2204</v>
      </c>
      <c r="D317" s="27" t="s">
        <v>166</v>
      </c>
      <c r="E317" s="1" t="s">
        <v>2201</v>
      </c>
      <c r="F317" s="1" t="s">
        <v>2182</v>
      </c>
      <c r="G317" s="1" t="s">
        <v>2141</v>
      </c>
      <c r="H317" s="1" t="s">
        <v>2202</v>
      </c>
      <c r="I317" s="7" t="s">
        <v>2203</v>
      </c>
      <c r="J317" s="9" t="s">
        <v>2218</v>
      </c>
      <c r="K317" s="1" t="s">
        <v>54</v>
      </c>
      <c r="L317" s="1">
        <v>2</v>
      </c>
      <c r="M317" s="1">
        <v>2</v>
      </c>
      <c r="N317" s="1" t="b">
        <v>0</v>
      </c>
      <c r="O317" s="1">
        <v>61</v>
      </c>
      <c r="P317" s="1" t="b">
        <v>0</v>
      </c>
      <c r="Q317" s="1" t="s">
        <v>36</v>
      </c>
    </row>
    <row r="318" spans="1:17" ht="15.75" customHeight="1" x14ac:dyDescent="0.15">
      <c r="A318" s="1" t="s">
        <v>3081</v>
      </c>
      <c r="B318" s="1" t="s">
        <v>483</v>
      </c>
      <c r="C318" s="1" t="s">
        <v>2204</v>
      </c>
      <c r="D318" s="27" t="s">
        <v>166</v>
      </c>
      <c r="E318" s="1" t="s">
        <v>2201</v>
      </c>
      <c r="F318" s="1" t="s">
        <v>2182</v>
      </c>
      <c r="G318" s="1" t="s">
        <v>2141</v>
      </c>
      <c r="H318" s="1" t="s">
        <v>2202</v>
      </c>
      <c r="I318" s="7" t="s">
        <v>2203</v>
      </c>
      <c r="J318" s="9" t="s">
        <v>2219</v>
      </c>
      <c r="K318" s="1" t="s">
        <v>54</v>
      </c>
      <c r="L318" s="1">
        <v>2</v>
      </c>
      <c r="M318" s="1">
        <v>2</v>
      </c>
      <c r="N318" s="1" t="b">
        <v>0</v>
      </c>
      <c r="O318" s="1">
        <v>61</v>
      </c>
      <c r="P318" s="1" t="b">
        <v>1</v>
      </c>
      <c r="Q318" s="1" t="s">
        <v>36</v>
      </c>
    </row>
    <row r="319" spans="1:17" ht="15.75" customHeight="1" x14ac:dyDescent="0.15">
      <c r="A319" s="1" t="s">
        <v>798</v>
      </c>
      <c r="B319" s="1" t="s">
        <v>179</v>
      </c>
      <c r="C319" s="27" t="s">
        <v>166</v>
      </c>
      <c r="D319" s="1" t="s">
        <v>803</v>
      </c>
      <c r="E319" s="1" t="s">
        <v>799</v>
      </c>
      <c r="F319" s="1" t="s">
        <v>800</v>
      </c>
      <c r="G319" s="1" t="s">
        <v>788</v>
      </c>
      <c r="H319" s="1" t="s">
        <v>801</v>
      </c>
      <c r="I319" s="7" t="s">
        <v>802</v>
      </c>
      <c r="J319" s="9" t="s">
        <v>804</v>
      </c>
      <c r="K319" s="1" t="s">
        <v>54</v>
      </c>
      <c r="L319" s="1">
        <v>2</v>
      </c>
      <c r="M319" s="1">
        <v>2</v>
      </c>
      <c r="N319" s="1" t="b">
        <v>0</v>
      </c>
      <c r="O319" s="1">
        <v>75</v>
      </c>
      <c r="P319" s="1" t="b">
        <v>0</v>
      </c>
      <c r="Q319" s="1" t="s">
        <v>36</v>
      </c>
    </row>
    <row r="320" spans="1:17" ht="15.75" customHeight="1" x14ac:dyDescent="0.15">
      <c r="A320" s="1" t="s">
        <v>798</v>
      </c>
      <c r="B320" s="1" t="s">
        <v>98</v>
      </c>
      <c r="C320" s="27" t="s">
        <v>166</v>
      </c>
      <c r="D320" s="1" t="s">
        <v>803</v>
      </c>
      <c r="E320" s="1" t="s">
        <v>799</v>
      </c>
      <c r="F320" s="1" t="s">
        <v>800</v>
      </c>
      <c r="G320" s="1" t="s">
        <v>788</v>
      </c>
      <c r="H320" s="1" t="s">
        <v>801</v>
      </c>
      <c r="I320" s="7" t="s">
        <v>802</v>
      </c>
      <c r="J320" s="9" t="s">
        <v>805</v>
      </c>
      <c r="K320" s="1" t="s">
        <v>54</v>
      </c>
      <c r="L320" s="1">
        <v>2</v>
      </c>
      <c r="M320" s="1">
        <v>2</v>
      </c>
      <c r="N320" s="1" t="b">
        <v>0</v>
      </c>
      <c r="O320" s="1">
        <v>75</v>
      </c>
      <c r="P320" s="1" t="b">
        <v>0</v>
      </c>
      <c r="Q320" s="1" t="s">
        <v>29</v>
      </c>
    </row>
    <row r="321" spans="1:17" ht="15.75" customHeight="1" x14ac:dyDescent="0.15">
      <c r="A321" s="1" t="s">
        <v>798</v>
      </c>
      <c r="B321" s="1" t="s">
        <v>87</v>
      </c>
      <c r="C321" s="27" t="s">
        <v>166</v>
      </c>
      <c r="D321" s="1" t="s">
        <v>803</v>
      </c>
      <c r="E321" s="1" t="s">
        <v>799</v>
      </c>
      <c r="F321" s="1" t="s">
        <v>800</v>
      </c>
      <c r="G321" s="1" t="s">
        <v>788</v>
      </c>
      <c r="H321" s="1" t="s">
        <v>801</v>
      </c>
      <c r="I321" s="7" t="s">
        <v>802</v>
      </c>
      <c r="J321" s="9" t="s">
        <v>806</v>
      </c>
      <c r="K321" s="1" t="s">
        <v>54</v>
      </c>
      <c r="L321" s="1">
        <v>2</v>
      </c>
      <c r="M321" s="1">
        <v>2</v>
      </c>
      <c r="N321" s="1" t="b">
        <v>0</v>
      </c>
      <c r="O321" s="1">
        <v>75</v>
      </c>
      <c r="P321" s="1" t="b">
        <v>0</v>
      </c>
      <c r="Q321" s="1" t="s">
        <v>36</v>
      </c>
    </row>
    <row r="322" spans="1:17" ht="15.75" customHeight="1" x14ac:dyDescent="0.15">
      <c r="A322" s="1" t="s">
        <v>930</v>
      </c>
      <c r="B322" s="1" t="s">
        <v>32</v>
      </c>
      <c r="C322" s="1" t="s">
        <v>935</v>
      </c>
      <c r="D322" s="1" t="s">
        <v>936</v>
      </c>
      <c r="E322" s="1" t="s">
        <v>931</v>
      </c>
      <c r="F322" s="1" t="s">
        <v>932</v>
      </c>
      <c r="G322" s="1" t="s">
        <v>933</v>
      </c>
      <c r="H322" s="1">
        <v>66506</v>
      </c>
      <c r="I322" s="7" t="s">
        <v>934</v>
      </c>
      <c r="J322" s="9" t="s">
        <v>937</v>
      </c>
      <c r="K322" s="1" t="s">
        <v>15</v>
      </c>
      <c r="L322" s="1">
        <v>2</v>
      </c>
      <c r="M322" s="1">
        <v>2</v>
      </c>
      <c r="N322" s="1" t="b">
        <v>1</v>
      </c>
      <c r="O322" s="1">
        <v>94</v>
      </c>
      <c r="P322" s="1" t="b">
        <v>0</v>
      </c>
      <c r="Q322" s="1" t="s">
        <v>33</v>
      </c>
    </row>
    <row r="323" spans="1:17" ht="15.75" customHeight="1" x14ac:dyDescent="0.15">
      <c r="A323" s="1" t="s">
        <v>930</v>
      </c>
      <c r="B323" s="1" t="s">
        <v>938</v>
      </c>
      <c r="C323" s="1" t="s">
        <v>935</v>
      </c>
      <c r="D323" s="1" t="s">
        <v>936</v>
      </c>
      <c r="E323" s="1" t="s">
        <v>931</v>
      </c>
      <c r="F323" s="1" t="s">
        <v>932</v>
      </c>
      <c r="G323" s="1" t="s">
        <v>933</v>
      </c>
      <c r="H323" s="1">
        <v>66506</v>
      </c>
      <c r="I323" s="7" t="s">
        <v>934</v>
      </c>
      <c r="J323" s="9" t="s">
        <v>939</v>
      </c>
      <c r="K323" s="1" t="s">
        <v>15</v>
      </c>
      <c r="L323" s="1">
        <v>2</v>
      </c>
      <c r="M323" s="1">
        <v>2</v>
      </c>
      <c r="N323" s="1" t="b">
        <v>1</v>
      </c>
      <c r="O323" s="1">
        <v>94</v>
      </c>
      <c r="P323" s="1" t="b">
        <v>0</v>
      </c>
      <c r="Q323" s="1" t="s">
        <v>19</v>
      </c>
    </row>
    <row r="324" spans="1:17" ht="15.75" customHeight="1" x14ac:dyDescent="0.15">
      <c r="A324" s="1" t="s">
        <v>930</v>
      </c>
      <c r="B324" s="1" t="s">
        <v>98</v>
      </c>
      <c r="C324" s="1" t="s">
        <v>935</v>
      </c>
      <c r="D324" s="1" t="s">
        <v>27</v>
      </c>
      <c r="E324" s="1" t="s">
        <v>931</v>
      </c>
      <c r="F324" s="1" t="s">
        <v>932</v>
      </c>
      <c r="G324" s="1" t="s">
        <v>933</v>
      </c>
      <c r="H324" s="1">
        <v>66506</v>
      </c>
      <c r="I324" s="7" t="s">
        <v>934</v>
      </c>
      <c r="J324" s="9" t="s">
        <v>940</v>
      </c>
      <c r="K324" s="1" t="s">
        <v>15</v>
      </c>
      <c r="L324" s="1">
        <v>2</v>
      </c>
      <c r="M324" s="1">
        <v>2</v>
      </c>
      <c r="N324" s="1" t="b">
        <v>1</v>
      </c>
      <c r="O324" s="1">
        <v>94</v>
      </c>
      <c r="P324" s="1" t="b">
        <v>0</v>
      </c>
      <c r="Q324" s="1" t="s">
        <v>29</v>
      </c>
    </row>
    <row r="325" spans="1:17" ht="15.75" customHeight="1" x14ac:dyDescent="0.15">
      <c r="A325" s="1" t="s">
        <v>930</v>
      </c>
      <c r="B325" s="1" t="s">
        <v>158</v>
      </c>
      <c r="C325" s="1" t="s">
        <v>935</v>
      </c>
      <c r="D325" s="1" t="s">
        <v>27</v>
      </c>
      <c r="E325" s="1" t="s">
        <v>931</v>
      </c>
      <c r="F325" s="1" t="s">
        <v>932</v>
      </c>
      <c r="G325" s="1" t="s">
        <v>933</v>
      </c>
      <c r="H325" s="1">
        <v>66506</v>
      </c>
      <c r="I325" s="7" t="s">
        <v>934</v>
      </c>
      <c r="J325" s="9" t="s">
        <v>940</v>
      </c>
      <c r="K325" s="1" t="s">
        <v>15</v>
      </c>
      <c r="L325" s="1">
        <v>2</v>
      </c>
      <c r="M325" s="1">
        <v>2</v>
      </c>
      <c r="N325" s="1" t="b">
        <v>1</v>
      </c>
      <c r="O325" s="1">
        <v>94</v>
      </c>
      <c r="P325" s="1" t="b">
        <v>0</v>
      </c>
      <c r="Q325" s="1" t="s">
        <v>36</v>
      </c>
    </row>
    <row r="326" spans="1:17" ht="15.75" customHeight="1" x14ac:dyDescent="0.15">
      <c r="A326" s="1" t="s">
        <v>930</v>
      </c>
      <c r="B326" s="1" t="s">
        <v>942</v>
      </c>
      <c r="C326" s="1" t="s">
        <v>935</v>
      </c>
      <c r="D326" s="1" t="s">
        <v>941</v>
      </c>
      <c r="E326" s="1" t="s">
        <v>931</v>
      </c>
      <c r="F326" s="1" t="s">
        <v>932</v>
      </c>
      <c r="G326" s="1" t="s">
        <v>933</v>
      </c>
      <c r="H326" s="1">
        <v>66506</v>
      </c>
      <c r="I326" s="7" t="s">
        <v>934</v>
      </c>
      <c r="J326" s="9" t="s">
        <v>943</v>
      </c>
      <c r="K326" s="1" t="s">
        <v>15</v>
      </c>
      <c r="L326" s="1">
        <v>2</v>
      </c>
      <c r="M326" s="1">
        <v>2</v>
      </c>
      <c r="N326" s="1" t="b">
        <v>1</v>
      </c>
      <c r="O326" s="1">
        <v>94</v>
      </c>
      <c r="P326" s="1" t="b">
        <v>0</v>
      </c>
      <c r="Q326" s="1" t="s">
        <v>72</v>
      </c>
    </row>
    <row r="327" spans="1:17" ht="15.75" customHeight="1" x14ac:dyDescent="0.15">
      <c r="A327" s="1" t="s">
        <v>1677</v>
      </c>
      <c r="B327" s="1" t="s">
        <v>98</v>
      </c>
      <c r="C327" s="1" t="s">
        <v>1683</v>
      </c>
      <c r="D327" s="1" t="s">
        <v>1684</v>
      </c>
      <c r="E327" s="1" t="s">
        <v>1678</v>
      </c>
      <c r="F327" s="1" t="s">
        <v>1679</v>
      </c>
      <c r="G327" s="1" t="s">
        <v>1680</v>
      </c>
      <c r="H327" s="1">
        <v>7083</v>
      </c>
      <c r="I327" s="7" t="s">
        <v>1682</v>
      </c>
      <c r="J327" s="9" t="s">
        <v>1685</v>
      </c>
      <c r="K327" s="1" t="s">
        <v>15</v>
      </c>
      <c r="L327" s="1">
        <v>2</v>
      </c>
      <c r="M327" s="1">
        <v>2</v>
      </c>
      <c r="N327" s="1" t="b">
        <v>0</v>
      </c>
      <c r="O327" s="1">
        <v>74</v>
      </c>
      <c r="P327" s="1" t="b">
        <v>0</v>
      </c>
      <c r="Q327" s="1" t="s">
        <v>29</v>
      </c>
    </row>
    <row r="328" spans="1:17" ht="15.75" customHeight="1" x14ac:dyDescent="0.15">
      <c r="A328" s="1" t="s">
        <v>679</v>
      </c>
      <c r="B328" s="1" t="s">
        <v>28</v>
      </c>
      <c r="C328" s="1" t="s">
        <v>683</v>
      </c>
      <c r="D328" s="1" t="s">
        <v>27</v>
      </c>
      <c r="E328" s="1" t="s">
        <v>680</v>
      </c>
      <c r="F328" s="1" t="s">
        <v>681</v>
      </c>
      <c r="G328" s="1" t="s">
        <v>641</v>
      </c>
      <c r="H328" s="1">
        <v>30144</v>
      </c>
      <c r="I328" s="7" t="s">
        <v>682</v>
      </c>
      <c r="J328" s="9" t="s">
        <v>684</v>
      </c>
      <c r="K328" s="1" t="s">
        <v>15</v>
      </c>
      <c r="L328" s="1">
        <v>2</v>
      </c>
      <c r="M328" s="1">
        <v>2</v>
      </c>
      <c r="N328" s="1" t="b">
        <v>0</v>
      </c>
      <c r="O328" s="1">
        <v>59</v>
      </c>
      <c r="P328" s="1" t="b">
        <v>0</v>
      </c>
      <c r="Q328" s="1" t="s">
        <v>29</v>
      </c>
    </row>
    <row r="329" spans="1:17" ht="15.75" customHeight="1" x14ac:dyDescent="0.15">
      <c r="A329" s="1" t="s">
        <v>3110</v>
      </c>
      <c r="B329" s="1" t="s">
        <v>363</v>
      </c>
      <c r="C329" s="1" t="s">
        <v>1999</v>
      </c>
      <c r="D329" s="27" t="s">
        <v>166</v>
      </c>
      <c r="E329" s="1" t="s">
        <v>1995</v>
      </c>
      <c r="F329" s="1" t="s">
        <v>1996</v>
      </c>
      <c r="G329" s="1" t="s">
        <v>1965</v>
      </c>
      <c r="H329" s="1" t="s">
        <v>1997</v>
      </c>
      <c r="I329" s="7" t="s">
        <v>1998</v>
      </c>
      <c r="J329" s="9" t="s">
        <v>2000</v>
      </c>
      <c r="K329" s="1" t="s">
        <v>15</v>
      </c>
      <c r="L329" s="1">
        <v>2</v>
      </c>
      <c r="M329" s="1">
        <v>2</v>
      </c>
      <c r="N329" s="1" t="b">
        <v>0</v>
      </c>
      <c r="O329" s="1">
        <v>85</v>
      </c>
      <c r="P329" s="1" t="b">
        <v>0</v>
      </c>
      <c r="Q329" s="1" t="s">
        <v>36</v>
      </c>
    </row>
    <row r="330" spans="1:17" ht="15.75" customHeight="1" x14ac:dyDescent="0.15">
      <c r="A330" s="1" t="s">
        <v>3110</v>
      </c>
      <c r="B330" s="1" t="s">
        <v>98</v>
      </c>
      <c r="C330" s="1" t="s">
        <v>1999</v>
      </c>
      <c r="D330" s="27" t="s">
        <v>166</v>
      </c>
      <c r="E330" s="1" t="s">
        <v>1995</v>
      </c>
      <c r="F330" s="1" t="s">
        <v>1996</v>
      </c>
      <c r="G330" s="1" t="s">
        <v>1965</v>
      </c>
      <c r="H330" s="1" t="s">
        <v>1997</v>
      </c>
      <c r="I330" s="7" t="s">
        <v>1998</v>
      </c>
      <c r="J330" s="9" t="s">
        <v>2001</v>
      </c>
      <c r="K330" s="1" t="s">
        <v>15</v>
      </c>
      <c r="L330" s="1">
        <v>2</v>
      </c>
      <c r="M330" s="1">
        <v>2</v>
      </c>
      <c r="N330" s="1" t="b">
        <v>0</v>
      </c>
      <c r="O330" s="1">
        <v>85</v>
      </c>
      <c r="P330" s="1" t="b">
        <v>0</v>
      </c>
      <c r="Q330" s="1" t="s">
        <v>29</v>
      </c>
    </row>
    <row r="331" spans="1:17" ht="15.75" customHeight="1" x14ac:dyDescent="0.15">
      <c r="A331" s="1" t="s">
        <v>3110</v>
      </c>
      <c r="B331" s="1" t="s">
        <v>32</v>
      </c>
      <c r="C331" s="1" t="s">
        <v>1999</v>
      </c>
      <c r="D331" s="27" t="s">
        <v>166</v>
      </c>
      <c r="E331" s="1" t="s">
        <v>1995</v>
      </c>
      <c r="F331" s="1" t="s">
        <v>1996</v>
      </c>
      <c r="G331" s="1" t="s">
        <v>1965</v>
      </c>
      <c r="H331" s="1" t="s">
        <v>1997</v>
      </c>
      <c r="I331" s="7" t="s">
        <v>1998</v>
      </c>
      <c r="J331" s="9" t="s">
        <v>2002</v>
      </c>
      <c r="K331" s="1" t="s">
        <v>15</v>
      </c>
      <c r="L331" s="1">
        <v>2</v>
      </c>
      <c r="M331" s="1">
        <v>2</v>
      </c>
      <c r="N331" s="1" t="b">
        <v>0</v>
      </c>
      <c r="O331" s="1">
        <v>85</v>
      </c>
      <c r="P331" s="1" t="b">
        <v>0</v>
      </c>
      <c r="Q331" s="1" t="s">
        <v>33</v>
      </c>
    </row>
    <row r="332" spans="1:17" ht="15.75" customHeight="1" x14ac:dyDescent="0.15">
      <c r="A332" s="1" t="s">
        <v>3110</v>
      </c>
      <c r="B332" s="1" t="s">
        <v>2003</v>
      </c>
      <c r="C332" s="1" t="s">
        <v>1999</v>
      </c>
      <c r="D332" s="27" t="s">
        <v>166</v>
      </c>
      <c r="E332" s="1" t="s">
        <v>1995</v>
      </c>
      <c r="F332" s="1" t="s">
        <v>1996</v>
      </c>
      <c r="G332" s="1" t="s">
        <v>1965</v>
      </c>
      <c r="H332" s="1" t="s">
        <v>1997</v>
      </c>
      <c r="I332" s="7" t="s">
        <v>1998</v>
      </c>
      <c r="J332" s="9" t="s">
        <v>2004</v>
      </c>
      <c r="K332" s="1" t="s">
        <v>15</v>
      </c>
      <c r="L332" s="1">
        <v>2</v>
      </c>
      <c r="M332" s="1">
        <v>2</v>
      </c>
      <c r="N332" s="1" t="b">
        <v>0</v>
      </c>
      <c r="O332" s="1">
        <v>85</v>
      </c>
      <c r="P332" s="1" t="b">
        <v>1</v>
      </c>
      <c r="Q332" s="1" t="s">
        <v>36</v>
      </c>
    </row>
    <row r="333" spans="1:17" ht="15.75" customHeight="1" x14ac:dyDescent="0.15">
      <c r="A333" s="1" t="s">
        <v>3110</v>
      </c>
      <c r="B333" s="1" t="s">
        <v>1207</v>
      </c>
      <c r="C333" s="1" t="s">
        <v>1999</v>
      </c>
      <c r="D333" s="27" t="s">
        <v>166</v>
      </c>
      <c r="E333" s="1" t="s">
        <v>1995</v>
      </c>
      <c r="F333" s="1" t="s">
        <v>1996</v>
      </c>
      <c r="G333" s="1" t="s">
        <v>1965</v>
      </c>
      <c r="H333" s="1" t="s">
        <v>1997</v>
      </c>
      <c r="I333" s="7" t="s">
        <v>1998</v>
      </c>
      <c r="J333" s="9" t="s">
        <v>2005</v>
      </c>
      <c r="K333" s="1" t="s">
        <v>15</v>
      </c>
      <c r="L333" s="1">
        <v>2</v>
      </c>
      <c r="M333" s="1">
        <v>2</v>
      </c>
      <c r="N333" s="1" t="b">
        <v>0</v>
      </c>
      <c r="O333" s="1">
        <v>85</v>
      </c>
      <c r="P333" s="1" t="b">
        <v>0</v>
      </c>
      <c r="Q333" s="1" t="s">
        <v>36</v>
      </c>
    </row>
    <row r="334" spans="1:17" ht="15.75" customHeight="1" x14ac:dyDescent="0.15">
      <c r="A334" s="1" t="s">
        <v>3110</v>
      </c>
      <c r="B334" s="1" t="s">
        <v>2006</v>
      </c>
      <c r="C334" s="1" t="s">
        <v>1999</v>
      </c>
      <c r="D334" s="27" t="s">
        <v>166</v>
      </c>
      <c r="E334" s="1" t="s">
        <v>1995</v>
      </c>
      <c r="F334" s="1" t="s">
        <v>1996</v>
      </c>
      <c r="G334" s="1" t="s">
        <v>1965</v>
      </c>
      <c r="H334" s="1" t="s">
        <v>1997</v>
      </c>
      <c r="I334" s="7" t="s">
        <v>1998</v>
      </c>
      <c r="J334" s="9" t="s">
        <v>2007</v>
      </c>
      <c r="K334" s="1" t="s">
        <v>15</v>
      </c>
      <c r="L334" s="1">
        <v>2</v>
      </c>
      <c r="M334" s="1">
        <v>2</v>
      </c>
      <c r="N334" s="1" t="b">
        <v>0</v>
      </c>
      <c r="O334" s="1">
        <v>85</v>
      </c>
      <c r="P334" s="1" t="b">
        <v>0</v>
      </c>
      <c r="Q334" s="1" t="s">
        <v>36</v>
      </c>
    </row>
    <row r="335" spans="1:17" ht="15.75" customHeight="1" x14ac:dyDescent="0.15">
      <c r="A335" s="1" t="s">
        <v>3110</v>
      </c>
      <c r="B335" s="1" t="s">
        <v>333</v>
      </c>
      <c r="C335" s="1" t="s">
        <v>1999</v>
      </c>
      <c r="D335" s="27" t="s">
        <v>166</v>
      </c>
      <c r="E335" s="1" t="s">
        <v>1995</v>
      </c>
      <c r="F335" s="1" t="s">
        <v>1996</v>
      </c>
      <c r="G335" s="1" t="s">
        <v>1965</v>
      </c>
      <c r="H335" s="1" t="s">
        <v>1997</v>
      </c>
      <c r="I335" s="7" t="s">
        <v>1998</v>
      </c>
      <c r="J335" s="9" t="s">
        <v>2008</v>
      </c>
      <c r="K335" s="1" t="s">
        <v>15</v>
      </c>
      <c r="L335" s="1">
        <v>2</v>
      </c>
      <c r="M335" s="1">
        <v>2</v>
      </c>
      <c r="N335" s="1" t="b">
        <v>0</v>
      </c>
      <c r="O335" s="1">
        <v>85</v>
      </c>
      <c r="P335" s="1" t="b">
        <v>0</v>
      </c>
      <c r="Q335" s="1" t="s">
        <v>36</v>
      </c>
    </row>
    <row r="336" spans="1:17" ht="15.75" customHeight="1" x14ac:dyDescent="0.15">
      <c r="A336" s="1" t="s">
        <v>3110</v>
      </c>
      <c r="B336" s="1" t="s">
        <v>87</v>
      </c>
      <c r="C336" s="1" t="s">
        <v>1999</v>
      </c>
      <c r="D336" s="27" t="s">
        <v>166</v>
      </c>
      <c r="E336" s="1" t="s">
        <v>1995</v>
      </c>
      <c r="F336" s="1" t="s">
        <v>1996</v>
      </c>
      <c r="G336" s="1" t="s">
        <v>1965</v>
      </c>
      <c r="H336" s="1" t="s">
        <v>1997</v>
      </c>
      <c r="I336" s="7" t="s">
        <v>1998</v>
      </c>
      <c r="J336" s="9" t="s">
        <v>2009</v>
      </c>
      <c r="K336" s="1" t="s">
        <v>15</v>
      </c>
      <c r="L336" s="1">
        <v>2</v>
      </c>
      <c r="M336" s="1">
        <v>2</v>
      </c>
      <c r="N336" s="1" t="b">
        <v>0</v>
      </c>
      <c r="O336" s="1">
        <v>85</v>
      </c>
      <c r="P336" s="1" t="b">
        <v>0</v>
      </c>
      <c r="Q336" s="1" t="s">
        <v>72</v>
      </c>
    </row>
    <row r="337" spans="1:17" ht="15.75" customHeight="1" x14ac:dyDescent="0.15">
      <c r="A337" s="1" t="s">
        <v>3110</v>
      </c>
      <c r="B337" s="1" t="s">
        <v>442</v>
      </c>
      <c r="C337" s="1" t="s">
        <v>1999</v>
      </c>
      <c r="D337" s="27" t="s">
        <v>166</v>
      </c>
      <c r="E337" s="1" t="s">
        <v>1995</v>
      </c>
      <c r="F337" s="1" t="s">
        <v>1996</v>
      </c>
      <c r="G337" s="1" t="s">
        <v>1965</v>
      </c>
      <c r="H337" s="1" t="s">
        <v>1997</v>
      </c>
      <c r="I337" s="7" t="s">
        <v>1998</v>
      </c>
      <c r="J337" s="9" t="s">
        <v>2010</v>
      </c>
      <c r="K337" s="1" t="s">
        <v>15</v>
      </c>
      <c r="L337" s="1">
        <v>2</v>
      </c>
      <c r="M337" s="1">
        <v>2</v>
      </c>
      <c r="N337" s="1" t="b">
        <v>0</v>
      </c>
      <c r="O337" s="1">
        <v>85</v>
      </c>
      <c r="P337" s="1" t="b">
        <v>0</v>
      </c>
      <c r="Q337" s="1" t="s">
        <v>36</v>
      </c>
    </row>
    <row r="338" spans="1:17" ht="15.75" customHeight="1" x14ac:dyDescent="0.15">
      <c r="A338" s="1" t="s">
        <v>3110</v>
      </c>
      <c r="B338" s="1" t="s">
        <v>219</v>
      </c>
      <c r="C338" s="1" t="s">
        <v>1999</v>
      </c>
      <c r="D338" s="27" t="s">
        <v>166</v>
      </c>
      <c r="E338" s="1" t="s">
        <v>1995</v>
      </c>
      <c r="F338" s="1" t="s">
        <v>1996</v>
      </c>
      <c r="G338" s="1" t="s">
        <v>1965</v>
      </c>
      <c r="H338" s="1" t="s">
        <v>1997</v>
      </c>
      <c r="I338" s="7" t="s">
        <v>1998</v>
      </c>
      <c r="J338" s="9" t="s">
        <v>2011</v>
      </c>
      <c r="K338" s="1" t="s">
        <v>15</v>
      </c>
      <c r="L338" s="1">
        <v>2</v>
      </c>
      <c r="M338" s="1">
        <v>2</v>
      </c>
      <c r="N338" s="1" t="b">
        <v>0</v>
      </c>
      <c r="O338" s="1">
        <v>85</v>
      </c>
      <c r="P338" s="1" t="b">
        <v>0</v>
      </c>
      <c r="Q338" s="1" t="s">
        <v>220</v>
      </c>
    </row>
    <row r="339" spans="1:17" ht="15.75" customHeight="1" x14ac:dyDescent="0.15">
      <c r="A339" s="1" t="s">
        <v>1320</v>
      </c>
      <c r="B339" s="1" t="s">
        <v>43</v>
      </c>
      <c r="C339" s="1" t="s">
        <v>1324</v>
      </c>
      <c r="D339" s="1" t="s">
        <v>27</v>
      </c>
      <c r="E339" s="1" t="s">
        <v>1321</v>
      </c>
      <c r="F339" s="1" t="s">
        <v>1322</v>
      </c>
      <c r="G339" s="1" t="s">
        <v>1300</v>
      </c>
      <c r="H339" s="21"/>
      <c r="I339" s="7" t="s">
        <v>1323</v>
      </c>
      <c r="J339" s="9" t="s">
        <v>1325</v>
      </c>
      <c r="K339" s="1" t="s">
        <v>54</v>
      </c>
      <c r="L339" s="27">
        <v>2</v>
      </c>
      <c r="M339" s="27">
        <v>2</v>
      </c>
      <c r="N339" s="1" t="b">
        <v>0</v>
      </c>
      <c r="O339" s="27">
        <v>79</v>
      </c>
      <c r="P339" s="1" t="b">
        <v>0</v>
      </c>
      <c r="Q339" s="1" t="s">
        <v>72</v>
      </c>
    </row>
    <row r="340" spans="1:17" ht="15.75" customHeight="1" x14ac:dyDescent="0.15">
      <c r="A340" s="1" t="s">
        <v>1320</v>
      </c>
      <c r="B340" s="1" t="s">
        <v>98</v>
      </c>
      <c r="C340" s="1" t="s">
        <v>1324</v>
      </c>
      <c r="D340" s="1" t="s">
        <v>27</v>
      </c>
      <c r="E340" s="1" t="s">
        <v>1326</v>
      </c>
      <c r="F340" s="1" t="s">
        <v>1322</v>
      </c>
      <c r="G340" s="1" t="s">
        <v>1300</v>
      </c>
      <c r="H340" s="21"/>
      <c r="I340" s="7" t="s">
        <v>1323</v>
      </c>
      <c r="J340" s="9" t="s">
        <v>1327</v>
      </c>
      <c r="K340" s="1" t="s">
        <v>54</v>
      </c>
      <c r="L340" s="27">
        <v>2</v>
      </c>
      <c r="M340" s="27">
        <v>2</v>
      </c>
      <c r="N340" s="1" t="b">
        <v>0</v>
      </c>
      <c r="O340" s="27">
        <v>79</v>
      </c>
      <c r="P340" s="1" t="b">
        <v>0</v>
      </c>
      <c r="Q340" s="1" t="s">
        <v>29</v>
      </c>
    </row>
    <row r="341" spans="1:17" ht="15.75" customHeight="1" x14ac:dyDescent="0.15">
      <c r="A341" s="1" t="s">
        <v>1320</v>
      </c>
      <c r="B341" s="1" t="s">
        <v>442</v>
      </c>
      <c r="C341" s="1" t="s">
        <v>1324</v>
      </c>
      <c r="D341" s="1" t="s">
        <v>27</v>
      </c>
      <c r="E341" s="1" t="s">
        <v>1328</v>
      </c>
      <c r="F341" s="1" t="s">
        <v>1322</v>
      </c>
      <c r="G341" s="1" t="s">
        <v>1300</v>
      </c>
      <c r="H341" s="21"/>
      <c r="I341" s="7" t="s">
        <v>1323</v>
      </c>
      <c r="J341" s="9" t="s">
        <v>1327</v>
      </c>
      <c r="K341" s="1" t="s">
        <v>54</v>
      </c>
      <c r="L341" s="27">
        <v>2</v>
      </c>
      <c r="M341" s="27">
        <v>2</v>
      </c>
      <c r="N341" s="1" t="b">
        <v>0</v>
      </c>
      <c r="O341" s="27">
        <v>79</v>
      </c>
      <c r="P341" s="1" t="b">
        <v>0</v>
      </c>
      <c r="Q341" s="1" t="s">
        <v>36</v>
      </c>
    </row>
    <row r="342" spans="1:17" ht="15.75" customHeight="1" x14ac:dyDescent="0.15">
      <c r="A342" s="1" t="s">
        <v>1320</v>
      </c>
      <c r="B342" s="1" t="s">
        <v>1330</v>
      </c>
      <c r="C342" s="1" t="s">
        <v>1324</v>
      </c>
      <c r="D342" s="1" t="s">
        <v>27</v>
      </c>
      <c r="E342" s="1" t="s">
        <v>1329</v>
      </c>
      <c r="F342" s="1" t="s">
        <v>1322</v>
      </c>
      <c r="G342" s="1" t="s">
        <v>1300</v>
      </c>
      <c r="H342" s="21"/>
      <c r="I342" s="7" t="s">
        <v>1323</v>
      </c>
      <c r="J342" s="9" t="s">
        <v>1331</v>
      </c>
      <c r="K342" s="1" t="s">
        <v>54</v>
      </c>
      <c r="L342" s="27">
        <v>2</v>
      </c>
      <c r="M342" s="27">
        <v>2</v>
      </c>
      <c r="N342" s="1" t="b">
        <v>0</v>
      </c>
      <c r="O342" s="27">
        <v>79</v>
      </c>
      <c r="P342" s="1" t="b">
        <v>0</v>
      </c>
      <c r="Q342" s="1" t="s">
        <v>36</v>
      </c>
    </row>
    <row r="343" spans="1:17" ht="15.75" customHeight="1" x14ac:dyDescent="0.15">
      <c r="A343" s="1" t="s">
        <v>1320</v>
      </c>
      <c r="B343" s="1" t="s">
        <v>1333</v>
      </c>
      <c r="C343" s="1" t="s">
        <v>1324</v>
      </c>
      <c r="D343" s="1" t="s">
        <v>27</v>
      </c>
      <c r="E343" s="1" t="s">
        <v>1332</v>
      </c>
      <c r="F343" s="1" t="s">
        <v>1322</v>
      </c>
      <c r="G343" s="1" t="s">
        <v>1300</v>
      </c>
      <c r="H343" s="21"/>
      <c r="I343" s="7" t="s">
        <v>1323</v>
      </c>
      <c r="J343" s="9" t="s">
        <v>1334</v>
      </c>
      <c r="K343" s="1" t="s">
        <v>54</v>
      </c>
      <c r="L343" s="27">
        <v>2</v>
      </c>
      <c r="M343" s="27">
        <v>2</v>
      </c>
      <c r="N343" s="1" t="b">
        <v>0</v>
      </c>
      <c r="O343" s="27">
        <v>79</v>
      </c>
      <c r="P343" s="1" t="b">
        <v>0</v>
      </c>
      <c r="Q343" s="1" t="s">
        <v>36</v>
      </c>
    </row>
    <row r="344" spans="1:17" ht="15.75" customHeight="1" x14ac:dyDescent="0.15">
      <c r="A344" s="1" t="s">
        <v>1320</v>
      </c>
      <c r="B344" s="1" t="s">
        <v>1336</v>
      </c>
      <c r="C344" s="1" t="s">
        <v>1324</v>
      </c>
      <c r="D344" s="1" t="s">
        <v>27</v>
      </c>
      <c r="E344" s="1" t="s">
        <v>1335</v>
      </c>
      <c r="F344" s="1" t="s">
        <v>1322</v>
      </c>
      <c r="G344" s="1" t="s">
        <v>1300</v>
      </c>
      <c r="H344" s="21"/>
      <c r="I344" s="7" t="s">
        <v>1323</v>
      </c>
      <c r="J344" s="9" t="s">
        <v>1337</v>
      </c>
      <c r="K344" s="1" t="s">
        <v>54</v>
      </c>
      <c r="L344" s="27">
        <v>2</v>
      </c>
      <c r="M344" s="27">
        <v>2</v>
      </c>
      <c r="N344" s="1" t="b">
        <v>0</v>
      </c>
      <c r="O344" s="27">
        <v>79</v>
      </c>
      <c r="P344" s="1" t="b">
        <v>0</v>
      </c>
      <c r="Q344" s="1" t="s">
        <v>36</v>
      </c>
    </row>
    <row r="345" spans="1:17" ht="15.75" customHeight="1" x14ac:dyDescent="0.15">
      <c r="A345" s="1" t="s">
        <v>985</v>
      </c>
      <c r="B345" s="1" t="s">
        <v>28</v>
      </c>
      <c r="C345" s="1" t="s">
        <v>991</v>
      </c>
      <c r="D345" s="1" t="s">
        <v>167</v>
      </c>
      <c r="E345" s="1" t="s">
        <v>986</v>
      </c>
      <c r="F345" s="1" t="s">
        <v>987</v>
      </c>
      <c r="G345" s="1" t="s">
        <v>988</v>
      </c>
      <c r="H345" s="1" t="s">
        <v>989</v>
      </c>
      <c r="I345" s="7" t="s">
        <v>990</v>
      </c>
      <c r="J345" s="9" t="s">
        <v>992</v>
      </c>
      <c r="K345" s="1" t="s">
        <v>15</v>
      </c>
      <c r="L345" s="1">
        <v>2</v>
      </c>
      <c r="M345" s="1">
        <v>2</v>
      </c>
      <c r="N345" s="1" t="b">
        <v>1</v>
      </c>
      <c r="O345" s="1">
        <v>76</v>
      </c>
      <c r="P345" s="1" t="b">
        <v>0</v>
      </c>
      <c r="Q345" s="1" t="s">
        <v>29</v>
      </c>
    </row>
    <row r="346" spans="1:17" ht="15.75" customHeight="1" x14ac:dyDescent="0.15">
      <c r="A346" s="1" t="s">
        <v>985</v>
      </c>
      <c r="B346" s="1" t="s">
        <v>591</v>
      </c>
      <c r="C346" s="1" t="s">
        <v>991</v>
      </c>
      <c r="D346" s="1" t="s">
        <v>993</v>
      </c>
      <c r="E346" s="1" t="s">
        <v>986</v>
      </c>
      <c r="F346" s="1" t="s">
        <v>987</v>
      </c>
      <c r="G346" s="1" t="s">
        <v>988</v>
      </c>
      <c r="H346" s="1" t="s">
        <v>989</v>
      </c>
      <c r="I346" s="7" t="s">
        <v>990</v>
      </c>
      <c r="J346" s="9" t="s">
        <v>994</v>
      </c>
      <c r="K346" s="1" t="s">
        <v>15</v>
      </c>
      <c r="L346" s="1">
        <v>2</v>
      </c>
      <c r="M346" s="1">
        <v>2</v>
      </c>
      <c r="N346" s="1" t="b">
        <v>1</v>
      </c>
      <c r="O346" s="1">
        <v>76</v>
      </c>
      <c r="P346" s="1" t="b">
        <v>0</v>
      </c>
      <c r="Q346" s="1" t="s">
        <v>72</v>
      </c>
    </row>
    <row r="347" spans="1:17" ht="15.75" customHeight="1" x14ac:dyDescent="0.15">
      <c r="A347" s="1" t="s">
        <v>985</v>
      </c>
      <c r="B347" s="1" t="s">
        <v>74</v>
      </c>
      <c r="C347" s="1" t="s">
        <v>991</v>
      </c>
      <c r="D347" s="1" t="s">
        <v>995</v>
      </c>
      <c r="E347" s="1" t="s">
        <v>986</v>
      </c>
      <c r="F347" s="1" t="s">
        <v>987</v>
      </c>
      <c r="G347" s="1" t="s">
        <v>988</v>
      </c>
      <c r="H347" s="1" t="s">
        <v>989</v>
      </c>
      <c r="I347" s="7" t="s">
        <v>990</v>
      </c>
      <c r="J347" s="9" t="s">
        <v>996</v>
      </c>
      <c r="K347" s="1" t="s">
        <v>15</v>
      </c>
      <c r="L347" s="1">
        <v>2</v>
      </c>
      <c r="M347" s="1">
        <v>2</v>
      </c>
      <c r="N347" s="1" t="b">
        <v>1</v>
      </c>
      <c r="O347" s="1">
        <v>76</v>
      </c>
      <c r="P347" s="1" t="b">
        <v>0</v>
      </c>
      <c r="Q347" s="1" t="s">
        <v>33</v>
      </c>
    </row>
    <row r="348" spans="1:17" ht="15.75" customHeight="1" x14ac:dyDescent="0.15">
      <c r="A348" s="1" t="s">
        <v>985</v>
      </c>
      <c r="B348" s="1" t="s">
        <v>98</v>
      </c>
      <c r="C348" s="1" t="s">
        <v>991</v>
      </c>
      <c r="D348" s="1" t="s">
        <v>167</v>
      </c>
      <c r="E348" s="1" t="s">
        <v>986</v>
      </c>
      <c r="F348" s="1" t="s">
        <v>987</v>
      </c>
      <c r="G348" s="1" t="s">
        <v>988</v>
      </c>
      <c r="H348" s="1" t="s">
        <v>989</v>
      </c>
      <c r="I348" s="7" t="s">
        <v>990</v>
      </c>
      <c r="J348" s="9" t="s">
        <v>997</v>
      </c>
      <c r="K348" s="1" t="s">
        <v>15</v>
      </c>
      <c r="L348" s="1">
        <v>2</v>
      </c>
      <c r="M348" s="1">
        <v>2</v>
      </c>
      <c r="N348" s="1" t="b">
        <v>1</v>
      </c>
      <c r="O348" s="1">
        <v>76</v>
      </c>
      <c r="P348" s="1" t="b">
        <v>0</v>
      </c>
      <c r="Q348" s="1" t="s">
        <v>29</v>
      </c>
    </row>
    <row r="349" spans="1:17" ht="15.75" customHeight="1" x14ac:dyDescent="0.15">
      <c r="A349" s="1" t="s">
        <v>985</v>
      </c>
      <c r="B349" s="1" t="s">
        <v>32</v>
      </c>
      <c r="C349" s="1" t="s">
        <v>991</v>
      </c>
      <c r="D349" s="1" t="s">
        <v>995</v>
      </c>
      <c r="E349" s="1" t="s">
        <v>986</v>
      </c>
      <c r="F349" s="1" t="s">
        <v>987</v>
      </c>
      <c r="G349" s="1" t="s">
        <v>988</v>
      </c>
      <c r="H349" s="1" t="s">
        <v>989</v>
      </c>
      <c r="I349" s="7" t="s">
        <v>990</v>
      </c>
      <c r="J349" s="9" t="s">
        <v>998</v>
      </c>
      <c r="K349" s="1" t="s">
        <v>15</v>
      </c>
      <c r="L349" s="1">
        <v>2</v>
      </c>
      <c r="M349" s="1">
        <v>2</v>
      </c>
      <c r="N349" s="1" t="b">
        <v>1</v>
      </c>
      <c r="O349" s="1">
        <v>76</v>
      </c>
      <c r="P349" s="1" t="b">
        <v>0</v>
      </c>
      <c r="Q349" s="1" t="s">
        <v>33</v>
      </c>
    </row>
    <row r="350" spans="1:17" ht="15.75" customHeight="1" x14ac:dyDescent="0.15">
      <c r="A350" s="1" t="s">
        <v>985</v>
      </c>
      <c r="B350" s="1" t="s">
        <v>999</v>
      </c>
      <c r="C350" s="1" t="s">
        <v>991</v>
      </c>
      <c r="D350" s="27" t="s">
        <v>166</v>
      </c>
      <c r="E350" s="1" t="s">
        <v>986</v>
      </c>
      <c r="F350" s="1" t="s">
        <v>987</v>
      </c>
      <c r="G350" s="1" t="s">
        <v>988</v>
      </c>
      <c r="H350" s="1" t="s">
        <v>989</v>
      </c>
      <c r="I350" s="7" t="s">
        <v>990</v>
      </c>
      <c r="J350" s="9" t="s">
        <v>1000</v>
      </c>
      <c r="K350" s="1" t="s">
        <v>15</v>
      </c>
      <c r="L350" s="1">
        <v>2</v>
      </c>
      <c r="M350" s="1">
        <v>2</v>
      </c>
      <c r="N350" s="1" t="b">
        <v>1</v>
      </c>
      <c r="O350" s="1">
        <v>76</v>
      </c>
      <c r="P350" s="1" t="b">
        <v>0</v>
      </c>
      <c r="Q350" s="1" t="s">
        <v>36</v>
      </c>
    </row>
    <row r="351" spans="1:17" ht="15.75" customHeight="1" x14ac:dyDescent="0.15">
      <c r="A351" s="1" t="s">
        <v>1001</v>
      </c>
      <c r="B351" s="1" t="s">
        <v>1006</v>
      </c>
      <c r="C351" s="1" t="s">
        <v>1005</v>
      </c>
      <c r="D351" s="27" t="s">
        <v>27</v>
      </c>
      <c r="E351" s="1" t="s">
        <v>1002</v>
      </c>
      <c r="F351" s="1" t="s">
        <v>1003</v>
      </c>
      <c r="G351" s="1" t="s">
        <v>988</v>
      </c>
      <c r="H351" s="1">
        <v>71272</v>
      </c>
      <c r="I351" s="7" t="s">
        <v>1004</v>
      </c>
      <c r="J351" s="9" t="s">
        <v>1007</v>
      </c>
      <c r="K351" s="1" t="s">
        <v>15</v>
      </c>
      <c r="L351" s="1">
        <v>2</v>
      </c>
      <c r="M351" s="1">
        <v>2</v>
      </c>
      <c r="N351" s="1" t="b">
        <v>0</v>
      </c>
      <c r="O351" s="1">
        <v>63</v>
      </c>
      <c r="P351" s="1" t="b">
        <v>0</v>
      </c>
      <c r="Q351" s="1" t="s">
        <v>36</v>
      </c>
    </row>
    <row r="352" spans="1:17" ht="15.75" customHeight="1" x14ac:dyDescent="0.15">
      <c r="A352" s="1" t="s">
        <v>1001</v>
      </c>
      <c r="B352" s="1" t="s">
        <v>476</v>
      </c>
      <c r="C352" s="1" t="s">
        <v>1005</v>
      </c>
      <c r="D352" s="27" t="s">
        <v>27</v>
      </c>
      <c r="E352" s="1" t="s">
        <v>1002</v>
      </c>
      <c r="F352" s="1" t="s">
        <v>1003</v>
      </c>
      <c r="G352" s="1" t="s">
        <v>988</v>
      </c>
      <c r="H352" s="1">
        <v>71272</v>
      </c>
      <c r="I352" s="7" t="s">
        <v>1004</v>
      </c>
      <c r="J352" s="9" t="s">
        <v>1008</v>
      </c>
      <c r="K352" s="1" t="s">
        <v>15</v>
      </c>
      <c r="L352" s="1">
        <v>2</v>
      </c>
      <c r="M352" s="1">
        <v>2</v>
      </c>
      <c r="N352" s="1" t="b">
        <v>0</v>
      </c>
      <c r="O352" s="1">
        <v>63</v>
      </c>
      <c r="P352" s="1" t="b">
        <v>0</v>
      </c>
      <c r="Q352" s="1" t="s">
        <v>29</v>
      </c>
    </row>
    <row r="353" spans="1:17" ht="15.75" customHeight="1" x14ac:dyDescent="0.15">
      <c r="A353" s="1" t="s">
        <v>1001</v>
      </c>
      <c r="B353" s="1" t="s">
        <v>89</v>
      </c>
      <c r="C353" s="1" t="s">
        <v>1005</v>
      </c>
      <c r="D353" s="27" t="s">
        <v>44</v>
      </c>
      <c r="E353" s="1" t="s">
        <v>1002</v>
      </c>
      <c r="F353" s="1" t="s">
        <v>1003</v>
      </c>
      <c r="G353" s="1" t="s">
        <v>988</v>
      </c>
      <c r="H353" s="1">
        <v>71272</v>
      </c>
      <c r="I353" s="7" t="s">
        <v>1004</v>
      </c>
      <c r="J353" s="9" t="s">
        <v>1009</v>
      </c>
      <c r="K353" s="1" t="s">
        <v>15</v>
      </c>
      <c r="L353" s="1">
        <v>2</v>
      </c>
      <c r="M353" s="1">
        <v>2</v>
      </c>
      <c r="N353" s="1" t="b">
        <v>0</v>
      </c>
      <c r="O353" s="1">
        <v>63</v>
      </c>
      <c r="P353" s="1" t="b">
        <v>0</v>
      </c>
      <c r="Q353" s="1" t="s">
        <v>72</v>
      </c>
    </row>
    <row r="354" spans="1:17" ht="15.75" customHeight="1" x14ac:dyDescent="0.15">
      <c r="A354" s="1" t="s">
        <v>1252</v>
      </c>
      <c r="B354" s="1" t="s">
        <v>1257</v>
      </c>
      <c r="C354" s="27" t="s">
        <v>166</v>
      </c>
      <c r="D354" s="1" t="s">
        <v>1256</v>
      </c>
      <c r="E354" s="1" t="s">
        <v>1253</v>
      </c>
      <c r="F354" s="1" t="s">
        <v>1245</v>
      </c>
      <c r="G354" s="1" t="s">
        <v>1222</v>
      </c>
      <c r="H354" s="1" t="s">
        <v>1254</v>
      </c>
      <c r="I354" s="7" t="s">
        <v>1255</v>
      </c>
      <c r="J354" s="9" t="s">
        <v>1258</v>
      </c>
      <c r="K354" s="1" t="s">
        <v>54</v>
      </c>
      <c r="L354" s="1">
        <v>2</v>
      </c>
      <c r="M354" s="1">
        <v>2</v>
      </c>
      <c r="N354" s="1" t="b">
        <v>0</v>
      </c>
      <c r="O354" s="1">
        <v>57</v>
      </c>
      <c r="P354" s="1" t="b">
        <v>0</v>
      </c>
      <c r="Q354" s="1" t="s">
        <v>36</v>
      </c>
    </row>
    <row r="355" spans="1:17" ht="15.75" customHeight="1" x14ac:dyDescent="0.15">
      <c r="A355" s="1" t="s">
        <v>2220</v>
      </c>
      <c r="B355" s="1" t="s">
        <v>28</v>
      </c>
      <c r="C355" s="1" t="s">
        <v>167</v>
      </c>
      <c r="D355" s="27" t="s">
        <v>27</v>
      </c>
      <c r="E355" s="1" t="s">
        <v>2221</v>
      </c>
      <c r="F355" s="1" t="s">
        <v>2222</v>
      </c>
      <c r="G355" s="1" t="s">
        <v>2141</v>
      </c>
      <c r="H355" s="1" t="s">
        <v>2223</v>
      </c>
      <c r="I355" s="7" t="s">
        <v>2224</v>
      </c>
      <c r="J355" s="9" t="s">
        <v>2225</v>
      </c>
      <c r="K355" s="1" t="s">
        <v>54</v>
      </c>
      <c r="L355" s="1">
        <v>2</v>
      </c>
      <c r="M355" s="1">
        <v>2</v>
      </c>
      <c r="N355" s="1" t="b">
        <v>0</v>
      </c>
      <c r="O355" s="1">
        <v>68</v>
      </c>
      <c r="P355" s="1" t="b">
        <v>0</v>
      </c>
      <c r="Q355" s="1" t="s">
        <v>29</v>
      </c>
    </row>
    <row r="356" spans="1:17" ht="15.75" customHeight="1" x14ac:dyDescent="0.15">
      <c r="A356" s="1" t="s">
        <v>2220</v>
      </c>
      <c r="B356" s="1" t="s">
        <v>1604</v>
      </c>
      <c r="C356" s="1" t="s">
        <v>167</v>
      </c>
      <c r="D356" s="12" t="s">
        <v>27</v>
      </c>
      <c r="E356" s="1" t="s">
        <v>2221</v>
      </c>
      <c r="F356" s="1" t="s">
        <v>2222</v>
      </c>
      <c r="G356" s="1" t="s">
        <v>2141</v>
      </c>
      <c r="H356" s="1" t="s">
        <v>2223</v>
      </c>
      <c r="I356" s="7" t="s">
        <v>2224</v>
      </c>
      <c r="J356" s="9" t="s">
        <v>2226</v>
      </c>
      <c r="K356" s="1" t="s">
        <v>54</v>
      </c>
      <c r="L356" s="1">
        <v>2</v>
      </c>
      <c r="M356" s="1">
        <v>2</v>
      </c>
      <c r="N356" s="1" t="b">
        <v>0</v>
      </c>
      <c r="O356" s="1">
        <v>68</v>
      </c>
      <c r="P356" s="1" t="b">
        <v>0</v>
      </c>
      <c r="Q356" s="1" t="s">
        <v>36</v>
      </c>
    </row>
    <row r="357" spans="1:17" ht="15.75" customHeight="1" x14ac:dyDescent="0.15">
      <c r="A357" s="1" t="s">
        <v>2220</v>
      </c>
      <c r="B357" s="1" t="s">
        <v>43</v>
      </c>
      <c r="C357" s="1" t="s">
        <v>167</v>
      </c>
      <c r="D357" s="27" t="s">
        <v>2227</v>
      </c>
      <c r="E357" s="1" t="s">
        <v>2221</v>
      </c>
      <c r="F357" s="1" t="s">
        <v>2222</v>
      </c>
      <c r="G357" s="1" t="s">
        <v>2141</v>
      </c>
      <c r="H357" s="1" t="s">
        <v>2223</v>
      </c>
      <c r="I357" s="7" t="s">
        <v>2224</v>
      </c>
      <c r="J357" s="9" t="s">
        <v>2228</v>
      </c>
      <c r="K357" s="1" t="s">
        <v>54</v>
      </c>
      <c r="L357" s="1">
        <v>2</v>
      </c>
      <c r="M357" s="1">
        <v>2</v>
      </c>
      <c r="N357" s="1" t="b">
        <v>0</v>
      </c>
      <c r="O357" s="1">
        <v>68</v>
      </c>
      <c r="P357" s="1" t="b">
        <v>0</v>
      </c>
      <c r="Q357" s="1" t="s">
        <v>36</v>
      </c>
    </row>
    <row r="358" spans="1:17" ht="15.75" customHeight="1" x14ac:dyDescent="0.15">
      <c r="A358" s="1" t="s">
        <v>2220</v>
      </c>
      <c r="B358" s="1" t="s">
        <v>231</v>
      </c>
      <c r="C358" s="1" t="s">
        <v>167</v>
      </c>
      <c r="D358" s="27" t="s">
        <v>2227</v>
      </c>
      <c r="E358" s="1" t="s">
        <v>2221</v>
      </c>
      <c r="F358" s="1" t="s">
        <v>2222</v>
      </c>
      <c r="G358" s="1" t="s">
        <v>2141</v>
      </c>
      <c r="H358" s="1" t="s">
        <v>2223</v>
      </c>
      <c r="I358" s="7" t="s">
        <v>2224</v>
      </c>
      <c r="J358" s="9" t="s">
        <v>2229</v>
      </c>
      <c r="K358" s="1" t="s">
        <v>54</v>
      </c>
      <c r="L358" s="1">
        <v>2</v>
      </c>
      <c r="M358" s="1">
        <v>2</v>
      </c>
      <c r="N358" s="1" t="b">
        <v>0</v>
      </c>
      <c r="O358" s="1">
        <v>68</v>
      </c>
      <c r="P358" s="1" t="b">
        <v>0</v>
      </c>
      <c r="Q358" s="1" t="s">
        <v>36</v>
      </c>
    </row>
    <row r="359" spans="1:17" ht="15.75" customHeight="1" x14ac:dyDescent="0.15">
      <c r="A359" s="1" t="s">
        <v>1104</v>
      </c>
      <c r="B359" s="1" t="s">
        <v>98</v>
      </c>
      <c r="C359" s="27" t="s">
        <v>166</v>
      </c>
      <c r="D359" s="1" t="s">
        <v>27</v>
      </c>
      <c r="E359" s="1" t="s">
        <v>1105</v>
      </c>
      <c r="F359" s="1" t="s">
        <v>1050</v>
      </c>
      <c r="G359" s="1" t="s">
        <v>1051</v>
      </c>
      <c r="H359" s="1" t="s">
        <v>1106</v>
      </c>
      <c r="I359" s="7" t="s">
        <v>1107</v>
      </c>
      <c r="J359" s="9" t="s">
        <v>1108</v>
      </c>
      <c r="K359" s="1" t="s">
        <v>54</v>
      </c>
      <c r="L359" s="1">
        <v>2</v>
      </c>
      <c r="M359" s="1">
        <v>2</v>
      </c>
      <c r="N359" s="1" t="b">
        <v>0</v>
      </c>
      <c r="O359" s="1">
        <v>71</v>
      </c>
      <c r="P359" s="1" t="b">
        <v>0</v>
      </c>
      <c r="Q359" s="1" t="s">
        <v>29</v>
      </c>
    </row>
    <row r="360" spans="1:17" ht="15.75" customHeight="1" x14ac:dyDescent="0.15">
      <c r="A360" s="1" t="s">
        <v>1104</v>
      </c>
      <c r="B360" s="1" t="s">
        <v>691</v>
      </c>
      <c r="C360" s="27" t="s">
        <v>166</v>
      </c>
      <c r="D360" s="1" t="s">
        <v>27</v>
      </c>
      <c r="E360" s="1" t="s">
        <v>1105</v>
      </c>
      <c r="F360" s="1" t="s">
        <v>1050</v>
      </c>
      <c r="G360" s="1" t="s">
        <v>1051</v>
      </c>
      <c r="H360" s="1" t="s">
        <v>1106</v>
      </c>
      <c r="I360" s="7" t="s">
        <v>1107</v>
      </c>
      <c r="J360" s="9" t="s">
        <v>1108</v>
      </c>
      <c r="K360" s="1" t="s">
        <v>54</v>
      </c>
      <c r="L360" s="1">
        <v>2</v>
      </c>
      <c r="M360" s="1">
        <v>2</v>
      </c>
      <c r="N360" s="1" t="b">
        <v>0</v>
      </c>
      <c r="O360" s="1">
        <v>71</v>
      </c>
      <c r="P360" s="1" t="b">
        <v>0</v>
      </c>
      <c r="Q360" s="1" t="s">
        <v>36</v>
      </c>
    </row>
    <row r="361" spans="1:17" ht="15.75" customHeight="1" x14ac:dyDescent="0.15">
      <c r="A361" s="1" t="s">
        <v>1109</v>
      </c>
      <c r="B361" s="11" t="s">
        <v>1115</v>
      </c>
      <c r="C361" s="11" t="s">
        <v>1113</v>
      </c>
      <c r="D361" s="11" t="s">
        <v>1114</v>
      </c>
      <c r="E361" s="1" t="s">
        <v>1110</v>
      </c>
      <c r="F361" s="1" t="s">
        <v>1083</v>
      </c>
      <c r="G361" s="1" t="s">
        <v>1051</v>
      </c>
      <c r="H361" s="1" t="s">
        <v>1111</v>
      </c>
      <c r="I361" s="7" t="s">
        <v>1112</v>
      </c>
      <c r="J361" s="9" t="s">
        <v>1116</v>
      </c>
      <c r="K361" s="1" t="s">
        <v>54</v>
      </c>
      <c r="L361" s="1">
        <v>2</v>
      </c>
      <c r="M361" s="1">
        <v>2</v>
      </c>
      <c r="N361" s="1" t="b">
        <v>0</v>
      </c>
      <c r="O361" s="1">
        <v>8</v>
      </c>
      <c r="P361" s="1" t="b">
        <v>0</v>
      </c>
      <c r="Q361" s="1" t="s">
        <v>36</v>
      </c>
    </row>
    <row r="362" spans="1:17" ht="15.75" customHeight="1" x14ac:dyDescent="0.15">
      <c r="A362" s="1" t="s">
        <v>1109</v>
      </c>
      <c r="B362" s="1" t="s">
        <v>98</v>
      </c>
      <c r="C362" s="1" t="s">
        <v>475</v>
      </c>
      <c r="D362" s="1" t="s">
        <v>27</v>
      </c>
      <c r="E362" s="1" t="s">
        <v>1110</v>
      </c>
      <c r="F362" s="1" t="s">
        <v>1083</v>
      </c>
      <c r="G362" s="1" t="s">
        <v>1051</v>
      </c>
      <c r="H362" s="1" t="s">
        <v>1111</v>
      </c>
      <c r="I362" s="7" t="s">
        <v>1112</v>
      </c>
      <c r="J362" s="9" t="s">
        <v>1117</v>
      </c>
      <c r="K362" s="1" t="s">
        <v>54</v>
      </c>
      <c r="L362" s="1">
        <v>2</v>
      </c>
      <c r="M362" s="1">
        <v>2</v>
      </c>
      <c r="N362" s="1" t="b">
        <v>0</v>
      </c>
      <c r="O362" s="1">
        <v>8</v>
      </c>
      <c r="P362" s="1" t="b">
        <v>0</v>
      </c>
      <c r="Q362" s="1" t="s">
        <v>29</v>
      </c>
    </row>
    <row r="363" spans="1:17" ht="15.75" customHeight="1" x14ac:dyDescent="0.15">
      <c r="A363" s="1" t="s">
        <v>1109</v>
      </c>
      <c r="B363" s="1" t="s">
        <v>595</v>
      </c>
      <c r="C363" s="1" t="s">
        <v>475</v>
      </c>
      <c r="D363" s="1" t="s">
        <v>27</v>
      </c>
      <c r="E363" s="1" t="s">
        <v>1110</v>
      </c>
      <c r="F363" s="1" t="s">
        <v>1083</v>
      </c>
      <c r="G363" s="1" t="s">
        <v>1051</v>
      </c>
      <c r="H363" s="1" t="s">
        <v>1111</v>
      </c>
      <c r="I363" s="7" t="s">
        <v>1112</v>
      </c>
      <c r="J363" s="9" t="s">
        <v>1118</v>
      </c>
      <c r="K363" s="1" t="s">
        <v>54</v>
      </c>
      <c r="L363" s="1">
        <v>2</v>
      </c>
      <c r="M363" s="1">
        <v>2</v>
      </c>
      <c r="N363" s="1" t="b">
        <v>0</v>
      </c>
      <c r="O363" s="1">
        <v>8</v>
      </c>
      <c r="P363" s="1" t="b">
        <v>0</v>
      </c>
      <c r="Q363" s="1" t="s">
        <v>36</v>
      </c>
    </row>
    <row r="364" spans="1:17" ht="15.75" customHeight="1" x14ac:dyDescent="0.15">
      <c r="A364" s="1" t="s">
        <v>1109</v>
      </c>
      <c r="B364" s="1" t="s">
        <v>1119</v>
      </c>
      <c r="C364" s="1" t="s">
        <v>475</v>
      </c>
      <c r="D364" s="1" t="s">
        <v>27</v>
      </c>
      <c r="E364" s="1" t="s">
        <v>1110</v>
      </c>
      <c r="F364" s="1" t="s">
        <v>1083</v>
      </c>
      <c r="G364" s="1" t="s">
        <v>1051</v>
      </c>
      <c r="H364" s="1" t="s">
        <v>1111</v>
      </c>
      <c r="I364" s="7" t="s">
        <v>1112</v>
      </c>
      <c r="J364" s="9" t="s">
        <v>1120</v>
      </c>
      <c r="K364" s="1" t="s">
        <v>54</v>
      </c>
      <c r="L364" s="1">
        <v>2</v>
      </c>
      <c r="M364" s="1">
        <v>2</v>
      </c>
      <c r="N364" s="1" t="b">
        <v>0</v>
      </c>
      <c r="O364" s="1">
        <v>8</v>
      </c>
      <c r="P364" s="1" t="b">
        <v>1</v>
      </c>
      <c r="Q364" s="1" t="s">
        <v>36</v>
      </c>
    </row>
    <row r="365" spans="1:17" ht="15.75" customHeight="1" x14ac:dyDescent="0.15">
      <c r="A365" s="1" t="s">
        <v>1109</v>
      </c>
      <c r="B365" s="1" t="s">
        <v>1121</v>
      </c>
      <c r="C365" s="1" t="s">
        <v>475</v>
      </c>
      <c r="D365" s="1" t="s">
        <v>27</v>
      </c>
      <c r="E365" s="1" t="s">
        <v>1110</v>
      </c>
      <c r="F365" s="1" t="s">
        <v>1083</v>
      </c>
      <c r="G365" s="1" t="s">
        <v>1051</v>
      </c>
      <c r="H365" s="1" t="s">
        <v>1111</v>
      </c>
      <c r="I365" s="7" t="s">
        <v>1112</v>
      </c>
      <c r="J365" s="9" t="s">
        <v>1117</v>
      </c>
      <c r="K365" s="1" t="s">
        <v>54</v>
      </c>
      <c r="L365" s="1">
        <v>2</v>
      </c>
      <c r="M365" s="1">
        <v>2</v>
      </c>
      <c r="N365" s="1" t="b">
        <v>0</v>
      </c>
      <c r="O365" s="1">
        <v>8</v>
      </c>
      <c r="P365" s="1" t="b">
        <v>0</v>
      </c>
      <c r="Q365" s="1" t="s">
        <v>36</v>
      </c>
    </row>
    <row r="366" spans="1:17" ht="15.75" customHeight="1" x14ac:dyDescent="0.15">
      <c r="A366" s="1" t="s">
        <v>1109</v>
      </c>
      <c r="B366" s="1" t="s">
        <v>1122</v>
      </c>
      <c r="C366" s="1" t="s">
        <v>475</v>
      </c>
      <c r="D366" s="1" t="s">
        <v>27</v>
      </c>
      <c r="E366" s="1" t="s">
        <v>1110</v>
      </c>
      <c r="F366" s="1" t="s">
        <v>1083</v>
      </c>
      <c r="G366" s="1" t="s">
        <v>1051</v>
      </c>
      <c r="H366" s="1" t="s">
        <v>1111</v>
      </c>
      <c r="I366" s="7" t="s">
        <v>1112</v>
      </c>
      <c r="J366" s="9" t="s">
        <v>1117</v>
      </c>
      <c r="K366" s="1" t="s">
        <v>54</v>
      </c>
      <c r="L366" s="1">
        <v>2</v>
      </c>
      <c r="M366" s="1">
        <v>2</v>
      </c>
      <c r="N366" s="1" t="b">
        <v>0</v>
      </c>
      <c r="O366" s="1">
        <v>8</v>
      </c>
      <c r="P366" s="1" t="b">
        <v>1</v>
      </c>
      <c r="Q366" s="1" t="s">
        <v>36</v>
      </c>
    </row>
    <row r="367" spans="1:17" ht="15.75" customHeight="1" x14ac:dyDescent="0.15">
      <c r="A367" s="1" t="s">
        <v>1109</v>
      </c>
      <c r="B367" s="1" t="s">
        <v>1123</v>
      </c>
      <c r="C367" s="1" t="s">
        <v>475</v>
      </c>
      <c r="D367" s="1" t="s">
        <v>27</v>
      </c>
      <c r="E367" s="1" t="s">
        <v>1110</v>
      </c>
      <c r="F367" s="1" t="s">
        <v>1083</v>
      </c>
      <c r="G367" s="1" t="s">
        <v>1051</v>
      </c>
      <c r="H367" s="1" t="s">
        <v>1111</v>
      </c>
      <c r="I367" s="7" t="s">
        <v>1112</v>
      </c>
      <c r="J367" s="9" t="s">
        <v>1117</v>
      </c>
      <c r="K367" s="1" t="s">
        <v>54</v>
      </c>
      <c r="L367" s="1">
        <v>2</v>
      </c>
      <c r="M367" s="1">
        <v>2</v>
      </c>
      <c r="N367" s="1" t="b">
        <v>0</v>
      </c>
      <c r="O367" s="1">
        <v>8</v>
      </c>
      <c r="P367" s="1" t="b">
        <v>1</v>
      </c>
      <c r="Q367" s="1" t="s">
        <v>36</v>
      </c>
    </row>
    <row r="368" spans="1:17" ht="15.75" customHeight="1" x14ac:dyDescent="0.15">
      <c r="A368" s="1" t="s">
        <v>1109</v>
      </c>
      <c r="B368" s="1" t="s">
        <v>280</v>
      </c>
      <c r="C368" s="1" t="s">
        <v>475</v>
      </c>
      <c r="D368" s="1" t="s">
        <v>1124</v>
      </c>
      <c r="E368" s="1" t="s">
        <v>1110</v>
      </c>
      <c r="F368" s="1" t="s">
        <v>1083</v>
      </c>
      <c r="G368" s="1" t="s">
        <v>1051</v>
      </c>
      <c r="H368" s="1" t="s">
        <v>1111</v>
      </c>
      <c r="I368" s="7" t="s">
        <v>1112</v>
      </c>
      <c r="J368" s="9" t="s">
        <v>1116</v>
      </c>
      <c r="K368" s="1" t="s">
        <v>54</v>
      </c>
      <c r="L368" s="1">
        <v>2</v>
      </c>
      <c r="M368" s="1">
        <v>2</v>
      </c>
      <c r="N368" s="1" t="b">
        <v>0</v>
      </c>
      <c r="O368" s="1">
        <v>8</v>
      </c>
      <c r="P368" s="1" t="b">
        <v>0</v>
      </c>
      <c r="Q368" s="1" t="s">
        <v>19</v>
      </c>
    </row>
    <row r="369" spans="1:17" ht="15.75" customHeight="1" x14ac:dyDescent="0.15">
      <c r="A369" s="1" t="s">
        <v>1109</v>
      </c>
      <c r="B369" s="1" t="s">
        <v>1125</v>
      </c>
      <c r="C369" s="1" t="s">
        <v>475</v>
      </c>
      <c r="D369" s="1" t="s">
        <v>1124</v>
      </c>
      <c r="E369" s="1" t="s">
        <v>1110</v>
      </c>
      <c r="F369" s="1" t="s">
        <v>1083</v>
      </c>
      <c r="G369" s="1" t="s">
        <v>1051</v>
      </c>
      <c r="H369" s="1" t="s">
        <v>1111</v>
      </c>
      <c r="I369" s="7" t="s">
        <v>1112</v>
      </c>
      <c r="J369" s="9" t="s">
        <v>1116</v>
      </c>
      <c r="K369" s="1" t="s">
        <v>54</v>
      </c>
      <c r="L369" s="1">
        <v>2</v>
      </c>
      <c r="M369" s="1">
        <v>2</v>
      </c>
      <c r="N369" s="1" t="b">
        <v>0</v>
      </c>
      <c r="O369" s="1">
        <v>8</v>
      </c>
      <c r="P369" s="1" t="b">
        <v>0</v>
      </c>
      <c r="Q369" s="1" t="s">
        <v>36</v>
      </c>
    </row>
    <row r="370" spans="1:17" ht="15.75" customHeight="1" x14ac:dyDescent="0.15">
      <c r="A370" s="1" t="s">
        <v>1109</v>
      </c>
      <c r="B370" s="1" t="s">
        <v>1126</v>
      </c>
      <c r="C370" s="1" t="s">
        <v>475</v>
      </c>
      <c r="D370" s="1" t="s">
        <v>1124</v>
      </c>
      <c r="E370" s="1" t="s">
        <v>1110</v>
      </c>
      <c r="F370" s="1" t="s">
        <v>1083</v>
      </c>
      <c r="G370" s="1" t="s">
        <v>1051</v>
      </c>
      <c r="H370" s="1" t="s">
        <v>1111</v>
      </c>
      <c r="I370" s="7" t="s">
        <v>1112</v>
      </c>
      <c r="J370" s="9" t="s">
        <v>1116</v>
      </c>
      <c r="K370" s="1" t="s">
        <v>54</v>
      </c>
      <c r="L370" s="1">
        <v>2</v>
      </c>
      <c r="M370" s="1">
        <v>2</v>
      </c>
      <c r="N370" s="1" t="b">
        <v>0</v>
      </c>
      <c r="O370" s="1">
        <v>8</v>
      </c>
      <c r="P370" s="1" t="b">
        <v>0</v>
      </c>
      <c r="Q370" s="1" t="s">
        <v>36</v>
      </c>
    </row>
    <row r="371" spans="1:17" ht="15.75" customHeight="1" x14ac:dyDescent="0.15">
      <c r="A371" s="1" t="s">
        <v>1109</v>
      </c>
      <c r="B371" s="1" t="s">
        <v>1127</v>
      </c>
      <c r="C371" s="1" t="s">
        <v>475</v>
      </c>
      <c r="D371" s="1" t="s">
        <v>142</v>
      </c>
      <c r="E371" s="1" t="s">
        <v>1110</v>
      </c>
      <c r="F371" s="1" t="s">
        <v>1083</v>
      </c>
      <c r="G371" s="1" t="s">
        <v>1051</v>
      </c>
      <c r="H371" s="1" t="s">
        <v>1111</v>
      </c>
      <c r="I371" s="7" t="s">
        <v>1112</v>
      </c>
      <c r="J371" s="9" t="s">
        <v>1128</v>
      </c>
      <c r="K371" s="1" t="s">
        <v>54</v>
      </c>
      <c r="L371" s="1">
        <v>2</v>
      </c>
      <c r="M371" s="1">
        <v>2</v>
      </c>
      <c r="N371" s="1" t="b">
        <v>0</v>
      </c>
      <c r="O371" s="1">
        <v>8</v>
      </c>
      <c r="P371" s="1" t="b">
        <v>0</v>
      </c>
      <c r="Q371" s="1" t="s">
        <v>36</v>
      </c>
    </row>
    <row r="372" spans="1:17" ht="15.75" customHeight="1" x14ac:dyDescent="0.15">
      <c r="A372" s="1" t="s">
        <v>1109</v>
      </c>
      <c r="B372" s="1" t="s">
        <v>442</v>
      </c>
      <c r="C372" s="1" t="s">
        <v>475</v>
      </c>
      <c r="D372" s="1" t="s">
        <v>27</v>
      </c>
      <c r="E372" s="1" t="s">
        <v>1110</v>
      </c>
      <c r="F372" s="1" t="s">
        <v>1083</v>
      </c>
      <c r="G372" s="1" t="s">
        <v>1051</v>
      </c>
      <c r="H372" s="1" t="s">
        <v>1111</v>
      </c>
      <c r="I372" s="7" t="s">
        <v>1112</v>
      </c>
      <c r="J372" s="9" t="s">
        <v>1117</v>
      </c>
      <c r="K372" s="1" t="s">
        <v>54</v>
      </c>
      <c r="L372" s="1">
        <v>2</v>
      </c>
      <c r="M372" s="1">
        <v>2</v>
      </c>
      <c r="N372" s="1" t="b">
        <v>0</v>
      </c>
      <c r="O372" s="1">
        <v>8</v>
      </c>
      <c r="P372" s="1" t="b">
        <v>1</v>
      </c>
      <c r="Q372" s="1" t="s">
        <v>36</v>
      </c>
    </row>
    <row r="373" spans="1:17" ht="15.75" customHeight="1" x14ac:dyDescent="0.15">
      <c r="A373" s="1" t="s">
        <v>1109</v>
      </c>
      <c r="B373" s="1" t="s">
        <v>113</v>
      </c>
      <c r="C373" s="1" t="s">
        <v>475</v>
      </c>
      <c r="D373" s="1" t="s">
        <v>1124</v>
      </c>
      <c r="E373" s="1" t="s">
        <v>1110</v>
      </c>
      <c r="F373" s="1" t="s">
        <v>1083</v>
      </c>
      <c r="G373" s="1" t="s">
        <v>1051</v>
      </c>
      <c r="H373" s="1" t="s">
        <v>1111</v>
      </c>
      <c r="I373" s="7" t="s">
        <v>1112</v>
      </c>
      <c r="J373" s="9" t="s">
        <v>1129</v>
      </c>
      <c r="K373" s="1" t="s">
        <v>54</v>
      </c>
      <c r="L373" s="1">
        <v>2</v>
      </c>
      <c r="M373" s="1">
        <v>2</v>
      </c>
      <c r="N373" s="1" t="b">
        <v>0</v>
      </c>
      <c r="O373" s="1">
        <v>8</v>
      </c>
      <c r="P373" s="1" t="b">
        <v>0</v>
      </c>
      <c r="Q373" s="1" t="s">
        <v>36</v>
      </c>
    </row>
    <row r="374" spans="1:17" ht="15.75" customHeight="1" x14ac:dyDescent="0.15">
      <c r="A374" s="1" t="s">
        <v>3082</v>
      </c>
      <c r="B374" s="1" t="s">
        <v>179</v>
      </c>
      <c r="C374" s="1" t="s">
        <v>2015</v>
      </c>
      <c r="D374" s="1" t="s">
        <v>2016</v>
      </c>
      <c r="E374" s="1" t="s">
        <v>2012</v>
      </c>
      <c r="F374" s="1" t="s">
        <v>2013</v>
      </c>
      <c r="G374" s="1" t="s">
        <v>1965</v>
      </c>
      <c r="H374" s="1">
        <v>45056</v>
      </c>
      <c r="I374" s="7" t="s">
        <v>2014</v>
      </c>
      <c r="J374" s="9" t="s">
        <v>2017</v>
      </c>
      <c r="K374" s="1" t="s">
        <v>15</v>
      </c>
      <c r="L374" s="1">
        <v>2</v>
      </c>
      <c r="M374" s="1">
        <v>2</v>
      </c>
      <c r="N374" s="1" t="b">
        <v>0</v>
      </c>
      <c r="O374" s="1">
        <v>65</v>
      </c>
      <c r="P374" s="1" t="b">
        <v>0</v>
      </c>
      <c r="Q374" s="1" t="s">
        <v>36</v>
      </c>
    </row>
    <row r="375" spans="1:17" ht="15.75" customHeight="1" x14ac:dyDescent="0.15">
      <c r="A375" s="1" t="s">
        <v>3082</v>
      </c>
      <c r="B375" s="1" t="s">
        <v>2018</v>
      </c>
      <c r="C375" s="1" t="s">
        <v>637</v>
      </c>
      <c r="D375" s="1" t="s">
        <v>879</v>
      </c>
      <c r="E375" s="1" t="s">
        <v>2012</v>
      </c>
      <c r="F375" s="1" t="s">
        <v>2013</v>
      </c>
      <c r="G375" s="1" t="s">
        <v>1965</v>
      </c>
      <c r="H375" s="1">
        <v>45056</v>
      </c>
      <c r="I375" s="7" t="s">
        <v>2014</v>
      </c>
      <c r="J375" s="9" t="s">
        <v>2019</v>
      </c>
      <c r="K375" s="1" t="s">
        <v>15</v>
      </c>
      <c r="L375" s="1">
        <v>2</v>
      </c>
      <c r="M375" s="1">
        <v>2</v>
      </c>
      <c r="N375" s="1" t="b">
        <v>0</v>
      </c>
      <c r="O375" s="1">
        <v>65</v>
      </c>
      <c r="P375" s="1" t="b">
        <v>0</v>
      </c>
      <c r="Q375" s="1" t="s">
        <v>36</v>
      </c>
    </row>
    <row r="376" spans="1:17" ht="15.75" customHeight="1" x14ac:dyDescent="0.15">
      <c r="A376" s="1" t="s">
        <v>3082</v>
      </c>
      <c r="B376" s="1" t="s">
        <v>98</v>
      </c>
      <c r="C376" s="1" t="s">
        <v>2015</v>
      </c>
      <c r="D376" s="1" t="s">
        <v>2016</v>
      </c>
      <c r="E376" s="1" t="s">
        <v>2012</v>
      </c>
      <c r="F376" s="1" t="s">
        <v>2013</v>
      </c>
      <c r="G376" s="1" t="s">
        <v>1965</v>
      </c>
      <c r="H376" s="1">
        <v>45056</v>
      </c>
      <c r="I376" s="7" t="s">
        <v>2014</v>
      </c>
      <c r="J376" s="9" t="s">
        <v>2020</v>
      </c>
      <c r="K376" s="1" t="s">
        <v>15</v>
      </c>
      <c r="L376" s="1">
        <v>2</v>
      </c>
      <c r="M376" s="1">
        <v>2</v>
      </c>
      <c r="N376" s="1" t="b">
        <v>0</v>
      </c>
      <c r="O376" s="1">
        <v>65</v>
      </c>
      <c r="P376" s="1" t="b">
        <v>0</v>
      </c>
      <c r="Q376" s="1" t="s">
        <v>29</v>
      </c>
    </row>
    <row r="377" spans="1:17" ht="15.75" customHeight="1" x14ac:dyDescent="0.15">
      <c r="A377" s="1" t="s">
        <v>3082</v>
      </c>
      <c r="B377" s="1" t="s">
        <v>409</v>
      </c>
      <c r="C377" s="1" t="s">
        <v>2015</v>
      </c>
      <c r="D377" s="1" t="s">
        <v>2016</v>
      </c>
      <c r="E377" s="1" t="s">
        <v>2012</v>
      </c>
      <c r="F377" s="1" t="s">
        <v>2013</v>
      </c>
      <c r="G377" s="1" t="s">
        <v>1965</v>
      </c>
      <c r="H377" s="1">
        <v>45056</v>
      </c>
      <c r="I377" s="7" t="s">
        <v>2014</v>
      </c>
      <c r="J377" s="9" t="s">
        <v>2021</v>
      </c>
      <c r="K377" s="1" t="s">
        <v>15</v>
      </c>
      <c r="L377" s="1">
        <v>2</v>
      </c>
      <c r="M377" s="1">
        <v>2</v>
      </c>
      <c r="N377" s="1" t="b">
        <v>0</v>
      </c>
      <c r="O377" s="1">
        <v>65</v>
      </c>
      <c r="P377" s="1" t="b">
        <v>0</v>
      </c>
      <c r="Q377" s="1" t="s">
        <v>72</v>
      </c>
    </row>
    <row r="378" spans="1:17" ht="15.75" customHeight="1" x14ac:dyDescent="0.15">
      <c r="A378" s="1" t="s">
        <v>1338</v>
      </c>
      <c r="B378" s="1" t="s">
        <v>582</v>
      </c>
      <c r="C378" s="1" t="s">
        <v>1342</v>
      </c>
      <c r="D378" s="27" t="s">
        <v>241</v>
      </c>
      <c r="E378" s="21"/>
      <c r="F378" s="1" t="s">
        <v>1339</v>
      </c>
      <c r="G378" s="1" t="s">
        <v>1300</v>
      </c>
      <c r="H378" s="1" t="s">
        <v>1340</v>
      </c>
      <c r="I378" s="7" t="s">
        <v>1341</v>
      </c>
      <c r="J378" s="9" t="s">
        <v>1343</v>
      </c>
      <c r="K378" s="1" t="s">
        <v>15</v>
      </c>
      <c r="L378" s="1">
        <v>2</v>
      </c>
      <c r="M378" s="1">
        <v>2</v>
      </c>
      <c r="N378" s="1" t="b">
        <v>1</v>
      </c>
      <c r="O378" s="1">
        <v>66</v>
      </c>
      <c r="P378" s="1" t="b">
        <v>0</v>
      </c>
      <c r="Q378" s="1" t="s">
        <v>19</v>
      </c>
    </row>
    <row r="379" spans="1:17" ht="15.75" customHeight="1" x14ac:dyDescent="0.15">
      <c r="A379" s="1" t="s">
        <v>1338</v>
      </c>
      <c r="B379" s="1" t="s">
        <v>1344</v>
      </c>
      <c r="C379" s="1" t="s">
        <v>1342</v>
      </c>
      <c r="D379" s="17" t="s">
        <v>31</v>
      </c>
      <c r="E379" s="21"/>
      <c r="F379" s="1" t="s">
        <v>1339</v>
      </c>
      <c r="G379" s="1" t="s">
        <v>1300</v>
      </c>
      <c r="H379" s="1" t="s">
        <v>1340</v>
      </c>
      <c r="I379" s="7" t="s">
        <v>1341</v>
      </c>
      <c r="J379" s="9" t="s">
        <v>1345</v>
      </c>
      <c r="K379" s="1" t="s">
        <v>15</v>
      </c>
      <c r="L379" s="1">
        <v>2</v>
      </c>
      <c r="M379" s="1">
        <v>2</v>
      </c>
      <c r="N379" s="1" t="b">
        <v>1</v>
      </c>
      <c r="O379" s="1">
        <v>66</v>
      </c>
      <c r="P379" s="1" t="b">
        <v>0</v>
      </c>
      <c r="Q379" s="1" t="s">
        <v>36</v>
      </c>
    </row>
    <row r="380" spans="1:17" ht="15.75" customHeight="1" x14ac:dyDescent="0.15">
      <c r="A380" s="1" t="s">
        <v>1338</v>
      </c>
      <c r="B380" s="1" t="s">
        <v>21</v>
      </c>
      <c r="C380" s="1" t="s">
        <v>1342</v>
      </c>
      <c r="D380" s="27" t="s">
        <v>241</v>
      </c>
      <c r="F380" s="1" t="s">
        <v>1339</v>
      </c>
      <c r="G380" s="1" t="s">
        <v>1300</v>
      </c>
      <c r="H380" s="1" t="s">
        <v>1340</v>
      </c>
      <c r="I380" s="7" t="s">
        <v>1341</v>
      </c>
      <c r="J380" s="9" t="s">
        <v>1346</v>
      </c>
      <c r="K380" s="1" t="s">
        <v>15</v>
      </c>
      <c r="L380" s="1">
        <v>2</v>
      </c>
      <c r="M380" s="1">
        <v>2</v>
      </c>
      <c r="N380" s="1" t="b">
        <v>1</v>
      </c>
      <c r="O380" s="1">
        <v>66</v>
      </c>
      <c r="P380" s="1" t="b">
        <v>0</v>
      </c>
      <c r="Q380" s="1" t="s">
        <v>19</v>
      </c>
    </row>
    <row r="381" spans="1:17" ht="15.75" customHeight="1" x14ac:dyDescent="0.15">
      <c r="A381" s="1" t="s">
        <v>1338</v>
      </c>
      <c r="B381" s="1" t="s">
        <v>74</v>
      </c>
      <c r="C381" s="1" t="s">
        <v>1342</v>
      </c>
      <c r="D381" s="27" t="s">
        <v>31</v>
      </c>
      <c r="F381" s="1" t="s">
        <v>1339</v>
      </c>
      <c r="G381" s="1" t="s">
        <v>1300</v>
      </c>
      <c r="H381" s="1" t="s">
        <v>1340</v>
      </c>
      <c r="I381" s="7" t="s">
        <v>1341</v>
      </c>
      <c r="J381" s="9" t="s">
        <v>1347</v>
      </c>
      <c r="K381" s="1" t="s">
        <v>15</v>
      </c>
      <c r="L381" s="1">
        <v>2</v>
      </c>
      <c r="M381" s="1">
        <v>2</v>
      </c>
      <c r="N381" s="1" t="b">
        <v>1</v>
      </c>
      <c r="O381" s="1">
        <v>66</v>
      </c>
      <c r="P381" s="1" t="b">
        <v>0</v>
      </c>
      <c r="Q381" s="1" t="s">
        <v>33</v>
      </c>
    </row>
    <row r="382" spans="1:17" ht="15.75" customHeight="1" x14ac:dyDescent="0.15">
      <c r="A382" s="1" t="s">
        <v>1338</v>
      </c>
      <c r="B382" s="1" t="s">
        <v>219</v>
      </c>
      <c r="C382" s="1" t="s">
        <v>1342</v>
      </c>
      <c r="D382" s="27" t="s">
        <v>218</v>
      </c>
      <c r="F382" s="1" t="s">
        <v>1339</v>
      </c>
      <c r="G382" s="1" t="s">
        <v>1300</v>
      </c>
      <c r="H382" s="1" t="s">
        <v>1340</v>
      </c>
      <c r="I382" s="7" t="s">
        <v>1341</v>
      </c>
      <c r="J382" s="9" t="s">
        <v>1348</v>
      </c>
      <c r="K382" s="1" t="s">
        <v>15</v>
      </c>
      <c r="L382" s="1">
        <v>2</v>
      </c>
      <c r="M382" s="1">
        <v>2</v>
      </c>
      <c r="N382" s="1" t="b">
        <v>1</v>
      </c>
      <c r="O382" s="1">
        <v>66</v>
      </c>
      <c r="P382" s="1" t="b">
        <v>0</v>
      </c>
      <c r="Q382" s="1" t="s">
        <v>220</v>
      </c>
    </row>
    <row r="383" spans="1:17" ht="15.75" customHeight="1" x14ac:dyDescent="0.15">
      <c r="A383" s="1" t="s">
        <v>1338</v>
      </c>
      <c r="B383" s="1" t="s">
        <v>87</v>
      </c>
      <c r="C383" s="1" t="s">
        <v>1342</v>
      </c>
      <c r="D383" s="27" t="s">
        <v>44</v>
      </c>
      <c r="F383" s="1" t="s">
        <v>1339</v>
      </c>
      <c r="G383" s="1" t="s">
        <v>1300</v>
      </c>
      <c r="H383" s="1" t="s">
        <v>1340</v>
      </c>
      <c r="I383" s="7" t="s">
        <v>1341</v>
      </c>
      <c r="J383" s="9" t="s">
        <v>1349</v>
      </c>
      <c r="K383" s="1" t="s">
        <v>15</v>
      </c>
      <c r="L383" s="1">
        <v>2</v>
      </c>
      <c r="M383" s="1">
        <v>2</v>
      </c>
      <c r="N383" s="1" t="b">
        <v>1</v>
      </c>
      <c r="O383" s="1">
        <v>66</v>
      </c>
      <c r="P383" s="1" t="b">
        <v>0</v>
      </c>
      <c r="Q383" s="1" t="s">
        <v>72</v>
      </c>
    </row>
    <row r="384" spans="1:17" ht="15.75" customHeight="1" x14ac:dyDescent="0.15">
      <c r="A384" s="1" t="s">
        <v>1338</v>
      </c>
      <c r="B384" s="1" t="s">
        <v>1207</v>
      </c>
      <c r="C384" s="1" t="s">
        <v>1342</v>
      </c>
      <c r="D384" s="27" t="s">
        <v>218</v>
      </c>
      <c r="F384" s="1" t="s">
        <v>1339</v>
      </c>
      <c r="G384" s="1" t="s">
        <v>1300</v>
      </c>
      <c r="H384" s="1" t="s">
        <v>1340</v>
      </c>
      <c r="I384" s="7" t="s">
        <v>1341</v>
      </c>
      <c r="J384" s="9" t="s">
        <v>1350</v>
      </c>
      <c r="K384" s="1" t="s">
        <v>15</v>
      </c>
      <c r="L384" s="1">
        <v>2</v>
      </c>
      <c r="M384" s="1">
        <v>2</v>
      </c>
      <c r="N384" s="1" t="b">
        <v>1</v>
      </c>
      <c r="O384" s="1">
        <v>66</v>
      </c>
      <c r="P384" s="1" t="b">
        <v>1</v>
      </c>
      <c r="Q384" s="1" t="s">
        <v>36</v>
      </c>
    </row>
    <row r="385" spans="1:17" ht="15.75" customHeight="1" x14ac:dyDescent="0.15">
      <c r="A385" s="1" t="s">
        <v>1338</v>
      </c>
      <c r="B385" s="1" t="s">
        <v>1351</v>
      </c>
      <c r="C385" s="1" t="s">
        <v>1342</v>
      </c>
      <c r="D385" s="27" t="s">
        <v>46</v>
      </c>
      <c r="E385" s="21"/>
      <c r="F385" s="1" t="s">
        <v>1339</v>
      </c>
      <c r="G385" s="1" t="s">
        <v>1300</v>
      </c>
      <c r="H385" s="1" t="s">
        <v>1340</v>
      </c>
      <c r="I385" s="7" t="s">
        <v>1341</v>
      </c>
      <c r="J385" s="9" t="s">
        <v>1352</v>
      </c>
      <c r="K385" s="1" t="s">
        <v>15</v>
      </c>
      <c r="L385" s="1">
        <v>2</v>
      </c>
      <c r="M385" s="1">
        <v>2</v>
      </c>
      <c r="N385" s="1" t="b">
        <v>1</v>
      </c>
      <c r="O385" s="1">
        <v>66</v>
      </c>
      <c r="P385" s="1" t="b">
        <v>0</v>
      </c>
      <c r="Q385" s="1" t="s">
        <v>36</v>
      </c>
    </row>
    <row r="386" spans="1:17" ht="15.75" customHeight="1" x14ac:dyDescent="0.15">
      <c r="A386" s="1" t="s">
        <v>2436</v>
      </c>
      <c r="B386" s="1" t="s">
        <v>2442</v>
      </c>
      <c r="C386" s="1" t="s">
        <v>2440</v>
      </c>
      <c r="D386" s="1" t="s">
        <v>2441</v>
      </c>
      <c r="E386" s="1" t="s">
        <v>2437</v>
      </c>
      <c r="F386" s="1" t="s">
        <v>2438</v>
      </c>
      <c r="G386" s="1" t="s">
        <v>2431</v>
      </c>
      <c r="H386" s="1">
        <v>37132</v>
      </c>
      <c r="I386" s="7" t="s">
        <v>2439</v>
      </c>
      <c r="J386" s="9" t="s">
        <v>2443</v>
      </c>
      <c r="K386" s="1" t="s">
        <v>15</v>
      </c>
      <c r="L386" s="1">
        <v>2</v>
      </c>
      <c r="M386" s="1">
        <v>2</v>
      </c>
      <c r="N386" s="1" t="b">
        <v>0</v>
      </c>
      <c r="O386" s="1">
        <v>69</v>
      </c>
      <c r="P386" s="1" t="b">
        <v>0</v>
      </c>
      <c r="Q386" s="1" t="s">
        <v>36</v>
      </c>
    </row>
    <row r="387" spans="1:17" ht="15.75" customHeight="1" x14ac:dyDescent="0.15">
      <c r="A387" s="1" t="s">
        <v>2436</v>
      </c>
      <c r="B387" s="1" t="s">
        <v>2444</v>
      </c>
      <c r="C387" s="1" t="s">
        <v>2440</v>
      </c>
      <c r="D387" s="1" t="s">
        <v>2441</v>
      </c>
      <c r="E387" s="1" t="s">
        <v>2437</v>
      </c>
      <c r="F387" s="1" t="s">
        <v>2438</v>
      </c>
      <c r="G387" s="1" t="s">
        <v>2431</v>
      </c>
      <c r="H387" s="1">
        <v>37132</v>
      </c>
      <c r="I387" s="7" t="s">
        <v>2439</v>
      </c>
      <c r="J387" s="9" t="s">
        <v>2445</v>
      </c>
      <c r="K387" s="1" t="s">
        <v>15</v>
      </c>
      <c r="L387" s="1">
        <v>2</v>
      </c>
      <c r="M387" s="1">
        <v>2</v>
      </c>
      <c r="N387" s="1" t="b">
        <v>0</v>
      </c>
      <c r="O387" s="1">
        <v>69</v>
      </c>
      <c r="P387" s="1" t="b">
        <v>0</v>
      </c>
      <c r="Q387" s="1" t="s">
        <v>36</v>
      </c>
    </row>
    <row r="388" spans="1:17" ht="15.75" customHeight="1" x14ac:dyDescent="0.15">
      <c r="A388" s="1" t="s">
        <v>3083</v>
      </c>
      <c r="B388" s="1" t="s">
        <v>1431</v>
      </c>
      <c r="C388" s="1" t="s">
        <v>127</v>
      </c>
      <c r="D388" s="1" t="s">
        <v>1430</v>
      </c>
      <c r="E388" s="1" t="s">
        <v>1427</v>
      </c>
      <c r="F388" s="1" t="s">
        <v>1428</v>
      </c>
      <c r="G388" s="1" t="s">
        <v>1404</v>
      </c>
      <c r="H388" s="1">
        <v>56001</v>
      </c>
      <c r="I388" s="7" t="s">
        <v>1429</v>
      </c>
      <c r="J388" s="9" t="s">
        <v>1432</v>
      </c>
      <c r="K388" s="1" t="s">
        <v>15</v>
      </c>
      <c r="L388" s="1">
        <v>2</v>
      </c>
      <c r="M388" s="1">
        <v>2</v>
      </c>
      <c r="N388" s="1" t="b">
        <v>0</v>
      </c>
      <c r="O388" s="1">
        <v>62</v>
      </c>
      <c r="P388" s="1" t="b">
        <v>0</v>
      </c>
      <c r="Q388" s="1" t="s">
        <v>19</v>
      </c>
    </row>
    <row r="389" spans="1:17" ht="15.75" customHeight="1" x14ac:dyDescent="0.15">
      <c r="A389" s="1" t="s">
        <v>3083</v>
      </c>
      <c r="B389" s="1" t="s">
        <v>1433</v>
      </c>
      <c r="C389" s="1" t="s">
        <v>127</v>
      </c>
      <c r="D389" s="1" t="s">
        <v>1430</v>
      </c>
      <c r="E389" s="1" t="s">
        <v>1427</v>
      </c>
      <c r="F389" s="1" t="s">
        <v>1428</v>
      </c>
      <c r="G389" s="1" t="s">
        <v>1404</v>
      </c>
      <c r="H389" s="1">
        <v>56001</v>
      </c>
      <c r="I389" s="7" t="s">
        <v>1429</v>
      </c>
      <c r="J389" s="9" t="s">
        <v>1434</v>
      </c>
      <c r="K389" s="1" t="s">
        <v>15</v>
      </c>
      <c r="L389" s="1">
        <v>2</v>
      </c>
      <c r="M389" s="1">
        <v>2</v>
      </c>
      <c r="N389" s="1" t="b">
        <v>0</v>
      </c>
      <c r="O389" s="1">
        <v>62</v>
      </c>
      <c r="P389" s="1" t="b">
        <v>0</v>
      </c>
      <c r="Q389" s="1" t="s">
        <v>36</v>
      </c>
    </row>
    <row r="390" spans="1:17" ht="15.75" customHeight="1" x14ac:dyDescent="0.15">
      <c r="A390" s="1" t="s">
        <v>1550</v>
      </c>
      <c r="B390" s="1" t="s">
        <v>28</v>
      </c>
      <c r="C390" s="1" t="s">
        <v>1554</v>
      </c>
      <c r="D390" s="1" t="s">
        <v>167</v>
      </c>
      <c r="E390" s="1" t="s">
        <v>1551</v>
      </c>
      <c r="F390" s="1" t="s">
        <v>1552</v>
      </c>
      <c r="G390" s="1" t="s">
        <v>1544</v>
      </c>
      <c r="H390" s="1">
        <v>39762</v>
      </c>
      <c r="I390" s="7" t="s">
        <v>1553</v>
      </c>
      <c r="J390" s="9" t="s">
        <v>1555</v>
      </c>
      <c r="K390" s="1" t="s">
        <v>15</v>
      </c>
      <c r="L390" s="1">
        <v>2</v>
      </c>
      <c r="M390" s="1">
        <v>2</v>
      </c>
      <c r="N390" s="1" t="b">
        <v>1</v>
      </c>
      <c r="O390" s="1">
        <v>56</v>
      </c>
      <c r="P390" s="1" t="b">
        <v>0</v>
      </c>
      <c r="Q390" s="1" t="s">
        <v>29</v>
      </c>
    </row>
    <row r="391" spans="1:17" ht="15.75" customHeight="1" x14ac:dyDescent="0.15">
      <c r="A391" s="1" t="s">
        <v>1550</v>
      </c>
      <c r="B391" s="1" t="s">
        <v>74</v>
      </c>
      <c r="C391" s="1" t="s">
        <v>1556</v>
      </c>
      <c r="D391" s="1" t="s">
        <v>233</v>
      </c>
      <c r="E391" s="1" t="s">
        <v>1551</v>
      </c>
      <c r="F391" s="1" t="s">
        <v>1552</v>
      </c>
      <c r="G391" s="1" t="s">
        <v>1544</v>
      </c>
      <c r="H391" s="1">
        <v>39762</v>
      </c>
      <c r="I391" s="7" t="s">
        <v>1553</v>
      </c>
      <c r="J391" s="9" t="s">
        <v>1557</v>
      </c>
      <c r="K391" s="1" t="s">
        <v>15</v>
      </c>
      <c r="L391" s="1">
        <v>2</v>
      </c>
      <c r="M391" s="1">
        <v>2</v>
      </c>
      <c r="N391" s="1" t="b">
        <v>1</v>
      </c>
      <c r="O391" s="1">
        <v>56</v>
      </c>
      <c r="P391" s="1" t="b">
        <v>0</v>
      </c>
      <c r="Q391" s="1" t="s">
        <v>33</v>
      </c>
    </row>
    <row r="392" spans="1:17" ht="15.75" customHeight="1" x14ac:dyDescent="0.15">
      <c r="A392" s="1" t="s">
        <v>1550</v>
      </c>
      <c r="B392" s="1" t="s">
        <v>1558</v>
      </c>
      <c r="C392" s="1" t="s">
        <v>1556</v>
      </c>
      <c r="D392" s="1" t="s">
        <v>233</v>
      </c>
      <c r="E392" s="1" t="s">
        <v>1551</v>
      </c>
      <c r="F392" s="1" t="s">
        <v>1552</v>
      </c>
      <c r="G392" s="1" t="s">
        <v>1544</v>
      </c>
      <c r="H392" s="1">
        <v>39762</v>
      </c>
      <c r="I392" s="7" t="s">
        <v>1553</v>
      </c>
      <c r="J392" s="9" t="s">
        <v>1559</v>
      </c>
      <c r="K392" s="1" t="s">
        <v>15</v>
      </c>
      <c r="L392" s="1">
        <v>2</v>
      </c>
      <c r="M392" s="1">
        <v>2</v>
      </c>
      <c r="N392" s="1" t="b">
        <v>1</v>
      </c>
      <c r="O392" s="1">
        <v>56</v>
      </c>
      <c r="P392" s="1" t="b">
        <v>0</v>
      </c>
      <c r="Q392" s="1" t="s">
        <v>438</v>
      </c>
    </row>
    <row r="393" spans="1:17" ht="15.75" customHeight="1" x14ac:dyDescent="0.15">
      <c r="A393" s="1" t="s">
        <v>1550</v>
      </c>
      <c r="B393" s="1" t="s">
        <v>32</v>
      </c>
      <c r="C393" s="1" t="s">
        <v>1556</v>
      </c>
      <c r="D393" s="1" t="s">
        <v>233</v>
      </c>
      <c r="E393" s="1" t="s">
        <v>1551</v>
      </c>
      <c r="F393" s="1" t="s">
        <v>1552</v>
      </c>
      <c r="G393" s="1" t="s">
        <v>1544</v>
      </c>
      <c r="H393" s="1">
        <v>39762</v>
      </c>
      <c r="I393" s="7" t="s">
        <v>1553</v>
      </c>
      <c r="J393" s="9" t="s">
        <v>1560</v>
      </c>
      <c r="K393" s="1" t="s">
        <v>15</v>
      </c>
      <c r="L393" s="1">
        <v>2</v>
      </c>
      <c r="M393" s="1">
        <v>2</v>
      </c>
      <c r="N393" s="1" t="b">
        <v>1</v>
      </c>
      <c r="O393" s="1">
        <v>56</v>
      </c>
      <c r="P393" s="1" t="b">
        <v>0</v>
      </c>
      <c r="Q393" s="1" t="s">
        <v>33</v>
      </c>
    </row>
    <row r="394" spans="1:17" ht="15.75" customHeight="1" x14ac:dyDescent="0.15">
      <c r="A394" s="1" t="s">
        <v>1550</v>
      </c>
      <c r="B394" s="11" t="s">
        <v>1561</v>
      </c>
      <c r="C394" s="1" t="s">
        <v>1554</v>
      </c>
      <c r="D394" s="27" t="s">
        <v>166</v>
      </c>
      <c r="E394" s="1" t="s">
        <v>1551</v>
      </c>
      <c r="F394" s="1" t="s">
        <v>1552</v>
      </c>
      <c r="G394" s="1" t="s">
        <v>1544</v>
      </c>
      <c r="H394" s="1">
        <v>39762</v>
      </c>
      <c r="I394" s="7" t="s">
        <v>1553</v>
      </c>
      <c r="J394" s="9" t="s">
        <v>1562</v>
      </c>
      <c r="K394" s="1" t="s">
        <v>15</v>
      </c>
      <c r="L394" s="1">
        <v>2</v>
      </c>
      <c r="M394" s="1">
        <v>2</v>
      </c>
      <c r="N394" s="1" t="b">
        <v>1</v>
      </c>
      <c r="O394" s="1">
        <v>56</v>
      </c>
      <c r="P394" s="1" t="b">
        <v>0</v>
      </c>
      <c r="Q394" s="1" t="s">
        <v>36</v>
      </c>
    </row>
    <row r="395" spans="1:17" ht="15.75" customHeight="1" x14ac:dyDescent="0.15">
      <c r="A395" s="1" t="s">
        <v>1550</v>
      </c>
      <c r="B395" s="1" t="s">
        <v>89</v>
      </c>
      <c r="C395" s="1" t="s">
        <v>1554</v>
      </c>
      <c r="D395" s="27" t="s">
        <v>166</v>
      </c>
      <c r="E395" s="1" t="s">
        <v>1551</v>
      </c>
      <c r="F395" s="1" t="s">
        <v>1552</v>
      </c>
      <c r="G395" s="1" t="s">
        <v>1544</v>
      </c>
      <c r="H395" s="1">
        <v>39762</v>
      </c>
      <c r="I395" s="7" t="s">
        <v>1553</v>
      </c>
      <c r="J395" s="9" t="s">
        <v>1563</v>
      </c>
      <c r="K395" s="1" t="s">
        <v>15</v>
      </c>
      <c r="L395" s="1">
        <v>2</v>
      </c>
      <c r="M395" s="1">
        <v>2</v>
      </c>
      <c r="N395" s="1" t="b">
        <v>1</v>
      </c>
      <c r="O395" s="1">
        <v>56</v>
      </c>
      <c r="P395" s="1" t="b">
        <v>0</v>
      </c>
      <c r="Q395" s="1" t="s">
        <v>72</v>
      </c>
    </row>
    <row r="396" spans="1:17" ht="15.75" customHeight="1" x14ac:dyDescent="0.15">
      <c r="A396" s="1" t="s">
        <v>3111</v>
      </c>
      <c r="B396" s="1" t="s">
        <v>1488</v>
      </c>
      <c r="C396" s="27" t="s">
        <v>1486</v>
      </c>
      <c r="D396" s="1" t="s">
        <v>1487</v>
      </c>
      <c r="E396" s="1" t="s">
        <v>1484</v>
      </c>
      <c r="F396" s="1" t="s">
        <v>1477</v>
      </c>
      <c r="G396" s="1" t="s">
        <v>1478</v>
      </c>
      <c r="H396" s="1">
        <v>65897</v>
      </c>
      <c r="I396" s="7" t="s">
        <v>1485</v>
      </c>
      <c r="J396" s="9" t="s">
        <v>1489</v>
      </c>
      <c r="K396" s="1" t="s">
        <v>15</v>
      </c>
      <c r="L396" s="1">
        <v>2</v>
      </c>
      <c r="M396" s="1">
        <v>2</v>
      </c>
      <c r="N396" s="1" t="b">
        <v>0</v>
      </c>
      <c r="O396" s="1">
        <v>84</v>
      </c>
      <c r="P396" s="1" t="b">
        <v>0</v>
      </c>
      <c r="Q396" s="1" t="s">
        <v>36</v>
      </c>
    </row>
    <row r="397" spans="1:17" ht="15.75" customHeight="1" x14ac:dyDescent="0.15">
      <c r="A397" s="1" t="s">
        <v>3111</v>
      </c>
      <c r="B397" s="1" t="s">
        <v>760</v>
      </c>
      <c r="C397" s="27" t="s">
        <v>1486</v>
      </c>
      <c r="D397" s="1" t="s">
        <v>1487</v>
      </c>
      <c r="E397" s="1" t="s">
        <v>1484</v>
      </c>
      <c r="F397" s="1" t="s">
        <v>1477</v>
      </c>
      <c r="G397" s="1" t="s">
        <v>1478</v>
      </c>
      <c r="H397" s="1">
        <v>65897</v>
      </c>
      <c r="I397" s="7" t="s">
        <v>1485</v>
      </c>
      <c r="J397" s="9" t="s">
        <v>1490</v>
      </c>
      <c r="K397" s="1" t="s">
        <v>15</v>
      </c>
      <c r="L397" s="1">
        <v>2</v>
      </c>
      <c r="M397" s="1">
        <v>2</v>
      </c>
      <c r="N397" s="1" t="b">
        <v>0</v>
      </c>
      <c r="O397" s="1">
        <v>84</v>
      </c>
      <c r="P397" s="1" t="b">
        <v>0</v>
      </c>
      <c r="Q397" s="1" t="s">
        <v>36</v>
      </c>
    </row>
    <row r="398" spans="1:17" ht="15.75" customHeight="1" x14ac:dyDescent="0.15">
      <c r="A398" s="1" t="s">
        <v>1564</v>
      </c>
      <c r="B398" s="1" t="s">
        <v>900</v>
      </c>
      <c r="C398" s="1" t="s">
        <v>1568</v>
      </c>
      <c r="D398" s="1" t="s">
        <v>167</v>
      </c>
      <c r="E398" s="1" t="s">
        <v>1564</v>
      </c>
      <c r="F398" s="1" t="s">
        <v>1565</v>
      </c>
      <c r="G398" s="1" t="s">
        <v>1566</v>
      </c>
      <c r="H398" s="1">
        <v>59717</v>
      </c>
      <c r="I398" s="7" t="s">
        <v>1567</v>
      </c>
      <c r="J398" s="13" t="s">
        <v>1569</v>
      </c>
      <c r="K398" s="1" t="s">
        <v>15</v>
      </c>
      <c r="L398" s="1">
        <v>2</v>
      </c>
      <c r="M398" s="1">
        <v>2</v>
      </c>
      <c r="N398" s="1" t="b">
        <v>1</v>
      </c>
      <c r="O398" s="1">
        <v>83</v>
      </c>
      <c r="P398" s="1" t="b">
        <v>0</v>
      </c>
      <c r="Q398" s="1" t="s">
        <v>36</v>
      </c>
    </row>
    <row r="399" spans="1:17" ht="15.75" customHeight="1" x14ac:dyDescent="0.15">
      <c r="A399" s="1" t="s">
        <v>1564</v>
      </c>
      <c r="B399" s="1" t="s">
        <v>98</v>
      </c>
      <c r="C399" s="1" t="s">
        <v>1568</v>
      </c>
      <c r="D399" s="1" t="s">
        <v>167</v>
      </c>
      <c r="E399" s="1" t="s">
        <v>1564</v>
      </c>
      <c r="F399" s="1" t="s">
        <v>1565</v>
      </c>
      <c r="G399" s="1" t="s">
        <v>1566</v>
      </c>
      <c r="H399" s="1">
        <v>59717</v>
      </c>
      <c r="I399" s="7" t="s">
        <v>1567</v>
      </c>
      <c r="J399" s="9" t="s">
        <v>1570</v>
      </c>
      <c r="K399" s="1" t="s">
        <v>15</v>
      </c>
      <c r="L399" s="1">
        <v>2</v>
      </c>
      <c r="M399" s="1">
        <v>2</v>
      </c>
      <c r="N399" s="1" t="b">
        <v>1</v>
      </c>
      <c r="O399" s="1">
        <v>83</v>
      </c>
      <c r="P399" s="1" t="b">
        <v>0</v>
      </c>
      <c r="Q399" s="1" t="s">
        <v>29</v>
      </c>
    </row>
    <row r="400" spans="1:17" ht="15.75" customHeight="1" x14ac:dyDescent="0.15">
      <c r="A400" s="1" t="s">
        <v>1259</v>
      </c>
      <c r="B400" s="1" t="s">
        <v>212</v>
      </c>
      <c r="C400" s="1" t="s">
        <v>475</v>
      </c>
      <c r="D400" s="1" t="s">
        <v>1263</v>
      </c>
      <c r="E400" s="1" t="s">
        <v>1260</v>
      </c>
      <c r="F400" s="1" t="s">
        <v>1245</v>
      </c>
      <c r="G400" s="1" t="s">
        <v>1222</v>
      </c>
      <c r="H400" s="1" t="s">
        <v>1261</v>
      </c>
      <c r="I400" s="7" t="s">
        <v>1262</v>
      </c>
      <c r="J400" s="9" t="s">
        <v>1264</v>
      </c>
      <c r="K400" s="1" t="s">
        <v>15</v>
      </c>
      <c r="L400" s="1">
        <v>1</v>
      </c>
      <c r="M400" s="1">
        <v>2</v>
      </c>
      <c r="N400" s="1" t="b">
        <v>0</v>
      </c>
      <c r="O400" s="1">
        <v>60</v>
      </c>
      <c r="P400" s="1" t="b">
        <v>0</v>
      </c>
      <c r="Q400" s="1" t="s">
        <v>19</v>
      </c>
    </row>
    <row r="401" spans="1:17" ht="15.75" customHeight="1" x14ac:dyDescent="0.15">
      <c r="A401" s="1" t="s">
        <v>1259</v>
      </c>
      <c r="B401" s="1" t="s">
        <v>98</v>
      </c>
      <c r="C401" s="1" t="s">
        <v>475</v>
      </c>
      <c r="D401" s="1" t="s">
        <v>1263</v>
      </c>
      <c r="E401" s="1" t="s">
        <v>1260</v>
      </c>
      <c r="F401" s="1" t="s">
        <v>1245</v>
      </c>
      <c r="G401" s="1" t="s">
        <v>1222</v>
      </c>
      <c r="H401" s="1" t="s">
        <v>1261</v>
      </c>
      <c r="I401" s="7" t="s">
        <v>1262</v>
      </c>
      <c r="J401" s="9" t="s">
        <v>1265</v>
      </c>
      <c r="K401" s="1" t="s">
        <v>15</v>
      </c>
      <c r="L401" s="1">
        <v>1</v>
      </c>
      <c r="M401" s="1">
        <v>2</v>
      </c>
      <c r="N401" s="1" t="b">
        <v>0</v>
      </c>
      <c r="O401" s="1">
        <v>60</v>
      </c>
      <c r="P401" s="1" t="b">
        <v>0</v>
      </c>
      <c r="Q401" s="1" t="s">
        <v>29</v>
      </c>
    </row>
    <row r="402" spans="1:17" ht="15.75" customHeight="1" x14ac:dyDescent="0.15">
      <c r="A402" s="1" t="s">
        <v>1259</v>
      </c>
      <c r="B402" s="1" t="s">
        <v>32</v>
      </c>
      <c r="C402" s="1" t="s">
        <v>475</v>
      </c>
      <c r="D402" s="1" t="s">
        <v>1263</v>
      </c>
      <c r="E402" s="1" t="s">
        <v>1260</v>
      </c>
      <c r="F402" s="1" t="s">
        <v>1245</v>
      </c>
      <c r="G402" s="1" t="s">
        <v>1222</v>
      </c>
      <c r="H402" s="1" t="s">
        <v>1261</v>
      </c>
      <c r="I402" s="7" t="s">
        <v>1262</v>
      </c>
      <c r="J402" s="9" t="s">
        <v>1266</v>
      </c>
      <c r="K402" s="1" t="s">
        <v>15</v>
      </c>
      <c r="L402" s="1">
        <v>1</v>
      </c>
      <c r="M402" s="1">
        <v>2</v>
      </c>
      <c r="N402" s="1" t="b">
        <v>0</v>
      </c>
      <c r="O402" s="1">
        <v>60</v>
      </c>
      <c r="P402" s="1" t="b">
        <v>0</v>
      </c>
      <c r="Q402" s="1" t="s">
        <v>33</v>
      </c>
    </row>
    <row r="403" spans="1:17" ht="15.75" customHeight="1" x14ac:dyDescent="0.15">
      <c r="A403" s="1" t="s">
        <v>1686</v>
      </c>
      <c r="B403" s="1" t="s">
        <v>28</v>
      </c>
      <c r="C403" s="1" t="s">
        <v>1324</v>
      </c>
      <c r="D403" s="1" t="s">
        <v>27</v>
      </c>
      <c r="E403" s="1" t="s">
        <v>1687</v>
      </c>
      <c r="F403" s="1" t="s">
        <v>519</v>
      </c>
      <c r="G403" s="1" t="s">
        <v>1680</v>
      </c>
      <c r="H403" s="1">
        <v>7102</v>
      </c>
      <c r="I403" s="7" t="s">
        <v>1688</v>
      </c>
      <c r="J403" s="9" t="s">
        <v>1689</v>
      </c>
      <c r="K403" s="1" t="s">
        <v>15</v>
      </c>
      <c r="L403" s="1">
        <v>2</v>
      </c>
      <c r="M403" s="1">
        <v>2</v>
      </c>
      <c r="N403" s="1" t="b">
        <v>0</v>
      </c>
      <c r="O403" s="1">
        <v>59</v>
      </c>
      <c r="P403" s="1" t="b">
        <v>0</v>
      </c>
      <c r="Q403" s="1" t="s">
        <v>29</v>
      </c>
    </row>
    <row r="404" spans="1:17" ht="15.75" customHeight="1" x14ac:dyDescent="0.15">
      <c r="A404" s="1" t="s">
        <v>1686</v>
      </c>
      <c r="B404" s="1" t="s">
        <v>87</v>
      </c>
      <c r="C404" s="1" t="s">
        <v>1324</v>
      </c>
      <c r="D404" s="1" t="s">
        <v>1690</v>
      </c>
      <c r="E404" s="1" t="s">
        <v>1687</v>
      </c>
      <c r="F404" s="1" t="s">
        <v>519</v>
      </c>
      <c r="G404" s="1" t="s">
        <v>1680</v>
      </c>
      <c r="H404" s="1">
        <v>7102</v>
      </c>
      <c r="I404" s="7" t="s">
        <v>1688</v>
      </c>
      <c r="J404" s="9" t="s">
        <v>1691</v>
      </c>
      <c r="K404" s="1" t="s">
        <v>15</v>
      </c>
      <c r="L404" s="1">
        <v>2</v>
      </c>
      <c r="M404" s="1">
        <v>2</v>
      </c>
      <c r="N404" s="1" t="b">
        <v>0</v>
      </c>
      <c r="O404" s="1">
        <v>59</v>
      </c>
      <c r="P404" s="1" t="b">
        <v>0</v>
      </c>
      <c r="Q404" s="1" t="s">
        <v>72</v>
      </c>
    </row>
    <row r="405" spans="1:17" ht="15.75" customHeight="1" x14ac:dyDescent="0.15">
      <c r="A405" s="1" t="s">
        <v>1686</v>
      </c>
      <c r="B405" s="1" t="s">
        <v>98</v>
      </c>
      <c r="C405" s="1" t="s">
        <v>1324</v>
      </c>
      <c r="D405" s="1" t="s">
        <v>27</v>
      </c>
      <c r="E405" s="1" t="s">
        <v>1687</v>
      </c>
      <c r="F405" s="1" t="s">
        <v>519</v>
      </c>
      <c r="G405" s="1" t="s">
        <v>1680</v>
      </c>
      <c r="H405" s="1">
        <v>7102</v>
      </c>
      <c r="I405" s="7" t="s">
        <v>1688</v>
      </c>
      <c r="J405" s="9" t="s">
        <v>1692</v>
      </c>
      <c r="K405" s="1" t="s">
        <v>15</v>
      </c>
      <c r="L405" s="1">
        <v>2</v>
      </c>
      <c r="M405" s="1">
        <v>2</v>
      </c>
      <c r="N405" s="1" t="b">
        <v>0</v>
      </c>
      <c r="O405" s="1">
        <v>59</v>
      </c>
      <c r="P405" s="1" t="b">
        <v>1</v>
      </c>
      <c r="Q405" s="1" t="s">
        <v>29</v>
      </c>
    </row>
    <row r="406" spans="1:17" ht="15.75" customHeight="1" x14ac:dyDescent="0.15">
      <c r="A406" s="1" t="s">
        <v>1686</v>
      </c>
      <c r="B406" s="1" t="s">
        <v>158</v>
      </c>
      <c r="C406" s="1" t="s">
        <v>1324</v>
      </c>
      <c r="D406" s="1" t="s">
        <v>27</v>
      </c>
      <c r="E406" s="1" t="s">
        <v>1687</v>
      </c>
      <c r="F406" s="1" t="s">
        <v>519</v>
      </c>
      <c r="G406" s="1" t="s">
        <v>1680</v>
      </c>
      <c r="H406" s="1">
        <v>7102</v>
      </c>
      <c r="I406" s="7" t="s">
        <v>1688</v>
      </c>
      <c r="J406" s="9" t="s">
        <v>1693</v>
      </c>
      <c r="K406" s="1" t="s">
        <v>15</v>
      </c>
      <c r="L406" s="1">
        <v>2</v>
      </c>
      <c r="M406" s="1">
        <v>2</v>
      </c>
      <c r="N406" s="1" t="b">
        <v>0</v>
      </c>
      <c r="O406" s="1">
        <v>59</v>
      </c>
      <c r="P406" s="1" t="b">
        <v>1</v>
      </c>
      <c r="Q406" s="1" t="s">
        <v>36</v>
      </c>
    </row>
    <row r="407" spans="1:17" ht="15.75" customHeight="1" x14ac:dyDescent="0.15">
      <c r="A407" s="1" t="s">
        <v>1686</v>
      </c>
      <c r="B407" s="1" t="s">
        <v>1694</v>
      </c>
      <c r="C407" s="1" t="s">
        <v>1324</v>
      </c>
      <c r="D407" s="1" t="s">
        <v>27</v>
      </c>
      <c r="E407" s="1" t="s">
        <v>1687</v>
      </c>
      <c r="F407" s="1" t="s">
        <v>519</v>
      </c>
      <c r="G407" s="1" t="s">
        <v>1680</v>
      </c>
      <c r="H407" s="1">
        <v>7102</v>
      </c>
      <c r="I407" s="7" t="s">
        <v>1688</v>
      </c>
      <c r="J407" s="9" t="s">
        <v>1695</v>
      </c>
      <c r="K407" s="1" t="s">
        <v>15</v>
      </c>
      <c r="L407" s="1">
        <v>2</v>
      </c>
      <c r="M407" s="1">
        <v>2</v>
      </c>
      <c r="N407" s="1" t="b">
        <v>0</v>
      </c>
      <c r="O407" s="1">
        <v>59</v>
      </c>
      <c r="P407" s="1" t="b">
        <v>0</v>
      </c>
      <c r="Q407" s="1" t="s">
        <v>36</v>
      </c>
    </row>
    <row r="408" spans="1:17" ht="15.75" customHeight="1" x14ac:dyDescent="0.15">
      <c r="A408" s="1" t="s">
        <v>1686</v>
      </c>
      <c r="B408" s="1" t="s">
        <v>1696</v>
      </c>
      <c r="C408" s="1" t="s">
        <v>1324</v>
      </c>
      <c r="D408" s="1" t="s">
        <v>27</v>
      </c>
      <c r="E408" s="1" t="s">
        <v>1687</v>
      </c>
      <c r="F408" s="1" t="s">
        <v>519</v>
      </c>
      <c r="G408" s="1" t="s">
        <v>1680</v>
      </c>
      <c r="H408" s="1">
        <v>7102</v>
      </c>
      <c r="I408" s="7" t="s">
        <v>1688</v>
      </c>
      <c r="J408" s="9" t="s">
        <v>1697</v>
      </c>
      <c r="K408" s="1" t="s">
        <v>15</v>
      </c>
      <c r="L408" s="1">
        <v>2</v>
      </c>
      <c r="M408" s="1">
        <v>2</v>
      </c>
      <c r="N408" s="1" t="b">
        <v>0</v>
      </c>
      <c r="O408" s="1">
        <v>59</v>
      </c>
      <c r="P408" s="1" t="b">
        <v>0</v>
      </c>
      <c r="Q408" s="1" t="s">
        <v>36</v>
      </c>
    </row>
    <row r="409" spans="1:17" ht="15.75" customHeight="1" x14ac:dyDescent="0.15">
      <c r="A409" s="1" t="s">
        <v>1686</v>
      </c>
      <c r="B409" s="1" t="s">
        <v>442</v>
      </c>
      <c r="C409" s="1" t="s">
        <v>1324</v>
      </c>
      <c r="D409" s="1" t="s">
        <v>27</v>
      </c>
      <c r="E409" s="1" t="s">
        <v>1687</v>
      </c>
      <c r="F409" s="1" t="s">
        <v>519</v>
      </c>
      <c r="G409" s="1" t="s">
        <v>1680</v>
      </c>
      <c r="H409" s="1">
        <v>7102</v>
      </c>
      <c r="I409" s="7" t="s">
        <v>1688</v>
      </c>
      <c r="J409" s="9" t="s">
        <v>1698</v>
      </c>
      <c r="K409" s="1" t="s">
        <v>15</v>
      </c>
      <c r="L409" s="1">
        <v>2</v>
      </c>
      <c r="M409" s="1">
        <v>2</v>
      </c>
      <c r="N409" s="1" t="b">
        <v>0</v>
      </c>
      <c r="O409" s="1">
        <v>59</v>
      </c>
      <c r="P409" s="1" t="b">
        <v>0</v>
      </c>
      <c r="Q409" s="1" t="s">
        <v>36</v>
      </c>
    </row>
    <row r="410" spans="1:17" ht="15.75" customHeight="1" x14ac:dyDescent="0.15">
      <c r="A410" s="1" t="s">
        <v>251</v>
      </c>
      <c r="B410" s="1" t="s">
        <v>28</v>
      </c>
      <c r="C410" s="1" t="s">
        <v>255</v>
      </c>
      <c r="D410" s="1" t="s">
        <v>27</v>
      </c>
      <c r="E410" s="1" t="s">
        <v>252</v>
      </c>
      <c r="F410" s="1" t="s">
        <v>253</v>
      </c>
      <c r="G410" s="1" t="s">
        <v>163</v>
      </c>
      <c r="H410" s="21"/>
      <c r="I410" s="7" t="s">
        <v>254</v>
      </c>
      <c r="J410" s="9" t="s">
        <v>256</v>
      </c>
      <c r="K410" s="1" t="s">
        <v>54</v>
      </c>
      <c r="L410" s="27">
        <v>2</v>
      </c>
      <c r="M410" s="27">
        <v>2</v>
      </c>
      <c r="N410" s="1" t="b">
        <v>0</v>
      </c>
      <c r="O410" s="27">
        <v>98</v>
      </c>
      <c r="P410" s="1" t="b">
        <v>0</v>
      </c>
      <c r="Q410" s="1" t="s">
        <v>29</v>
      </c>
    </row>
    <row r="411" spans="1:17" ht="15.75" customHeight="1" x14ac:dyDescent="0.15">
      <c r="A411" s="1" t="s">
        <v>251</v>
      </c>
      <c r="B411" s="1" t="s">
        <v>258</v>
      </c>
      <c r="C411" s="1" t="s">
        <v>255</v>
      </c>
      <c r="D411" s="27" t="s">
        <v>218</v>
      </c>
      <c r="E411" s="1" t="s">
        <v>257</v>
      </c>
      <c r="F411" s="1" t="s">
        <v>253</v>
      </c>
      <c r="G411" s="1" t="s">
        <v>163</v>
      </c>
      <c r="H411" s="21"/>
      <c r="I411" s="7" t="s">
        <v>254</v>
      </c>
      <c r="J411" s="9" t="s">
        <v>259</v>
      </c>
      <c r="K411" s="1" t="s">
        <v>54</v>
      </c>
      <c r="L411" s="27">
        <v>2</v>
      </c>
      <c r="M411" s="27">
        <v>2</v>
      </c>
      <c r="N411" s="1" t="b">
        <v>0</v>
      </c>
      <c r="O411" s="27">
        <v>98</v>
      </c>
      <c r="P411" s="1" t="b">
        <v>0</v>
      </c>
      <c r="Q411" s="1" t="s">
        <v>36</v>
      </c>
    </row>
    <row r="412" spans="1:17" ht="15.75" customHeight="1" x14ac:dyDescent="0.15">
      <c r="A412" s="1" t="s">
        <v>251</v>
      </c>
      <c r="B412" s="1" t="s">
        <v>179</v>
      </c>
      <c r="C412" s="1" t="s">
        <v>255</v>
      </c>
      <c r="D412" s="1" t="s">
        <v>27</v>
      </c>
      <c r="E412" s="1" t="s">
        <v>260</v>
      </c>
      <c r="F412" s="1" t="s">
        <v>253</v>
      </c>
      <c r="G412" s="1" t="s">
        <v>163</v>
      </c>
      <c r="H412" s="21"/>
      <c r="I412" s="7" t="s">
        <v>254</v>
      </c>
      <c r="J412" s="9" t="s">
        <v>261</v>
      </c>
      <c r="K412" s="1" t="s">
        <v>54</v>
      </c>
      <c r="L412" s="27">
        <v>2</v>
      </c>
      <c r="M412" s="27">
        <v>2</v>
      </c>
      <c r="N412" s="1" t="b">
        <v>0</v>
      </c>
      <c r="O412" s="27">
        <v>98</v>
      </c>
      <c r="P412" s="1" t="b">
        <v>0</v>
      </c>
      <c r="Q412" s="1" t="s">
        <v>36</v>
      </c>
    </row>
    <row r="413" spans="1:17" ht="15.75" customHeight="1" x14ac:dyDescent="0.15">
      <c r="A413" s="1" t="s">
        <v>251</v>
      </c>
      <c r="B413" s="1" t="s">
        <v>263</v>
      </c>
      <c r="C413" s="1" t="s">
        <v>255</v>
      </c>
      <c r="D413" s="1" t="s">
        <v>27</v>
      </c>
      <c r="E413" s="1" t="s">
        <v>262</v>
      </c>
      <c r="F413" s="1" t="s">
        <v>253</v>
      </c>
      <c r="G413" s="1" t="s">
        <v>163</v>
      </c>
      <c r="H413" s="21"/>
      <c r="I413" s="7" t="s">
        <v>254</v>
      </c>
      <c r="J413" s="9" t="s">
        <v>264</v>
      </c>
      <c r="K413" s="1" t="s">
        <v>54</v>
      </c>
      <c r="L413" s="27">
        <v>2</v>
      </c>
      <c r="M413" s="27">
        <v>2</v>
      </c>
      <c r="N413" s="1" t="b">
        <v>0</v>
      </c>
      <c r="O413" s="27">
        <v>98</v>
      </c>
      <c r="P413" s="1" t="b">
        <v>0</v>
      </c>
      <c r="Q413" s="1" t="s">
        <v>36</v>
      </c>
    </row>
    <row r="414" spans="1:17" ht="15.75" customHeight="1" x14ac:dyDescent="0.15">
      <c r="A414" s="1" t="s">
        <v>251</v>
      </c>
      <c r="B414" s="1" t="s">
        <v>98</v>
      </c>
      <c r="C414" s="1" t="s">
        <v>255</v>
      </c>
      <c r="D414" s="1" t="s">
        <v>27</v>
      </c>
      <c r="E414" s="1" t="s">
        <v>265</v>
      </c>
      <c r="F414" s="1" t="s">
        <v>253</v>
      </c>
      <c r="G414" s="1" t="s">
        <v>163</v>
      </c>
      <c r="H414" s="21"/>
      <c r="I414" s="7" t="s">
        <v>254</v>
      </c>
      <c r="J414" s="9" t="s">
        <v>266</v>
      </c>
      <c r="K414" s="1" t="s">
        <v>54</v>
      </c>
      <c r="L414" s="27">
        <v>2</v>
      </c>
      <c r="M414" s="27">
        <v>2</v>
      </c>
      <c r="N414" s="1" t="b">
        <v>0</v>
      </c>
      <c r="O414" s="27">
        <v>98</v>
      </c>
      <c r="P414" s="1" t="b">
        <v>0</v>
      </c>
      <c r="Q414" s="1" t="s">
        <v>29</v>
      </c>
    </row>
    <row r="415" spans="1:17" ht="15.75" customHeight="1" x14ac:dyDescent="0.15">
      <c r="A415" s="1" t="s">
        <v>251</v>
      </c>
      <c r="B415" s="1" t="s">
        <v>268</v>
      </c>
      <c r="C415" s="1" t="s">
        <v>255</v>
      </c>
      <c r="D415" s="1" t="s">
        <v>27</v>
      </c>
      <c r="E415" s="1" t="s">
        <v>267</v>
      </c>
      <c r="F415" s="1" t="s">
        <v>253</v>
      </c>
      <c r="G415" s="1" t="s">
        <v>163</v>
      </c>
      <c r="H415" s="21"/>
      <c r="I415" s="7" t="s">
        <v>254</v>
      </c>
      <c r="J415" s="9" t="s">
        <v>269</v>
      </c>
      <c r="K415" s="1" t="s">
        <v>54</v>
      </c>
      <c r="L415" s="27">
        <v>2</v>
      </c>
      <c r="M415" s="27">
        <v>2</v>
      </c>
      <c r="N415" s="1" t="b">
        <v>0</v>
      </c>
      <c r="O415" s="27">
        <v>98</v>
      </c>
      <c r="P415" s="1" t="b">
        <v>0</v>
      </c>
      <c r="Q415" s="1" t="s">
        <v>36</v>
      </c>
    </row>
    <row r="416" spans="1:17" ht="15.75" customHeight="1" x14ac:dyDescent="0.15">
      <c r="A416" s="1" t="s">
        <v>251</v>
      </c>
      <c r="B416" s="1" t="s">
        <v>158</v>
      </c>
      <c r="C416" s="1" t="s">
        <v>255</v>
      </c>
      <c r="D416" s="1" t="s">
        <v>27</v>
      </c>
      <c r="E416" s="1" t="s">
        <v>270</v>
      </c>
      <c r="F416" s="1" t="s">
        <v>253</v>
      </c>
      <c r="G416" s="1" t="s">
        <v>163</v>
      </c>
      <c r="H416" s="21"/>
      <c r="I416" s="7" t="s">
        <v>254</v>
      </c>
      <c r="J416" s="9" t="s">
        <v>271</v>
      </c>
      <c r="K416" s="1" t="s">
        <v>54</v>
      </c>
      <c r="L416" s="27">
        <v>2</v>
      </c>
      <c r="M416" s="27">
        <v>2</v>
      </c>
      <c r="N416" s="1" t="b">
        <v>0</v>
      </c>
      <c r="O416" s="27">
        <v>98</v>
      </c>
      <c r="P416" s="1" t="b">
        <v>0</v>
      </c>
      <c r="Q416" s="1" t="s">
        <v>36</v>
      </c>
    </row>
    <row r="417" spans="1:17" ht="15.75" customHeight="1" x14ac:dyDescent="0.15">
      <c r="A417" s="1" t="s">
        <v>251</v>
      </c>
      <c r="B417" s="1" t="s">
        <v>273</v>
      </c>
      <c r="C417" s="1" t="s">
        <v>255</v>
      </c>
      <c r="D417" s="27" t="s">
        <v>218</v>
      </c>
      <c r="E417" s="1" t="s">
        <v>272</v>
      </c>
      <c r="F417" s="1" t="s">
        <v>253</v>
      </c>
      <c r="G417" s="1" t="s">
        <v>163</v>
      </c>
      <c r="H417" s="21"/>
      <c r="I417" s="7" t="s">
        <v>254</v>
      </c>
      <c r="J417" s="9" t="s">
        <v>274</v>
      </c>
      <c r="K417" s="1" t="s">
        <v>54</v>
      </c>
      <c r="L417" s="27">
        <v>2</v>
      </c>
      <c r="M417" s="27">
        <v>2</v>
      </c>
      <c r="N417" s="1" t="b">
        <v>0</v>
      </c>
      <c r="O417" s="27">
        <v>98</v>
      </c>
      <c r="P417" s="1" t="b">
        <v>0</v>
      </c>
      <c r="Q417" s="1" t="s">
        <v>36</v>
      </c>
    </row>
    <row r="418" spans="1:17" ht="15.75" customHeight="1" x14ac:dyDescent="0.15">
      <c r="A418" s="1" t="s">
        <v>1831</v>
      </c>
      <c r="B418" s="1" t="s">
        <v>28</v>
      </c>
      <c r="C418" s="1" t="s">
        <v>951</v>
      </c>
      <c r="D418" s="1" t="s">
        <v>27</v>
      </c>
      <c r="E418" s="1" t="s">
        <v>1832</v>
      </c>
      <c r="F418" s="1" t="s">
        <v>1833</v>
      </c>
      <c r="G418" s="1" t="s">
        <v>1759</v>
      </c>
      <c r="H418" s="1" t="s">
        <v>1834</v>
      </c>
      <c r="I418" s="7" t="s">
        <v>1835</v>
      </c>
      <c r="J418" s="9" t="s">
        <v>1836</v>
      </c>
      <c r="K418" s="1" t="s">
        <v>54</v>
      </c>
      <c r="L418" s="1">
        <v>2</v>
      </c>
      <c r="M418" s="1">
        <v>2</v>
      </c>
      <c r="N418" s="1" t="b">
        <v>0</v>
      </c>
      <c r="O418" s="1">
        <v>73</v>
      </c>
      <c r="P418" s="1" t="b">
        <v>0</v>
      </c>
      <c r="Q418" s="1" t="s">
        <v>29</v>
      </c>
    </row>
    <row r="419" spans="1:17" ht="15.75" customHeight="1" x14ac:dyDescent="0.15">
      <c r="A419" s="1" t="s">
        <v>1831</v>
      </c>
      <c r="B419" s="1" t="s">
        <v>98</v>
      </c>
      <c r="C419" s="1" t="s">
        <v>951</v>
      </c>
      <c r="D419" s="1" t="s">
        <v>27</v>
      </c>
      <c r="E419" s="1" t="s">
        <v>1832</v>
      </c>
      <c r="F419" s="1" t="s">
        <v>1833</v>
      </c>
      <c r="G419" s="1" t="s">
        <v>1759</v>
      </c>
      <c r="H419" s="1" t="s">
        <v>1834</v>
      </c>
      <c r="I419" s="7" t="s">
        <v>1835</v>
      </c>
      <c r="J419" s="9" t="s">
        <v>1837</v>
      </c>
      <c r="K419" s="1" t="s">
        <v>54</v>
      </c>
      <c r="L419" s="1">
        <v>2</v>
      </c>
      <c r="M419" s="1">
        <v>2</v>
      </c>
      <c r="N419" s="1" t="b">
        <v>0</v>
      </c>
      <c r="O419" s="1">
        <v>73</v>
      </c>
      <c r="P419" s="1" t="b">
        <v>1</v>
      </c>
      <c r="Q419" s="1" t="s">
        <v>29</v>
      </c>
    </row>
    <row r="420" spans="1:17" ht="15.75" customHeight="1" x14ac:dyDescent="0.15">
      <c r="A420" s="1" t="s">
        <v>1831</v>
      </c>
      <c r="B420" s="1" t="s">
        <v>1838</v>
      </c>
      <c r="C420" s="1" t="s">
        <v>951</v>
      </c>
      <c r="D420" s="1" t="s">
        <v>27</v>
      </c>
      <c r="E420" s="1" t="s">
        <v>1832</v>
      </c>
      <c r="F420" s="1" t="s">
        <v>1833</v>
      </c>
      <c r="G420" s="1" t="s">
        <v>1759</v>
      </c>
      <c r="H420" s="1" t="s">
        <v>1834</v>
      </c>
      <c r="I420" s="7" t="s">
        <v>1835</v>
      </c>
      <c r="J420" s="9" t="s">
        <v>1839</v>
      </c>
      <c r="K420" s="1" t="s">
        <v>54</v>
      </c>
      <c r="L420" s="1">
        <v>2</v>
      </c>
      <c r="M420" s="1">
        <v>2</v>
      </c>
      <c r="N420" s="1" t="b">
        <v>0</v>
      </c>
      <c r="O420" s="1">
        <v>73</v>
      </c>
      <c r="P420" s="1" t="b">
        <v>0</v>
      </c>
      <c r="Q420" s="1" t="s">
        <v>36</v>
      </c>
    </row>
    <row r="421" spans="1:17" ht="15.75" customHeight="1" x14ac:dyDescent="0.15">
      <c r="A421" s="1" t="s">
        <v>1831</v>
      </c>
      <c r="B421" s="1" t="s">
        <v>409</v>
      </c>
      <c r="C421" s="1" t="s">
        <v>951</v>
      </c>
      <c r="D421" s="27" t="s">
        <v>44</v>
      </c>
      <c r="E421" s="1" t="s">
        <v>1832</v>
      </c>
      <c r="F421" s="1" t="s">
        <v>1833</v>
      </c>
      <c r="G421" s="1" t="s">
        <v>1759</v>
      </c>
      <c r="H421" s="1" t="s">
        <v>1834</v>
      </c>
      <c r="I421" s="7" t="s">
        <v>1835</v>
      </c>
      <c r="J421" s="9" t="s">
        <v>1840</v>
      </c>
      <c r="K421" s="1" t="s">
        <v>54</v>
      </c>
      <c r="L421" s="1">
        <v>2</v>
      </c>
      <c r="M421" s="1">
        <v>2</v>
      </c>
      <c r="N421" s="1" t="b">
        <v>0</v>
      </c>
      <c r="O421" s="1">
        <v>73</v>
      </c>
      <c r="P421" s="1" t="b">
        <v>0</v>
      </c>
      <c r="Q421" s="1" t="s">
        <v>36</v>
      </c>
    </row>
    <row r="422" spans="1:17" ht="15.75" customHeight="1" x14ac:dyDescent="0.15">
      <c r="A422" s="1" t="s">
        <v>1831</v>
      </c>
      <c r="B422" s="1" t="s">
        <v>1842</v>
      </c>
      <c r="C422" s="1" t="s">
        <v>951</v>
      </c>
      <c r="D422" s="27" t="s">
        <v>1841</v>
      </c>
      <c r="E422" s="1" t="s">
        <v>1832</v>
      </c>
      <c r="F422" s="1" t="s">
        <v>1833</v>
      </c>
      <c r="G422" s="1" t="s">
        <v>1759</v>
      </c>
      <c r="H422" s="1" t="s">
        <v>1834</v>
      </c>
      <c r="I422" s="7" t="s">
        <v>1835</v>
      </c>
      <c r="J422" s="9" t="s">
        <v>1843</v>
      </c>
      <c r="K422" s="1" t="s">
        <v>54</v>
      </c>
      <c r="L422" s="1">
        <v>2</v>
      </c>
      <c r="M422" s="1">
        <v>2</v>
      </c>
      <c r="N422" s="1" t="b">
        <v>0</v>
      </c>
      <c r="O422" s="1">
        <v>73</v>
      </c>
      <c r="P422" s="1" t="b">
        <v>0</v>
      </c>
      <c r="Q422" s="1" t="s">
        <v>36</v>
      </c>
    </row>
    <row r="423" spans="1:17" ht="15.75" customHeight="1" x14ac:dyDescent="0.15">
      <c r="A423" s="1" t="s">
        <v>1844</v>
      </c>
      <c r="B423" s="1" t="s">
        <v>247</v>
      </c>
      <c r="C423" s="1" t="s">
        <v>1848</v>
      </c>
      <c r="D423" s="27" t="s">
        <v>166</v>
      </c>
      <c r="E423" s="1" t="s">
        <v>1845</v>
      </c>
      <c r="F423" s="1" t="s">
        <v>1758</v>
      </c>
      <c r="G423" s="1" t="s">
        <v>1759</v>
      </c>
      <c r="H423" s="1" t="s">
        <v>1846</v>
      </c>
      <c r="I423" s="7" t="s">
        <v>1847</v>
      </c>
      <c r="J423" s="9" t="s">
        <v>1849</v>
      </c>
      <c r="K423" s="1" t="s">
        <v>54</v>
      </c>
      <c r="L423" s="1">
        <v>2</v>
      </c>
      <c r="M423" s="1">
        <v>2</v>
      </c>
      <c r="N423" s="1" t="b">
        <v>0</v>
      </c>
      <c r="O423" s="1">
        <v>32</v>
      </c>
      <c r="P423" s="1" t="b">
        <v>0</v>
      </c>
      <c r="Q423" s="1" t="s">
        <v>19</v>
      </c>
    </row>
    <row r="424" spans="1:17" ht="15.75" customHeight="1" x14ac:dyDescent="0.15">
      <c r="A424" s="1" t="s">
        <v>3084</v>
      </c>
      <c r="B424" s="1" t="s">
        <v>119</v>
      </c>
      <c r="C424" s="1" t="s">
        <v>1595</v>
      </c>
      <c r="D424" s="1" t="s">
        <v>1596</v>
      </c>
      <c r="E424" s="1" t="s">
        <v>1592</v>
      </c>
      <c r="F424" s="1" t="s">
        <v>1593</v>
      </c>
      <c r="G424" s="1" t="s">
        <v>1574</v>
      </c>
      <c r="H424" s="1">
        <v>27411</v>
      </c>
      <c r="I424" s="7" t="s">
        <v>1594</v>
      </c>
      <c r="J424" s="9" t="s">
        <v>1597</v>
      </c>
      <c r="K424" s="1" t="s">
        <v>15</v>
      </c>
      <c r="L424" s="1">
        <v>1</v>
      </c>
      <c r="M424" s="1">
        <v>2</v>
      </c>
      <c r="N424" s="1" t="b">
        <v>1</v>
      </c>
      <c r="O424" s="1">
        <v>54</v>
      </c>
      <c r="P424" s="1" t="b">
        <v>0</v>
      </c>
      <c r="Q424" s="1" t="s">
        <v>33</v>
      </c>
    </row>
    <row r="425" spans="1:17" ht="15.75" customHeight="1" x14ac:dyDescent="0.15">
      <c r="A425" s="1" t="s">
        <v>3112</v>
      </c>
      <c r="B425" s="1" t="s">
        <v>28</v>
      </c>
      <c r="C425" s="1" t="s">
        <v>644</v>
      </c>
      <c r="D425" s="1" t="s">
        <v>1602</v>
      </c>
      <c r="E425" s="1" t="s">
        <v>1598</v>
      </c>
      <c r="F425" s="1" t="s">
        <v>1599</v>
      </c>
      <c r="G425" s="1" t="s">
        <v>1574</v>
      </c>
      <c r="H425" s="1" t="s">
        <v>1600</v>
      </c>
      <c r="I425" s="7" t="s">
        <v>1601</v>
      </c>
      <c r="J425" s="9" t="s">
        <v>1603</v>
      </c>
      <c r="K425" s="1" t="s">
        <v>15</v>
      </c>
      <c r="L425" s="1">
        <v>2</v>
      </c>
      <c r="M425" s="1">
        <v>2</v>
      </c>
      <c r="N425" s="1" t="b">
        <v>1</v>
      </c>
      <c r="O425" s="1">
        <v>48</v>
      </c>
      <c r="P425" s="1" t="b">
        <v>0</v>
      </c>
      <c r="Q425" s="1" t="s">
        <v>29</v>
      </c>
    </row>
    <row r="426" spans="1:17" ht="15.75" customHeight="1" x14ac:dyDescent="0.15">
      <c r="A426" s="1" t="s">
        <v>3112</v>
      </c>
      <c r="B426" s="1" t="s">
        <v>1604</v>
      </c>
      <c r="C426" s="1" t="s">
        <v>644</v>
      </c>
      <c r="D426" s="1" t="s">
        <v>1602</v>
      </c>
      <c r="E426" s="1" t="s">
        <v>1598</v>
      </c>
      <c r="F426" s="1" t="s">
        <v>1599</v>
      </c>
      <c r="G426" s="1" t="s">
        <v>1574</v>
      </c>
      <c r="H426" s="1" t="s">
        <v>1600</v>
      </c>
      <c r="I426" s="7" t="s">
        <v>1601</v>
      </c>
      <c r="J426" s="9" t="s">
        <v>1605</v>
      </c>
      <c r="K426" s="1" t="s">
        <v>15</v>
      </c>
      <c r="L426" s="1">
        <v>2</v>
      </c>
      <c r="M426" s="1">
        <v>2</v>
      </c>
      <c r="N426" s="1" t="b">
        <v>1</v>
      </c>
      <c r="O426" s="1">
        <v>48</v>
      </c>
      <c r="P426" s="1" t="b">
        <v>0</v>
      </c>
      <c r="Q426" s="1" t="s">
        <v>36</v>
      </c>
    </row>
    <row r="427" spans="1:17" ht="15.75" customHeight="1" x14ac:dyDescent="0.15">
      <c r="A427" s="1" t="s">
        <v>3112</v>
      </c>
      <c r="B427" s="1" t="s">
        <v>1032</v>
      </c>
      <c r="C427" s="1" t="s">
        <v>644</v>
      </c>
      <c r="D427" s="1" t="s">
        <v>1606</v>
      </c>
      <c r="E427" s="1" t="s">
        <v>1598</v>
      </c>
      <c r="F427" s="1" t="s">
        <v>1599</v>
      </c>
      <c r="G427" s="1" t="s">
        <v>1574</v>
      </c>
      <c r="H427" s="1" t="s">
        <v>1600</v>
      </c>
      <c r="I427" s="7" t="s">
        <v>1601</v>
      </c>
      <c r="J427" s="9" t="s">
        <v>1607</v>
      </c>
      <c r="K427" s="1" t="s">
        <v>15</v>
      </c>
      <c r="L427" s="1">
        <v>2</v>
      </c>
      <c r="M427" s="1">
        <v>2</v>
      </c>
      <c r="N427" s="1" t="b">
        <v>1</v>
      </c>
      <c r="O427" s="1">
        <v>48</v>
      </c>
      <c r="P427" s="1" t="b">
        <v>0</v>
      </c>
      <c r="Q427" s="1" t="s">
        <v>36</v>
      </c>
    </row>
    <row r="428" spans="1:17" ht="15.75" customHeight="1" x14ac:dyDescent="0.15">
      <c r="A428" s="1" t="s">
        <v>3112</v>
      </c>
      <c r="B428" s="1" t="s">
        <v>1609</v>
      </c>
      <c r="C428" s="1" t="s">
        <v>644</v>
      </c>
      <c r="D428" s="1" t="s">
        <v>1608</v>
      </c>
      <c r="E428" s="1" t="s">
        <v>1598</v>
      </c>
      <c r="F428" s="1" t="s">
        <v>1599</v>
      </c>
      <c r="G428" s="1" t="s">
        <v>1574</v>
      </c>
      <c r="H428" s="1" t="s">
        <v>1600</v>
      </c>
      <c r="I428" s="7" t="s">
        <v>1601</v>
      </c>
      <c r="J428" s="9" t="s">
        <v>1610</v>
      </c>
      <c r="K428" s="1" t="s">
        <v>15</v>
      </c>
      <c r="L428" s="1">
        <v>2</v>
      </c>
      <c r="M428" s="1">
        <v>2</v>
      </c>
      <c r="N428" s="1" t="b">
        <v>1</v>
      </c>
      <c r="O428" s="1">
        <v>48</v>
      </c>
      <c r="P428" s="1" t="b">
        <v>0</v>
      </c>
      <c r="Q428" s="1" t="s">
        <v>36</v>
      </c>
    </row>
    <row r="429" spans="1:17" ht="15.75" customHeight="1" x14ac:dyDescent="0.15">
      <c r="A429" s="1" t="s">
        <v>3112</v>
      </c>
      <c r="B429" s="1" t="s">
        <v>98</v>
      </c>
      <c r="C429" s="1" t="s">
        <v>644</v>
      </c>
      <c r="D429" s="1" t="s">
        <v>1602</v>
      </c>
      <c r="E429" s="1" t="s">
        <v>1598</v>
      </c>
      <c r="F429" s="1" t="s">
        <v>1599</v>
      </c>
      <c r="G429" s="1" t="s">
        <v>1574</v>
      </c>
      <c r="H429" s="1" t="s">
        <v>1600</v>
      </c>
      <c r="I429" s="7" t="s">
        <v>1601</v>
      </c>
      <c r="J429" s="9" t="s">
        <v>1611</v>
      </c>
      <c r="K429" s="1" t="s">
        <v>15</v>
      </c>
      <c r="L429" s="1">
        <v>2</v>
      </c>
      <c r="M429" s="1">
        <v>2</v>
      </c>
      <c r="N429" s="1" t="b">
        <v>1</v>
      </c>
      <c r="O429" s="1">
        <v>48</v>
      </c>
      <c r="P429" s="1" t="b">
        <v>0</v>
      </c>
      <c r="Q429" s="1" t="s">
        <v>29</v>
      </c>
    </row>
    <row r="430" spans="1:17" ht="15.75" customHeight="1" x14ac:dyDescent="0.15">
      <c r="A430" s="1" t="s">
        <v>3112</v>
      </c>
      <c r="B430" s="1" t="s">
        <v>1613</v>
      </c>
      <c r="C430" s="1" t="s">
        <v>644</v>
      </c>
      <c r="D430" s="1" t="s">
        <v>1612</v>
      </c>
      <c r="E430" s="1" t="s">
        <v>1598</v>
      </c>
      <c r="F430" s="1" t="s">
        <v>1599</v>
      </c>
      <c r="G430" s="1" t="s">
        <v>1574</v>
      </c>
      <c r="H430" s="1" t="s">
        <v>1600</v>
      </c>
      <c r="I430" s="7" t="s">
        <v>1601</v>
      </c>
      <c r="J430" s="9" t="s">
        <v>1614</v>
      </c>
      <c r="K430" s="1" t="s">
        <v>15</v>
      </c>
      <c r="L430" s="1">
        <v>2</v>
      </c>
      <c r="M430" s="1">
        <v>2</v>
      </c>
      <c r="N430" s="1" t="b">
        <v>1</v>
      </c>
      <c r="O430" s="1">
        <v>48</v>
      </c>
      <c r="P430" s="1" t="b">
        <v>0</v>
      </c>
      <c r="Q430" s="1" t="s">
        <v>36</v>
      </c>
    </row>
    <row r="431" spans="1:17" ht="15.75" customHeight="1" x14ac:dyDescent="0.15">
      <c r="A431" s="1" t="s">
        <v>3112</v>
      </c>
      <c r="B431" s="1" t="s">
        <v>1615</v>
      </c>
      <c r="C431" s="1" t="s">
        <v>644</v>
      </c>
      <c r="D431" s="1" t="s">
        <v>1602</v>
      </c>
      <c r="E431" s="1" t="s">
        <v>1598</v>
      </c>
      <c r="F431" s="1" t="s">
        <v>1599</v>
      </c>
      <c r="G431" s="1" t="s">
        <v>1574</v>
      </c>
      <c r="H431" s="1" t="s">
        <v>1600</v>
      </c>
      <c r="I431" s="7" t="s">
        <v>1601</v>
      </c>
      <c r="J431" s="9" t="s">
        <v>1616</v>
      </c>
      <c r="K431" s="1" t="s">
        <v>15</v>
      </c>
      <c r="L431" s="1">
        <v>2</v>
      </c>
      <c r="M431" s="1">
        <v>2</v>
      </c>
      <c r="N431" s="1" t="b">
        <v>1</v>
      </c>
      <c r="O431" s="1">
        <v>48</v>
      </c>
      <c r="P431" s="1" t="b">
        <v>0</v>
      </c>
      <c r="Q431" s="1" t="s">
        <v>36</v>
      </c>
    </row>
    <row r="432" spans="1:17" ht="15.75" customHeight="1" x14ac:dyDescent="0.15">
      <c r="A432" s="1" t="s">
        <v>3112</v>
      </c>
      <c r="B432" s="1" t="s">
        <v>1617</v>
      </c>
      <c r="C432" s="1" t="s">
        <v>644</v>
      </c>
      <c r="D432" s="1" t="s">
        <v>1602</v>
      </c>
      <c r="E432" s="1" t="s">
        <v>1598</v>
      </c>
      <c r="F432" s="1" t="s">
        <v>1599</v>
      </c>
      <c r="G432" s="1" t="s">
        <v>1574</v>
      </c>
      <c r="H432" s="1" t="s">
        <v>1600</v>
      </c>
      <c r="I432" s="7" t="s">
        <v>1601</v>
      </c>
      <c r="J432" s="9" t="s">
        <v>1618</v>
      </c>
      <c r="K432" s="1" t="s">
        <v>15</v>
      </c>
      <c r="L432" s="1">
        <v>2</v>
      </c>
      <c r="M432" s="1">
        <v>2</v>
      </c>
      <c r="N432" s="1" t="b">
        <v>1</v>
      </c>
      <c r="O432" s="1">
        <v>48</v>
      </c>
      <c r="P432" s="1" t="b">
        <v>0</v>
      </c>
      <c r="Q432" s="1" t="s">
        <v>36</v>
      </c>
    </row>
    <row r="433" spans="1:17" ht="15.75" customHeight="1" x14ac:dyDescent="0.15">
      <c r="A433" s="1" t="s">
        <v>3112</v>
      </c>
      <c r="B433" s="1" t="s">
        <v>663</v>
      </c>
      <c r="C433" s="1" t="s">
        <v>644</v>
      </c>
      <c r="D433" s="1" t="s">
        <v>1606</v>
      </c>
      <c r="E433" s="1" t="s">
        <v>1598</v>
      </c>
      <c r="F433" s="1" t="s">
        <v>1599</v>
      </c>
      <c r="G433" s="1" t="s">
        <v>1574</v>
      </c>
      <c r="H433" s="1" t="s">
        <v>1600</v>
      </c>
      <c r="I433" s="7" t="s">
        <v>1601</v>
      </c>
      <c r="J433" s="9" t="s">
        <v>1619</v>
      </c>
      <c r="K433" s="1" t="s">
        <v>15</v>
      </c>
      <c r="L433" s="1">
        <v>2</v>
      </c>
      <c r="M433" s="1">
        <v>2</v>
      </c>
      <c r="N433" s="1" t="b">
        <v>1</v>
      </c>
      <c r="O433" s="1">
        <v>48</v>
      </c>
      <c r="P433" s="1" t="b">
        <v>0</v>
      </c>
      <c r="Q433" s="1" t="s">
        <v>36</v>
      </c>
    </row>
    <row r="434" spans="1:17" ht="15.75" customHeight="1" x14ac:dyDescent="0.15">
      <c r="A434" s="1" t="s">
        <v>3112</v>
      </c>
      <c r="B434" s="1" t="s">
        <v>1100</v>
      </c>
      <c r="C434" s="1" t="s">
        <v>644</v>
      </c>
      <c r="D434" s="27" t="s">
        <v>166</v>
      </c>
      <c r="E434" s="1" t="s">
        <v>1598</v>
      </c>
      <c r="F434" s="1" t="s">
        <v>1599</v>
      </c>
      <c r="G434" s="1" t="s">
        <v>1574</v>
      </c>
      <c r="H434" s="1" t="s">
        <v>1600</v>
      </c>
      <c r="I434" s="7" t="s">
        <v>1601</v>
      </c>
      <c r="J434" s="9" t="s">
        <v>1620</v>
      </c>
      <c r="K434" s="1" t="s">
        <v>15</v>
      </c>
      <c r="L434" s="1">
        <v>2</v>
      </c>
      <c r="M434" s="1">
        <v>2</v>
      </c>
      <c r="N434" s="1" t="b">
        <v>1</v>
      </c>
      <c r="O434" s="1">
        <v>48</v>
      </c>
      <c r="P434" s="1" t="b">
        <v>0</v>
      </c>
      <c r="Q434" s="1" t="s">
        <v>36</v>
      </c>
    </row>
    <row r="435" spans="1:17" ht="15.75" customHeight="1" x14ac:dyDescent="0.15">
      <c r="A435" s="1" t="s">
        <v>3112</v>
      </c>
      <c r="B435" s="1" t="s">
        <v>32</v>
      </c>
      <c r="C435" s="1" t="s">
        <v>644</v>
      </c>
      <c r="D435" s="1" t="s">
        <v>1621</v>
      </c>
      <c r="E435" s="1" t="s">
        <v>1598</v>
      </c>
      <c r="F435" s="1" t="s">
        <v>1599</v>
      </c>
      <c r="G435" s="1" t="s">
        <v>1574</v>
      </c>
      <c r="H435" s="1" t="s">
        <v>1600</v>
      </c>
      <c r="I435" s="7" t="s">
        <v>1601</v>
      </c>
      <c r="J435" s="9" t="s">
        <v>1622</v>
      </c>
      <c r="K435" s="1" t="s">
        <v>15</v>
      </c>
      <c r="L435" s="1">
        <v>2</v>
      </c>
      <c r="M435" s="1">
        <v>2</v>
      </c>
      <c r="N435" s="1" t="b">
        <v>1</v>
      </c>
      <c r="O435" s="1">
        <v>48</v>
      </c>
      <c r="P435" s="1" t="b">
        <v>0</v>
      </c>
      <c r="Q435" s="1" t="s">
        <v>33</v>
      </c>
    </row>
    <row r="436" spans="1:17" ht="15.75" customHeight="1" x14ac:dyDescent="0.15">
      <c r="A436" s="1" t="s">
        <v>3112</v>
      </c>
      <c r="B436" s="1" t="s">
        <v>1624</v>
      </c>
      <c r="C436" s="1" t="s">
        <v>644</v>
      </c>
      <c r="D436" s="1" t="s">
        <v>1623</v>
      </c>
      <c r="E436" s="1" t="s">
        <v>1598</v>
      </c>
      <c r="F436" s="1" t="s">
        <v>1599</v>
      </c>
      <c r="G436" s="1" t="s">
        <v>1574</v>
      </c>
      <c r="H436" s="1" t="s">
        <v>1600</v>
      </c>
      <c r="I436" s="7" t="s">
        <v>1601</v>
      </c>
      <c r="J436" s="9" t="s">
        <v>1625</v>
      </c>
      <c r="K436" s="1" t="s">
        <v>15</v>
      </c>
      <c r="L436" s="1">
        <v>2</v>
      </c>
      <c r="M436" s="1">
        <v>2</v>
      </c>
      <c r="N436" s="1" t="b">
        <v>1</v>
      </c>
      <c r="O436" s="1">
        <v>48</v>
      </c>
      <c r="P436" s="1" t="b">
        <v>0</v>
      </c>
      <c r="Q436" s="1" t="s">
        <v>36</v>
      </c>
    </row>
    <row r="437" spans="1:17" ht="15.75" customHeight="1" x14ac:dyDescent="0.15">
      <c r="A437" s="1" t="s">
        <v>3113</v>
      </c>
      <c r="B437" s="1" t="s">
        <v>98</v>
      </c>
      <c r="C437" s="27" t="s">
        <v>1657</v>
      </c>
      <c r="D437" s="1" t="s">
        <v>1658</v>
      </c>
      <c r="E437" s="1" t="s">
        <v>1652</v>
      </c>
      <c r="F437" s="1" t="s">
        <v>1653</v>
      </c>
      <c r="G437" s="1" t="s">
        <v>1654</v>
      </c>
      <c r="H437" s="1" t="s">
        <v>1655</v>
      </c>
      <c r="I437" s="7" t="s">
        <v>1656</v>
      </c>
      <c r="J437" s="9" t="s">
        <v>1659</v>
      </c>
      <c r="K437" s="1" t="s">
        <v>15</v>
      </c>
      <c r="L437" s="1">
        <v>2</v>
      </c>
      <c r="M437" s="1">
        <v>2</v>
      </c>
      <c r="N437" s="1" t="b">
        <v>1</v>
      </c>
      <c r="O437" s="1">
        <v>93</v>
      </c>
      <c r="P437" s="1" t="b">
        <v>0</v>
      </c>
      <c r="Q437" s="1" t="s">
        <v>29</v>
      </c>
    </row>
    <row r="438" spans="1:17" ht="15.75" customHeight="1" x14ac:dyDescent="0.15">
      <c r="A438" s="1" t="s">
        <v>3113</v>
      </c>
      <c r="B438" s="1" t="s">
        <v>32</v>
      </c>
      <c r="C438" s="27" t="s">
        <v>1657</v>
      </c>
      <c r="D438" s="1" t="s">
        <v>1658</v>
      </c>
      <c r="E438" s="1" t="s">
        <v>1652</v>
      </c>
      <c r="F438" s="1" t="s">
        <v>1653</v>
      </c>
      <c r="G438" s="1" t="s">
        <v>1654</v>
      </c>
      <c r="H438" s="1" t="s">
        <v>1655</v>
      </c>
      <c r="I438" s="7" t="s">
        <v>1656</v>
      </c>
      <c r="J438" s="9" t="s">
        <v>1660</v>
      </c>
      <c r="K438" s="1" t="s">
        <v>15</v>
      </c>
      <c r="L438" s="1">
        <v>2</v>
      </c>
      <c r="M438" s="1">
        <v>2</v>
      </c>
      <c r="N438" s="1" t="b">
        <v>1</v>
      </c>
      <c r="O438" s="1">
        <v>93</v>
      </c>
      <c r="P438" s="1" t="b">
        <v>0</v>
      </c>
      <c r="Q438" s="1" t="s">
        <v>33</v>
      </c>
    </row>
    <row r="439" spans="1:17" ht="15.75" customHeight="1" x14ac:dyDescent="0.15">
      <c r="A439" s="1" t="s">
        <v>3113</v>
      </c>
      <c r="B439" s="1" t="s">
        <v>442</v>
      </c>
      <c r="C439" s="27" t="s">
        <v>1657</v>
      </c>
      <c r="D439" s="1" t="s">
        <v>1658</v>
      </c>
      <c r="E439" s="1" t="s">
        <v>1652</v>
      </c>
      <c r="F439" s="1" t="s">
        <v>1653</v>
      </c>
      <c r="G439" s="1" t="s">
        <v>1654</v>
      </c>
      <c r="H439" s="1" t="s">
        <v>1655</v>
      </c>
      <c r="I439" s="7" t="s">
        <v>1656</v>
      </c>
      <c r="J439" s="9" t="s">
        <v>1661</v>
      </c>
      <c r="K439" s="1" t="s">
        <v>15</v>
      </c>
      <c r="L439" s="1">
        <v>2</v>
      </c>
      <c r="M439" s="1">
        <v>2</v>
      </c>
      <c r="N439" s="1" t="b">
        <v>1</v>
      </c>
      <c r="O439" s="1">
        <v>93</v>
      </c>
      <c r="P439" s="1" t="b">
        <v>0</v>
      </c>
      <c r="Q439" s="1" t="s">
        <v>36</v>
      </c>
    </row>
    <row r="440" spans="1:17" ht="15.75" customHeight="1" x14ac:dyDescent="0.15">
      <c r="A440" s="1" t="s">
        <v>3113</v>
      </c>
      <c r="B440" s="1" t="s">
        <v>47</v>
      </c>
      <c r="C440" s="27" t="s">
        <v>1657</v>
      </c>
      <c r="D440" s="1" t="s">
        <v>1658</v>
      </c>
      <c r="E440" s="1" t="s">
        <v>1652</v>
      </c>
      <c r="F440" s="1" t="s">
        <v>1653</v>
      </c>
      <c r="G440" s="1" t="s">
        <v>1654</v>
      </c>
      <c r="H440" s="1" t="s">
        <v>1655</v>
      </c>
      <c r="I440" s="7" t="s">
        <v>1656</v>
      </c>
      <c r="J440" s="13" t="s">
        <v>1662</v>
      </c>
      <c r="K440" s="1" t="s">
        <v>15</v>
      </c>
      <c r="L440" s="1">
        <v>2</v>
      </c>
      <c r="M440" s="1">
        <v>2</v>
      </c>
      <c r="N440" s="1" t="b">
        <v>1</v>
      </c>
      <c r="O440" s="1">
        <v>93</v>
      </c>
      <c r="P440" s="1" t="b">
        <v>0</v>
      </c>
      <c r="Q440" s="1" t="s">
        <v>36</v>
      </c>
    </row>
    <row r="441" spans="1:17" ht="15.75" customHeight="1" x14ac:dyDescent="0.15">
      <c r="A441" s="1" t="s">
        <v>1130</v>
      </c>
      <c r="B441" s="11" t="s">
        <v>74</v>
      </c>
      <c r="C441" s="1" t="s">
        <v>1134</v>
      </c>
      <c r="D441" s="1" t="s">
        <v>27</v>
      </c>
      <c r="E441" s="1" t="s">
        <v>1131</v>
      </c>
      <c r="F441" s="1" t="s">
        <v>1050</v>
      </c>
      <c r="G441" s="1" t="s">
        <v>1051</v>
      </c>
      <c r="H441" s="1" t="s">
        <v>1132</v>
      </c>
      <c r="I441" s="7" t="s">
        <v>1133</v>
      </c>
      <c r="J441" s="9" t="s">
        <v>1135</v>
      </c>
      <c r="K441" s="1" t="s">
        <v>54</v>
      </c>
      <c r="L441" s="1">
        <v>2</v>
      </c>
      <c r="M441" s="1">
        <v>2</v>
      </c>
      <c r="N441" s="1" t="b">
        <v>0</v>
      </c>
      <c r="O441" s="1">
        <v>29</v>
      </c>
      <c r="P441" s="1" t="b">
        <v>0</v>
      </c>
      <c r="Q441" s="1" t="s">
        <v>36</v>
      </c>
    </row>
    <row r="442" spans="1:17" ht="15.75" customHeight="1" x14ac:dyDescent="0.15">
      <c r="A442" s="1" t="s">
        <v>1130</v>
      </c>
      <c r="B442" s="1" t="s">
        <v>78</v>
      </c>
      <c r="C442" s="1" t="s">
        <v>1134</v>
      </c>
      <c r="D442" s="1" t="s">
        <v>27</v>
      </c>
      <c r="E442" s="1" t="s">
        <v>1131</v>
      </c>
      <c r="F442" s="1" t="s">
        <v>1050</v>
      </c>
      <c r="G442" s="1" t="s">
        <v>1051</v>
      </c>
      <c r="H442" s="1" t="s">
        <v>1132</v>
      </c>
      <c r="I442" s="7" t="s">
        <v>1133</v>
      </c>
      <c r="J442" s="9" t="s">
        <v>1136</v>
      </c>
      <c r="K442" s="1" t="s">
        <v>54</v>
      </c>
      <c r="L442" s="1">
        <v>2</v>
      </c>
      <c r="M442" s="1">
        <v>2</v>
      </c>
      <c r="N442" s="1" t="b">
        <v>0</v>
      </c>
      <c r="O442" s="1">
        <v>29</v>
      </c>
      <c r="P442" s="1" t="b">
        <v>0</v>
      </c>
      <c r="Q442" s="1" t="s">
        <v>36</v>
      </c>
    </row>
    <row r="443" spans="1:17" ht="15.75" customHeight="1" x14ac:dyDescent="0.15">
      <c r="A443" s="1" t="s">
        <v>1130</v>
      </c>
      <c r="B443" s="1" t="s">
        <v>98</v>
      </c>
      <c r="C443" s="1" t="s">
        <v>1134</v>
      </c>
      <c r="D443" s="1" t="s">
        <v>27</v>
      </c>
      <c r="E443" s="1" t="s">
        <v>1131</v>
      </c>
      <c r="F443" s="1" t="s">
        <v>1050</v>
      </c>
      <c r="G443" s="1" t="s">
        <v>1051</v>
      </c>
      <c r="H443" s="1" t="s">
        <v>1132</v>
      </c>
      <c r="I443" s="7" t="s">
        <v>1133</v>
      </c>
      <c r="J443" s="9" t="s">
        <v>1137</v>
      </c>
      <c r="K443" s="1" t="s">
        <v>54</v>
      </c>
      <c r="L443" s="1">
        <v>2</v>
      </c>
      <c r="M443" s="1">
        <v>2</v>
      </c>
      <c r="N443" s="1" t="b">
        <v>0</v>
      </c>
      <c r="O443" s="1">
        <v>29</v>
      </c>
      <c r="P443" s="1" t="b">
        <v>0</v>
      </c>
      <c r="Q443" s="1" t="s">
        <v>29</v>
      </c>
    </row>
    <row r="444" spans="1:17" ht="15.75" customHeight="1" x14ac:dyDescent="0.15">
      <c r="A444" s="1" t="s">
        <v>1130</v>
      </c>
      <c r="B444" s="1" t="s">
        <v>1138</v>
      </c>
      <c r="C444" s="1" t="s">
        <v>1134</v>
      </c>
      <c r="D444" s="1" t="s">
        <v>27</v>
      </c>
      <c r="E444" s="1" t="s">
        <v>1131</v>
      </c>
      <c r="F444" s="1" t="s">
        <v>1050</v>
      </c>
      <c r="G444" s="1" t="s">
        <v>1051</v>
      </c>
      <c r="H444" s="1" t="s">
        <v>1132</v>
      </c>
      <c r="I444" s="7" t="s">
        <v>1133</v>
      </c>
      <c r="J444" s="9" t="s">
        <v>1139</v>
      </c>
      <c r="K444" s="1" t="s">
        <v>54</v>
      </c>
      <c r="L444" s="1">
        <v>2</v>
      </c>
      <c r="M444" s="1">
        <v>2</v>
      </c>
      <c r="N444" s="1" t="b">
        <v>0</v>
      </c>
      <c r="O444" s="1">
        <v>29</v>
      </c>
      <c r="P444" s="1" t="b">
        <v>0</v>
      </c>
      <c r="Q444" s="1" t="s">
        <v>36</v>
      </c>
    </row>
    <row r="445" spans="1:17" ht="15.75" customHeight="1" x14ac:dyDescent="0.15">
      <c r="A445" s="1" t="s">
        <v>1130</v>
      </c>
      <c r="B445" s="1" t="s">
        <v>1142</v>
      </c>
      <c r="C445" s="1" t="s">
        <v>1140</v>
      </c>
      <c r="D445" s="1" t="s">
        <v>1141</v>
      </c>
      <c r="E445" s="1" t="s">
        <v>1131</v>
      </c>
      <c r="F445" s="1" t="s">
        <v>1050</v>
      </c>
      <c r="G445" s="1" t="s">
        <v>1051</v>
      </c>
      <c r="H445" s="1" t="s">
        <v>1132</v>
      </c>
      <c r="I445" s="7" t="s">
        <v>1133</v>
      </c>
      <c r="J445" s="9" t="s">
        <v>1143</v>
      </c>
      <c r="K445" s="1" t="s">
        <v>54</v>
      </c>
      <c r="L445" s="1">
        <v>2</v>
      </c>
      <c r="M445" s="1">
        <v>2</v>
      </c>
      <c r="N445" s="1" t="b">
        <v>0</v>
      </c>
      <c r="O445" s="1">
        <v>29</v>
      </c>
      <c r="P445" s="1" t="b">
        <v>0</v>
      </c>
      <c r="Q445" s="1" t="s">
        <v>36</v>
      </c>
    </row>
    <row r="446" spans="1:17" ht="15.75" customHeight="1" x14ac:dyDescent="0.15">
      <c r="A446" s="1" t="s">
        <v>1130</v>
      </c>
      <c r="B446" s="1" t="s">
        <v>1146</v>
      </c>
      <c r="C446" s="1" t="s">
        <v>1144</v>
      </c>
      <c r="D446" s="1" t="s">
        <v>1145</v>
      </c>
      <c r="E446" s="1" t="s">
        <v>1131</v>
      </c>
      <c r="F446" s="1" t="s">
        <v>1050</v>
      </c>
      <c r="G446" s="1" t="s">
        <v>1051</v>
      </c>
      <c r="H446" s="1" t="s">
        <v>1132</v>
      </c>
      <c r="I446" s="7" t="s">
        <v>1133</v>
      </c>
      <c r="J446" s="9" t="s">
        <v>1147</v>
      </c>
      <c r="K446" s="1" t="s">
        <v>54</v>
      </c>
      <c r="L446" s="1">
        <v>2</v>
      </c>
      <c r="M446" s="1">
        <v>2</v>
      </c>
      <c r="N446" s="1" t="b">
        <v>0</v>
      </c>
      <c r="O446" s="1">
        <v>29</v>
      </c>
      <c r="P446" s="1" t="b">
        <v>0</v>
      </c>
      <c r="Q446" s="1" t="s">
        <v>36</v>
      </c>
    </row>
    <row r="447" spans="1:17" ht="15.75" customHeight="1" x14ac:dyDescent="0.15">
      <c r="A447" s="1" t="s">
        <v>1130</v>
      </c>
      <c r="B447" s="1" t="s">
        <v>442</v>
      </c>
      <c r="C447" s="1" t="s">
        <v>1134</v>
      </c>
      <c r="D447" s="1" t="s">
        <v>27</v>
      </c>
      <c r="E447" s="1" t="s">
        <v>1131</v>
      </c>
      <c r="F447" s="1" t="s">
        <v>1050</v>
      </c>
      <c r="G447" s="1" t="s">
        <v>1051</v>
      </c>
      <c r="H447" s="1" t="s">
        <v>1132</v>
      </c>
      <c r="I447" s="7" t="s">
        <v>1133</v>
      </c>
      <c r="J447" s="9" t="s">
        <v>1148</v>
      </c>
      <c r="K447" s="1" t="s">
        <v>54</v>
      </c>
      <c r="L447" s="1">
        <v>2</v>
      </c>
      <c r="M447" s="1">
        <v>2</v>
      </c>
      <c r="N447" s="1" t="b">
        <v>0</v>
      </c>
      <c r="O447" s="1">
        <v>29</v>
      </c>
      <c r="P447" s="1" t="b">
        <v>0</v>
      </c>
      <c r="Q447" s="1" t="s">
        <v>36</v>
      </c>
    </row>
    <row r="448" spans="1:17" ht="15.75" customHeight="1" x14ac:dyDescent="0.15">
      <c r="A448" s="1" t="s">
        <v>1130</v>
      </c>
      <c r="B448" s="1" t="s">
        <v>1149</v>
      </c>
      <c r="C448" s="1" t="s">
        <v>1140</v>
      </c>
      <c r="D448" s="1" t="s">
        <v>1141</v>
      </c>
      <c r="E448" s="1" t="s">
        <v>1131</v>
      </c>
      <c r="F448" s="1" t="s">
        <v>1050</v>
      </c>
      <c r="G448" s="1" t="s">
        <v>1051</v>
      </c>
      <c r="H448" s="1" t="s">
        <v>1132</v>
      </c>
      <c r="I448" s="7" t="s">
        <v>1133</v>
      </c>
      <c r="J448" s="9" t="s">
        <v>1150</v>
      </c>
      <c r="K448" s="1" t="s">
        <v>54</v>
      </c>
      <c r="L448" s="1">
        <v>2</v>
      </c>
      <c r="M448" s="1">
        <v>2</v>
      </c>
      <c r="N448" s="1" t="b">
        <v>0</v>
      </c>
      <c r="O448" s="1">
        <v>29</v>
      </c>
      <c r="P448" s="1" t="b">
        <v>0</v>
      </c>
      <c r="Q448" s="1" t="s">
        <v>216</v>
      </c>
    </row>
    <row r="449" spans="1:17" ht="15.75" customHeight="1" x14ac:dyDescent="0.15">
      <c r="A449" s="1" t="s">
        <v>1130</v>
      </c>
      <c r="B449" s="1" t="s">
        <v>1151</v>
      </c>
      <c r="C449" s="1" t="s">
        <v>1140</v>
      </c>
      <c r="D449" s="1" t="s">
        <v>1141</v>
      </c>
      <c r="E449" s="1" t="s">
        <v>1131</v>
      </c>
      <c r="F449" s="1" t="s">
        <v>1050</v>
      </c>
      <c r="G449" s="1" t="s">
        <v>1051</v>
      </c>
      <c r="H449" s="1" t="s">
        <v>1132</v>
      </c>
      <c r="I449" s="7" t="s">
        <v>1133</v>
      </c>
      <c r="J449" s="9" t="s">
        <v>1152</v>
      </c>
      <c r="K449" s="1" t="s">
        <v>54</v>
      </c>
      <c r="L449" s="1">
        <v>2</v>
      </c>
      <c r="M449" s="1">
        <v>2</v>
      </c>
      <c r="N449" s="1" t="b">
        <v>0</v>
      </c>
      <c r="O449" s="1">
        <v>29</v>
      </c>
      <c r="P449" s="1" t="b">
        <v>0</v>
      </c>
      <c r="Q449" s="1" t="s">
        <v>36</v>
      </c>
    </row>
    <row r="450" spans="1:17" ht="15.75" customHeight="1" x14ac:dyDescent="0.15">
      <c r="A450" s="1" t="s">
        <v>1130</v>
      </c>
      <c r="B450" s="1" t="s">
        <v>1154</v>
      </c>
      <c r="C450" s="1" t="s">
        <v>545</v>
      </c>
      <c r="D450" s="1" t="s">
        <v>1153</v>
      </c>
      <c r="E450" s="1" t="s">
        <v>1131</v>
      </c>
      <c r="F450" s="1" t="s">
        <v>1050</v>
      </c>
      <c r="G450" s="1" t="s">
        <v>1051</v>
      </c>
      <c r="H450" s="1" t="s">
        <v>1132</v>
      </c>
      <c r="I450" s="7" t="s">
        <v>1133</v>
      </c>
      <c r="J450" s="9" t="s">
        <v>1155</v>
      </c>
      <c r="K450" s="1" t="s">
        <v>54</v>
      </c>
      <c r="L450" s="1">
        <v>2</v>
      </c>
      <c r="M450" s="1">
        <v>2</v>
      </c>
      <c r="N450" s="1" t="b">
        <v>0</v>
      </c>
      <c r="O450" s="1">
        <v>29</v>
      </c>
      <c r="P450" s="1" t="b">
        <v>0</v>
      </c>
      <c r="Q450" s="1" t="s">
        <v>36</v>
      </c>
    </row>
    <row r="451" spans="1:17" ht="15.75" customHeight="1" x14ac:dyDescent="0.15">
      <c r="A451" s="1" t="s">
        <v>1130</v>
      </c>
      <c r="B451" s="1" t="s">
        <v>1156</v>
      </c>
      <c r="C451" s="1" t="s">
        <v>1134</v>
      </c>
      <c r="D451" s="1" t="s">
        <v>27</v>
      </c>
      <c r="E451" s="1" t="s">
        <v>1131</v>
      </c>
      <c r="F451" s="1" t="s">
        <v>1050</v>
      </c>
      <c r="G451" s="1" t="s">
        <v>1051</v>
      </c>
      <c r="H451" s="1" t="s">
        <v>1132</v>
      </c>
      <c r="I451" s="7" t="s">
        <v>1133</v>
      </c>
      <c r="J451" s="9" t="s">
        <v>1157</v>
      </c>
      <c r="K451" s="1" t="s">
        <v>54</v>
      </c>
      <c r="L451" s="1">
        <v>2</v>
      </c>
      <c r="M451" s="1">
        <v>2</v>
      </c>
      <c r="N451" s="1" t="b">
        <v>0</v>
      </c>
      <c r="O451" s="1">
        <v>29</v>
      </c>
      <c r="P451" s="1" t="b">
        <v>0</v>
      </c>
      <c r="Q451" s="1" t="s">
        <v>36</v>
      </c>
    </row>
    <row r="452" spans="1:17" ht="15.75" customHeight="1" x14ac:dyDescent="0.15">
      <c r="A452" s="1" t="s">
        <v>122</v>
      </c>
      <c r="B452" s="1" t="s">
        <v>129</v>
      </c>
      <c r="C452" s="1" t="s">
        <v>127</v>
      </c>
      <c r="D452" s="1" t="s">
        <v>128</v>
      </c>
      <c r="E452" s="1" t="s">
        <v>123</v>
      </c>
      <c r="F452" s="1" t="s">
        <v>124</v>
      </c>
      <c r="G452" s="1" t="s">
        <v>92</v>
      </c>
      <c r="H452" s="1" t="s">
        <v>125</v>
      </c>
      <c r="I452" s="7" t="s">
        <v>126</v>
      </c>
      <c r="J452" s="9" t="s">
        <v>130</v>
      </c>
      <c r="K452" s="1" t="s">
        <v>15</v>
      </c>
      <c r="L452" s="1">
        <v>2</v>
      </c>
      <c r="M452" s="1">
        <v>2</v>
      </c>
      <c r="N452" s="1" t="b">
        <v>0</v>
      </c>
      <c r="O452" s="1">
        <v>78</v>
      </c>
      <c r="P452" s="1" t="b">
        <v>0</v>
      </c>
      <c r="Q452" s="1" t="s">
        <v>36</v>
      </c>
    </row>
    <row r="453" spans="1:17" ht="15.75" customHeight="1" x14ac:dyDescent="0.15">
      <c r="A453" s="1" t="s">
        <v>122</v>
      </c>
      <c r="B453" s="1" t="s">
        <v>131</v>
      </c>
      <c r="C453" s="1" t="s">
        <v>127</v>
      </c>
      <c r="D453" s="1" t="s">
        <v>128</v>
      </c>
      <c r="E453" s="1" t="s">
        <v>123</v>
      </c>
      <c r="F453" s="1" t="s">
        <v>124</v>
      </c>
      <c r="G453" s="1" t="s">
        <v>92</v>
      </c>
      <c r="H453" s="1" t="s">
        <v>125</v>
      </c>
      <c r="I453" s="7" t="s">
        <v>126</v>
      </c>
      <c r="J453" s="9" t="s">
        <v>132</v>
      </c>
      <c r="K453" s="1" t="s">
        <v>15</v>
      </c>
      <c r="L453" s="1">
        <v>2</v>
      </c>
      <c r="M453" s="1">
        <v>2</v>
      </c>
      <c r="N453" s="1" t="b">
        <v>0</v>
      </c>
      <c r="O453" s="1">
        <v>78</v>
      </c>
      <c r="P453" s="1" t="b">
        <v>0</v>
      </c>
      <c r="Q453" s="1" t="s">
        <v>36</v>
      </c>
    </row>
    <row r="454" spans="1:17" ht="15.75" customHeight="1" x14ac:dyDescent="0.15">
      <c r="A454" s="1" t="s">
        <v>2704</v>
      </c>
      <c r="B454" s="1" t="s">
        <v>78</v>
      </c>
      <c r="C454" s="1" t="s">
        <v>2710</v>
      </c>
      <c r="D454" s="1" t="s">
        <v>2711</v>
      </c>
      <c r="E454" s="1" t="s">
        <v>2705</v>
      </c>
      <c r="F454" s="1" t="s">
        <v>2706</v>
      </c>
      <c r="G454" s="1" t="s">
        <v>2707</v>
      </c>
      <c r="H454" s="1" t="s">
        <v>2708</v>
      </c>
      <c r="I454" s="7" t="s">
        <v>2709</v>
      </c>
      <c r="J454" s="9" t="s">
        <v>2712</v>
      </c>
      <c r="K454" s="1" t="s">
        <v>54</v>
      </c>
      <c r="L454" s="1">
        <v>2</v>
      </c>
      <c r="M454" s="1">
        <v>2</v>
      </c>
      <c r="N454" s="1" t="b">
        <v>0</v>
      </c>
      <c r="O454" s="1">
        <v>70</v>
      </c>
      <c r="P454" s="1" t="b">
        <v>0</v>
      </c>
      <c r="Q454" s="1" t="s">
        <v>36</v>
      </c>
    </row>
    <row r="455" spans="1:17" ht="15.75" customHeight="1" x14ac:dyDescent="0.15">
      <c r="A455" s="1" t="s">
        <v>2704</v>
      </c>
      <c r="B455" s="1" t="s">
        <v>98</v>
      </c>
      <c r="C455" s="1" t="s">
        <v>2710</v>
      </c>
      <c r="D455" s="1" t="s">
        <v>2711</v>
      </c>
      <c r="E455" s="1" t="s">
        <v>2705</v>
      </c>
      <c r="F455" s="1" t="s">
        <v>2706</v>
      </c>
      <c r="G455" s="1" t="s">
        <v>2707</v>
      </c>
      <c r="H455" s="1" t="s">
        <v>2708</v>
      </c>
      <c r="I455" s="7" t="s">
        <v>2709</v>
      </c>
      <c r="J455" s="9" t="s">
        <v>2712</v>
      </c>
      <c r="K455" s="1" t="s">
        <v>54</v>
      </c>
      <c r="L455" s="1">
        <v>2</v>
      </c>
      <c r="M455" s="1">
        <v>2</v>
      </c>
      <c r="N455" s="1" t="b">
        <v>0</v>
      </c>
      <c r="O455" s="1">
        <v>70</v>
      </c>
      <c r="P455" s="1" t="b">
        <v>0</v>
      </c>
      <c r="Q455" s="1" t="s">
        <v>29</v>
      </c>
    </row>
    <row r="456" spans="1:17" ht="15.75" customHeight="1" x14ac:dyDescent="0.15">
      <c r="A456" s="1" t="s">
        <v>3114</v>
      </c>
      <c r="B456" s="1" t="s">
        <v>647</v>
      </c>
      <c r="C456" s="1" t="s">
        <v>2025</v>
      </c>
      <c r="D456" s="1" t="s">
        <v>211</v>
      </c>
      <c r="E456" s="1" t="s">
        <v>2022</v>
      </c>
      <c r="F456" s="1" t="s">
        <v>2023</v>
      </c>
      <c r="G456" s="1" t="s">
        <v>1965</v>
      </c>
      <c r="H456" s="1">
        <v>43210</v>
      </c>
      <c r="I456" s="7" t="s">
        <v>2024</v>
      </c>
      <c r="J456" s="9" t="s">
        <v>2026</v>
      </c>
      <c r="K456" s="1" t="s">
        <v>15</v>
      </c>
      <c r="L456" s="1">
        <v>2</v>
      </c>
      <c r="M456" s="1">
        <v>2</v>
      </c>
      <c r="N456" s="1" t="b">
        <v>1</v>
      </c>
      <c r="O456" s="1">
        <v>54</v>
      </c>
      <c r="P456" s="1" t="b">
        <v>0</v>
      </c>
      <c r="Q456" s="1" t="s">
        <v>36</v>
      </c>
    </row>
    <row r="457" spans="1:17" ht="15.75" customHeight="1" x14ac:dyDescent="0.15">
      <c r="A457" s="1" t="s">
        <v>3114</v>
      </c>
      <c r="B457" s="1" t="s">
        <v>212</v>
      </c>
      <c r="C457" s="1" t="s">
        <v>2025</v>
      </c>
      <c r="D457" s="1" t="s">
        <v>211</v>
      </c>
      <c r="E457" s="1" t="s">
        <v>2022</v>
      </c>
      <c r="F457" s="1" t="s">
        <v>2023</v>
      </c>
      <c r="G457" s="1" t="s">
        <v>1965</v>
      </c>
      <c r="H457" s="1">
        <v>43210</v>
      </c>
      <c r="I457" s="7" t="s">
        <v>2024</v>
      </c>
      <c r="J457" s="9" t="s">
        <v>2027</v>
      </c>
      <c r="K457" s="1" t="s">
        <v>15</v>
      </c>
      <c r="L457" s="1">
        <v>2</v>
      </c>
      <c r="M457" s="1">
        <v>2</v>
      </c>
      <c r="N457" s="1" t="b">
        <v>1</v>
      </c>
      <c r="O457" s="1">
        <v>54</v>
      </c>
      <c r="P457" s="1" t="b">
        <v>0</v>
      </c>
      <c r="Q457" s="1" t="s">
        <v>19</v>
      </c>
    </row>
    <row r="458" spans="1:17" ht="15.75" customHeight="1" x14ac:dyDescent="0.15">
      <c r="A458" s="1" t="s">
        <v>3114</v>
      </c>
      <c r="B458" s="1" t="s">
        <v>98</v>
      </c>
      <c r="C458" s="1" t="s">
        <v>2025</v>
      </c>
      <c r="D458" s="1" t="s">
        <v>27</v>
      </c>
      <c r="E458" s="1" t="s">
        <v>2022</v>
      </c>
      <c r="F458" s="1" t="s">
        <v>2023</v>
      </c>
      <c r="G458" s="1" t="s">
        <v>1965</v>
      </c>
      <c r="H458" s="1">
        <v>43210</v>
      </c>
      <c r="I458" s="7" t="s">
        <v>2024</v>
      </c>
      <c r="J458" s="9" t="s">
        <v>2028</v>
      </c>
      <c r="K458" s="1" t="s">
        <v>15</v>
      </c>
      <c r="L458" s="1">
        <v>2</v>
      </c>
      <c r="M458" s="1">
        <v>2</v>
      </c>
      <c r="N458" s="1" t="b">
        <v>1</v>
      </c>
      <c r="O458" s="1">
        <v>54</v>
      </c>
      <c r="P458" s="1" t="b">
        <v>0</v>
      </c>
      <c r="Q458" s="1" t="s">
        <v>29</v>
      </c>
    </row>
    <row r="459" spans="1:17" ht="15.75" customHeight="1" x14ac:dyDescent="0.15">
      <c r="A459" s="1" t="s">
        <v>3114</v>
      </c>
      <c r="B459" s="1" t="s">
        <v>32</v>
      </c>
      <c r="C459" s="1" t="s">
        <v>2025</v>
      </c>
      <c r="D459" s="1" t="s">
        <v>31</v>
      </c>
      <c r="E459" s="1" t="s">
        <v>2022</v>
      </c>
      <c r="F459" s="1" t="s">
        <v>2023</v>
      </c>
      <c r="G459" s="1" t="s">
        <v>1965</v>
      </c>
      <c r="H459" s="1">
        <v>43210</v>
      </c>
      <c r="I459" s="7" t="s">
        <v>2024</v>
      </c>
      <c r="J459" s="9" t="s">
        <v>2029</v>
      </c>
      <c r="K459" s="1" t="s">
        <v>15</v>
      </c>
      <c r="L459" s="1">
        <v>2</v>
      </c>
      <c r="M459" s="1">
        <v>2</v>
      </c>
      <c r="N459" s="1" t="b">
        <v>1</v>
      </c>
      <c r="O459" s="1">
        <v>54</v>
      </c>
      <c r="P459" s="1" t="b">
        <v>0</v>
      </c>
      <c r="Q459" s="1" t="s">
        <v>33</v>
      </c>
    </row>
    <row r="460" spans="1:17" ht="15.75" customHeight="1" x14ac:dyDescent="0.15">
      <c r="A460" s="1" t="s">
        <v>3114</v>
      </c>
      <c r="B460" s="1" t="s">
        <v>442</v>
      </c>
      <c r="C460" s="1" t="s">
        <v>2025</v>
      </c>
      <c r="D460" s="1" t="s">
        <v>27</v>
      </c>
      <c r="E460" s="1" t="s">
        <v>2022</v>
      </c>
      <c r="F460" s="1" t="s">
        <v>2023</v>
      </c>
      <c r="G460" s="1" t="s">
        <v>1965</v>
      </c>
      <c r="H460" s="1">
        <v>43210</v>
      </c>
      <c r="I460" s="7" t="s">
        <v>2024</v>
      </c>
      <c r="J460" s="9" t="s">
        <v>2028</v>
      </c>
      <c r="K460" s="1" t="s">
        <v>15</v>
      </c>
      <c r="L460" s="1">
        <v>2</v>
      </c>
      <c r="M460" s="1">
        <v>2</v>
      </c>
      <c r="N460" s="1" t="b">
        <v>1</v>
      </c>
      <c r="O460" s="1">
        <v>54</v>
      </c>
      <c r="P460" s="1" t="b">
        <v>0</v>
      </c>
      <c r="Q460" s="1" t="s">
        <v>36</v>
      </c>
    </row>
    <row r="461" spans="1:17" ht="15.75" customHeight="1" x14ac:dyDescent="0.15">
      <c r="A461" s="1" t="s">
        <v>3114</v>
      </c>
      <c r="B461" s="1" t="s">
        <v>222</v>
      </c>
      <c r="C461" s="1" t="s">
        <v>2025</v>
      </c>
      <c r="D461" s="1" t="s">
        <v>211</v>
      </c>
      <c r="E461" s="1" t="s">
        <v>2022</v>
      </c>
      <c r="F461" s="1" t="s">
        <v>2023</v>
      </c>
      <c r="G461" s="1" t="s">
        <v>1965</v>
      </c>
      <c r="H461" s="1">
        <v>43210</v>
      </c>
      <c r="I461" s="7" t="s">
        <v>2024</v>
      </c>
      <c r="J461" s="9" t="s">
        <v>2030</v>
      </c>
      <c r="K461" s="1" t="s">
        <v>15</v>
      </c>
      <c r="L461" s="1">
        <v>2</v>
      </c>
      <c r="M461" s="1">
        <v>2</v>
      </c>
      <c r="N461" s="1" t="b">
        <v>1</v>
      </c>
      <c r="O461" s="1">
        <v>54</v>
      </c>
      <c r="P461" s="1" t="b">
        <v>0</v>
      </c>
      <c r="Q461" s="1" t="s">
        <v>19</v>
      </c>
    </row>
    <row r="462" spans="1:17" ht="15.75" customHeight="1" x14ac:dyDescent="0.15">
      <c r="A462" s="1" t="s">
        <v>3114</v>
      </c>
      <c r="B462" s="1" t="s">
        <v>119</v>
      </c>
      <c r="C462" s="1" t="s">
        <v>2025</v>
      </c>
      <c r="D462" s="1" t="s">
        <v>31</v>
      </c>
      <c r="E462" s="1" t="s">
        <v>2022</v>
      </c>
      <c r="F462" s="1" t="s">
        <v>2023</v>
      </c>
      <c r="G462" s="1" t="s">
        <v>1965</v>
      </c>
      <c r="H462" s="1">
        <v>43210</v>
      </c>
      <c r="I462" s="7" t="s">
        <v>2024</v>
      </c>
      <c r="J462" s="9" t="s">
        <v>2031</v>
      </c>
      <c r="K462" s="1" t="s">
        <v>15</v>
      </c>
      <c r="L462" s="1">
        <v>2</v>
      </c>
      <c r="M462" s="1">
        <v>2</v>
      </c>
      <c r="N462" s="1" t="b">
        <v>1</v>
      </c>
      <c r="O462" s="1">
        <v>54</v>
      </c>
      <c r="P462" s="1" t="b">
        <v>0</v>
      </c>
      <c r="Q462" s="1" t="s">
        <v>33</v>
      </c>
    </row>
    <row r="463" spans="1:17" ht="15.75" customHeight="1" x14ac:dyDescent="0.15">
      <c r="A463" s="1" t="s">
        <v>3115</v>
      </c>
      <c r="B463" s="1" t="s">
        <v>74</v>
      </c>
      <c r="C463" s="1" t="s">
        <v>2067</v>
      </c>
      <c r="D463" s="1" t="s">
        <v>417</v>
      </c>
      <c r="E463" s="1" t="s">
        <v>2062</v>
      </c>
      <c r="F463" s="1" t="s">
        <v>2063</v>
      </c>
      <c r="G463" s="1" t="s">
        <v>2064</v>
      </c>
      <c r="H463" s="1" t="s">
        <v>2065</v>
      </c>
      <c r="I463" s="7" t="s">
        <v>2066</v>
      </c>
      <c r="J463" s="9" t="s">
        <v>2068</v>
      </c>
      <c r="K463" s="1" t="s">
        <v>15</v>
      </c>
      <c r="L463" s="1">
        <v>2</v>
      </c>
      <c r="M463" s="1">
        <v>2</v>
      </c>
      <c r="N463" s="1" t="b">
        <v>1</v>
      </c>
      <c r="O463" s="1">
        <v>75</v>
      </c>
      <c r="P463" s="1" t="b">
        <v>0</v>
      </c>
      <c r="Q463" s="1" t="s">
        <v>33</v>
      </c>
    </row>
    <row r="464" spans="1:17" ht="15.75" customHeight="1" x14ac:dyDescent="0.15">
      <c r="A464" s="1" t="s">
        <v>3115</v>
      </c>
      <c r="B464" s="1" t="s">
        <v>2069</v>
      </c>
      <c r="C464" s="1" t="s">
        <v>2067</v>
      </c>
      <c r="D464" s="1" t="s">
        <v>417</v>
      </c>
      <c r="E464" s="1" t="s">
        <v>2062</v>
      </c>
      <c r="F464" s="1" t="s">
        <v>2063</v>
      </c>
      <c r="G464" s="1" t="s">
        <v>2064</v>
      </c>
      <c r="H464" s="1" t="s">
        <v>2065</v>
      </c>
      <c r="I464" s="7" t="s">
        <v>2066</v>
      </c>
      <c r="J464" s="9" t="s">
        <v>2070</v>
      </c>
      <c r="K464" s="1" t="s">
        <v>15</v>
      </c>
      <c r="L464" s="1">
        <v>2</v>
      </c>
      <c r="M464" s="1">
        <v>2</v>
      </c>
      <c r="N464" s="1" t="b">
        <v>1</v>
      </c>
      <c r="O464" s="1">
        <v>75</v>
      </c>
      <c r="P464" s="1" t="b">
        <v>0</v>
      </c>
      <c r="Q464" s="1" t="s">
        <v>438</v>
      </c>
    </row>
    <row r="465" spans="1:17" ht="15.75" customHeight="1" x14ac:dyDescent="0.15">
      <c r="A465" s="1" t="s">
        <v>3115</v>
      </c>
      <c r="B465" s="1" t="s">
        <v>2071</v>
      </c>
      <c r="C465" s="1" t="s">
        <v>2067</v>
      </c>
      <c r="D465" s="1" t="s">
        <v>417</v>
      </c>
      <c r="E465" s="1" t="s">
        <v>2062</v>
      </c>
      <c r="F465" s="1" t="s">
        <v>2063</v>
      </c>
      <c r="G465" s="1" t="s">
        <v>2064</v>
      </c>
      <c r="H465" s="1" t="s">
        <v>2065</v>
      </c>
      <c r="I465" s="7" t="s">
        <v>2066</v>
      </c>
      <c r="J465" s="9" t="s">
        <v>2072</v>
      </c>
      <c r="K465" s="1" t="s">
        <v>15</v>
      </c>
      <c r="L465" s="1">
        <v>2</v>
      </c>
      <c r="M465" s="1">
        <v>2</v>
      </c>
      <c r="N465" s="1" t="b">
        <v>1</v>
      </c>
      <c r="O465" s="1">
        <v>75</v>
      </c>
      <c r="P465" s="1" t="b">
        <v>0</v>
      </c>
      <c r="Q465" s="1" t="s">
        <v>36</v>
      </c>
    </row>
    <row r="466" spans="1:17" ht="15.75" customHeight="1" x14ac:dyDescent="0.15">
      <c r="A466" s="1" t="s">
        <v>3115</v>
      </c>
      <c r="B466" s="1" t="s">
        <v>28</v>
      </c>
      <c r="C466" s="1" t="s">
        <v>167</v>
      </c>
      <c r="D466" s="27" t="s">
        <v>166</v>
      </c>
      <c r="E466" s="1" t="s">
        <v>2062</v>
      </c>
      <c r="F466" s="1" t="s">
        <v>2063</v>
      </c>
      <c r="G466" s="1" t="s">
        <v>2064</v>
      </c>
      <c r="H466" s="1" t="s">
        <v>2065</v>
      </c>
      <c r="I466" s="7" t="s">
        <v>2066</v>
      </c>
      <c r="J466" s="9" t="s">
        <v>2073</v>
      </c>
      <c r="K466" s="1" t="s">
        <v>15</v>
      </c>
      <c r="L466" s="1">
        <v>2</v>
      </c>
      <c r="M466" s="1">
        <v>2</v>
      </c>
      <c r="N466" s="1" t="b">
        <v>1</v>
      </c>
      <c r="O466" s="1">
        <v>75</v>
      </c>
      <c r="P466" s="1" t="b">
        <v>0</v>
      </c>
      <c r="Q466" s="1" t="s">
        <v>29</v>
      </c>
    </row>
    <row r="467" spans="1:17" ht="15.75" customHeight="1" x14ac:dyDescent="0.15">
      <c r="A467" s="1" t="s">
        <v>3115</v>
      </c>
      <c r="B467" s="1" t="s">
        <v>1360</v>
      </c>
      <c r="C467" s="1" t="s">
        <v>167</v>
      </c>
      <c r="D467" s="27" t="s">
        <v>166</v>
      </c>
      <c r="E467" s="1" t="s">
        <v>2062</v>
      </c>
      <c r="F467" s="1" t="s">
        <v>2063</v>
      </c>
      <c r="G467" s="1" t="s">
        <v>2064</v>
      </c>
      <c r="H467" s="1" t="s">
        <v>2065</v>
      </c>
      <c r="I467" s="7" t="s">
        <v>2066</v>
      </c>
      <c r="J467" s="9" t="s">
        <v>2074</v>
      </c>
      <c r="K467" s="1" t="s">
        <v>15</v>
      </c>
      <c r="L467" s="1">
        <v>2</v>
      </c>
      <c r="M467" s="1">
        <v>2</v>
      </c>
      <c r="N467" s="1" t="b">
        <v>1</v>
      </c>
      <c r="O467" s="1">
        <v>75</v>
      </c>
      <c r="P467" s="1" t="b">
        <v>0</v>
      </c>
      <c r="Q467" s="1" t="s">
        <v>216</v>
      </c>
    </row>
    <row r="468" spans="1:17" ht="15.75" customHeight="1" x14ac:dyDescent="0.15">
      <c r="A468" s="1" t="s">
        <v>3116</v>
      </c>
      <c r="B468" s="1" t="s">
        <v>28</v>
      </c>
      <c r="C468" s="1" t="s">
        <v>1568</v>
      </c>
      <c r="D468" s="1" t="s">
        <v>2233</v>
      </c>
      <c r="E468" s="1" t="s">
        <v>2230</v>
      </c>
      <c r="F468" s="1" t="s">
        <v>378</v>
      </c>
      <c r="G468" s="1" t="s">
        <v>2141</v>
      </c>
      <c r="H468" s="1" t="s">
        <v>2231</v>
      </c>
      <c r="I468" s="7" t="s">
        <v>2232</v>
      </c>
      <c r="J468" s="9" t="s">
        <v>2234</v>
      </c>
      <c r="K468" s="1" t="s">
        <v>15</v>
      </c>
      <c r="L468" s="1">
        <v>2</v>
      </c>
      <c r="M468" s="1">
        <v>2</v>
      </c>
      <c r="N468" s="1" t="b">
        <v>1</v>
      </c>
      <c r="O468" s="1">
        <v>56</v>
      </c>
      <c r="P468" s="1" t="b">
        <v>0</v>
      </c>
      <c r="Q468" s="1" t="s">
        <v>29</v>
      </c>
    </row>
    <row r="469" spans="1:17" ht="15.75" customHeight="1" x14ac:dyDescent="0.15">
      <c r="A469" s="1" t="s">
        <v>3116</v>
      </c>
      <c r="B469" s="1" t="s">
        <v>74</v>
      </c>
      <c r="C469" s="1" t="s">
        <v>1568</v>
      </c>
      <c r="D469" s="1" t="s">
        <v>2233</v>
      </c>
      <c r="E469" s="1" t="s">
        <v>2230</v>
      </c>
      <c r="F469" s="1" t="s">
        <v>378</v>
      </c>
      <c r="G469" s="1" t="s">
        <v>2141</v>
      </c>
      <c r="H469" s="1" t="s">
        <v>2231</v>
      </c>
      <c r="I469" s="7" t="s">
        <v>2232</v>
      </c>
      <c r="J469" s="9" t="s">
        <v>2235</v>
      </c>
      <c r="K469" s="1" t="s">
        <v>15</v>
      </c>
      <c r="L469" s="1">
        <v>2</v>
      </c>
      <c r="M469" s="1">
        <v>2</v>
      </c>
      <c r="N469" s="1" t="b">
        <v>1</v>
      </c>
      <c r="O469" s="1">
        <v>56</v>
      </c>
      <c r="P469" s="1" t="b">
        <v>0</v>
      </c>
      <c r="Q469" s="1" t="s">
        <v>33</v>
      </c>
    </row>
    <row r="470" spans="1:17" ht="15.75" customHeight="1" x14ac:dyDescent="0.15">
      <c r="A470" s="1" t="s">
        <v>3116</v>
      </c>
      <c r="B470" s="1" t="s">
        <v>98</v>
      </c>
      <c r="C470" s="1" t="s">
        <v>1568</v>
      </c>
      <c r="D470" s="1" t="s">
        <v>2233</v>
      </c>
      <c r="E470" s="1" t="s">
        <v>2230</v>
      </c>
      <c r="F470" s="1" t="s">
        <v>378</v>
      </c>
      <c r="G470" s="1" t="s">
        <v>2141</v>
      </c>
      <c r="H470" s="1" t="s">
        <v>2231</v>
      </c>
      <c r="I470" s="7" t="s">
        <v>2232</v>
      </c>
      <c r="J470" s="9" t="s">
        <v>2236</v>
      </c>
      <c r="K470" s="1" t="s">
        <v>15</v>
      </c>
      <c r="L470" s="1">
        <v>2</v>
      </c>
      <c r="M470" s="1">
        <v>2</v>
      </c>
      <c r="N470" s="1" t="b">
        <v>1</v>
      </c>
      <c r="O470" s="1">
        <v>56</v>
      </c>
      <c r="P470" s="1" t="b">
        <v>0</v>
      </c>
      <c r="Q470" s="1" t="s">
        <v>29</v>
      </c>
    </row>
    <row r="471" spans="1:17" ht="15.75" customHeight="1" x14ac:dyDescent="0.15">
      <c r="A471" s="1" t="s">
        <v>3116</v>
      </c>
      <c r="B471" s="1" t="s">
        <v>158</v>
      </c>
      <c r="C471" s="1" t="s">
        <v>1568</v>
      </c>
      <c r="D471" s="1" t="s">
        <v>2233</v>
      </c>
      <c r="E471" s="1" t="s">
        <v>2230</v>
      </c>
      <c r="F471" s="1" t="s">
        <v>378</v>
      </c>
      <c r="G471" s="1" t="s">
        <v>2141</v>
      </c>
      <c r="H471" s="1" t="s">
        <v>2231</v>
      </c>
      <c r="I471" s="7" t="s">
        <v>2232</v>
      </c>
      <c r="J471" s="9" t="s">
        <v>2237</v>
      </c>
      <c r="K471" s="1" t="s">
        <v>15</v>
      </c>
      <c r="L471" s="1">
        <v>2</v>
      </c>
      <c r="M471" s="1">
        <v>2</v>
      </c>
      <c r="N471" s="1" t="b">
        <v>1</v>
      </c>
      <c r="O471" s="1">
        <v>56</v>
      </c>
      <c r="P471" s="1" t="b">
        <v>0</v>
      </c>
      <c r="Q471" s="1" t="s">
        <v>36</v>
      </c>
    </row>
    <row r="472" spans="1:17" ht="15.75" customHeight="1" x14ac:dyDescent="0.15">
      <c r="A472" s="1" t="s">
        <v>3116</v>
      </c>
      <c r="B472" s="1" t="s">
        <v>32</v>
      </c>
      <c r="C472" s="1" t="s">
        <v>1568</v>
      </c>
      <c r="D472" s="1" t="s">
        <v>2233</v>
      </c>
      <c r="E472" s="1" t="s">
        <v>2230</v>
      </c>
      <c r="F472" s="1" t="s">
        <v>378</v>
      </c>
      <c r="G472" s="1" t="s">
        <v>2141</v>
      </c>
      <c r="H472" s="1" t="s">
        <v>2231</v>
      </c>
      <c r="I472" s="7" t="s">
        <v>2232</v>
      </c>
      <c r="J472" s="9" t="s">
        <v>2238</v>
      </c>
      <c r="K472" s="1" t="s">
        <v>15</v>
      </c>
      <c r="L472" s="1">
        <v>2</v>
      </c>
      <c r="M472" s="1">
        <v>2</v>
      </c>
      <c r="N472" s="1" t="b">
        <v>1</v>
      </c>
      <c r="O472" s="1">
        <v>56</v>
      </c>
      <c r="P472" s="1" t="b">
        <v>0</v>
      </c>
      <c r="Q472" s="1" t="s">
        <v>33</v>
      </c>
    </row>
    <row r="473" spans="1:17" ht="15.75" customHeight="1" x14ac:dyDescent="0.15">
      <c r="A473" s="1" t="s">
        <v>3116</v>
      </c>
      <c r="B473" s="1" t="s">
        <v>1463</v>
      </c>
      <c r="C473" s="1" t="s">
        <v>1568</v>
      </c>
      <c r="D473" s="1" t="s">
        <v>2233</v>
      </c>
      <c r="E473" s="1" t="s">
        <v>2230</v>
      </c>
      <c r="F473" s="1" t="s">
        <v>378</v>
      </c>
      <c r="G473" s="1" t="s">
        <v>2141</v>
      </c>
      <c r="H473" s="1" t="s">
        <v>2231</v>
      </c>
      <c r="I473" s="7" t="s">
        <v>2232</v>
      </c>
      <c r="J473" s="9" t="s">
        <v>2239</v>
      </c>
      <c r="K473" s="1" t="s">
        <v>15</v>
      </c>
      <c r="L473" s="1">
        <v>2</v>
      </c>
      <c r="M473" s="1">
        <v>2</v>
      </c>
      <c r="N473" s="1" t="b">
        <v>1</v>
      </c>
      <c r="O473" s="1">
        <v>56</v>
      </c>
      <c r="P473" s="1" t="b">
        <v>0</v>
      </c>
      <c r="Q473" s="1" t="s">
        <v>36</v>
      </c>
    </row>
    <row r="474" spans="1:17" ht="15.75" customHeight="1" x14ac:dyDescent="0.15">
      <c r="A474" s="1" t="s">
        <v>3116</v>
      </c>
      <c r="B474" s="1" t="s">
        <v>2240</v>
      </c>
      <c r="C474" s="1" t="s">
        <v>1568</v>
      </c>
      <c r="D474" s="1" t="s">
        <v>2233</v>
      </c>
      <c r="E474" s="1" t="s">
        <v>2230</v>
      </c>
      <c r="F474" s="1" t="s">
        <v>378</v>
      </c>
      <c r="G474" s="1" t="s">
        <v>2141</v>
      </c>
      <c r="H474" s="1" t="s">
        <v>2231</v>
      </c>
      <c r="I474" s="7" t="s">
        <v>2232</v>
      </c>
      <c r="J474" s="9" t="s">
        <v>2241</v>
      </c>
      <c r="K474" s="1" t="s">
        <v>15</v>
      </c>
      <c r="L474" s="1">
        <v>2</v>
      </c>
      <c r="M474" s="1">
        <v>2</v>
      </c>
      <c r="N474" s="1" t="b">
        <v>1</v>
      </c>
      <c r="O474" s="1">
        <v>56</v>
      </c>
      <c r="P474" s="1" t="b">
        <v>0</v>
      </c>
      <c r="Q474" s="1" t="s">
        <v>36</v>
      </c>
    </row>
    <row r="475" spans="1:17" ht="15.75" customHeight="1" x14ac:dyDescent="0.15">
      <c r="A475" s="1" t="s">
        <v>3116</v>
      </c>
      <c r="B475" s="1" t="s">
        <v>320</v>
      </c>
      <c r="C475" s="1" t="s">
        <v>1568</v>
      </c>
      <c r="D475" s="1" t="s">
        <v>2233</v>
      </c>
      <c r="E475" s="1" t="s">
        <v>2230</v>
      </c>
      <c r="F475" s="1" t="s">
        <v>378</v>
      </c>
      <c r="G475" s="1" t="s">
        <v>2141</v>
      </c>
      <c r="H475" s="1" t="s">
        <v>2231</v>
      </c>
      <c r="I475" s="7" t="s">
        <v>2232</v>
      </c>
      <c r="J475" s="9" t="s">
        <v>2242</v>
      </c>
      <c r="K475" s="1" t="s">
        <v>15</v>
      </c>
      <c r="L475" s="1">
        <v>2</v>
      </c>
      <c r="M475" s="1">
        <v>2</v>
      </c>
      <c r="N475" s="1" t="b">
        <v>1</v>
      </c>
      <c r="O475" s="1">
        <v>56</v>
      </c>
      <c r="P475" s="1" t="b">
        <v>0</v>
      </c>
      <c r="Q475" s="1" t="s">
        <v>36</v>
      </c>
    </row>
    <row r="476" spans="1:17" ht="15.75" customHeight="1" x14ac:dyDescent="0.15">
      <c r="A476" s="1" t="s">
        <v>3116</v>
      </c>
      <c r="B476" s="1" t="s">
        <v>442</v>
      </c>
      <c r="C476" s="1" t="s">
        <v>1568</v>
      </c>
      <c r="D476" s="1" t="s">
        <v>2233</v>
      </c>
      <c r="E476" s="1" t="s">
        <v>2230</v>
      </c>
      <c r="F476" s="1" t="s">
        <v>378</v>
      </c>
      <c r="G476" s="1" t="s">
        <v>2141</v>
      </c>
      <c r="H476" s="1" t="s">
        <v>2231</v>
      </c>
      <c r="I476" s="7" t="s">
        <v>2232</v>
      </c>
      <c r="J476" s="9" t="s">
        <v>2243</v>
      </c>
      <c r="K476" s="1" t="s">
        <v>15</v>
      </c>
      <c r="L476" s="1">
        <v>2</v>
      </c>
      <c r="M476" s="1">
        <v>2</v>
      </c>
      <c r="N476" s="1" t="b">
        <v>1</v>
      </c>
      <c r="O476" s="1">
        <v>56</v>
      </c>
      <c r="P476" s="1" t="b">
        <v>0</v>
      </c>
      <c r="Q476" s="1" t="s">
        <v>36</v>
      </c>
    </row>
    <row r="477" spans="1:17" ht="15.75" customHeight="1" x14ac:dyDescent="0.15">
      <c r="A477" s="1" t="s">
        <v>2296</v>
      </c>
      <c r="B477" s="1" t="s">
        <v>28</v>
      </c>
      <c r="C477" s="1" t="s">
        <v>167</v>
      </c>
      <c r="D477" s="27" t="s">
        <v>166</v>
      </c>
      <c r="E477" s="1" t="s">
        <v>2297</v>
      </c>
      <c r="F477" s="1" t="s">
        <v>2298</v>
      </c>
      <c r="G477" s="1" t="s">
        <v>2299</v>
      </c>
      <c r="H477" s="21"/>
      <c r="I477" s="7" t="s">
        <v>2301</v>
      </c>
      <c r="J477" s="9" t="s">
        <v>2302</v>
      </c>
      <c r="K477" s="1" t="s">
        <v>54</v>
      </c>
      <c r="L477" s="1">
        <v>2</v>
      </c>
      <c r="M477" s="1">
        <v>2</v>
      </c>
      <c r="N477" s="1" t="b">
        <v>0</v>
      </c>
      <c r="O477" s="27">
        <v>86</v>
      </c>
      <c r="P477" s="1" t="b">
        <v>0</v>
      </c>
      <c r="Q477" s="1" t="s">
        <v>29</v>
      </c>
    </row>
    <row r="478" spans="1:17" ht="15.75" customHeight="1" x14ac:dyDescent="0.15">
      <c r="A478" s="1" t="s">
        <v>2296</v>
      </c>
      <c r="B478" s="1" t="s">
        <v>2304</v>
      </c>
      <c r="C478" s="1" t="s">
        <v>167</v>
      </c>
      <c r="D478" s="27" t="s">
        <v>166</v>
      </c>
      <c r="E478" s="1" t="s">
        <v>2303</v>
      </c>
      <c r="F478" s="1" t="s">
        <v>2298</v>
      </c>
      <c r="G478" s="1" t="s">
        <v>2299</v>
      </c>
      <c r="H478" s="21"/>
      <c r="I478" s="7" t="s">
        <v>2301</v>
      </c>
      <c r="J478" s="9" t="s">
        <v>2305</v>
      </c>
      <c r="K478" s="1" t="s">
        <v>54</v>
      </c>
      <c r="L478" s="1">
        <v>2</v>
      </c>
      <c r="M478" s="1">
        <v>2</v>
      </c>
      <c r="N478" s="1" t="b">
        <v>0</v>
      </c>
      <c r="O478" s="27">
        <v>86</v>
      </c>
      <c r="P478" s="1" t="b">
        <v>0</v>
      </c>
      <c r="Q478" s="1" t="s">
        <v>36</v>
      </c>
    </row>
    <row r="479" spans="1:17" ht="15.75" customHeight="1" x14ac:dyDescent="0.15">
      <c r="A479" s="1" t="s">
        <v>2296</v>
      </c>
      <c r="B479" s="1" t="s">
        <v>32</v>
      </c>
      <c r="C479" s="1" t="s">
        <v>167</v>
      </c>
      <c r="D479" s="27" t="s">
        <v>166</v>
      </c>
      <c r="E479" s="1" t="s">
        <v>2306</v>
      </c>
      <c r="F479" s="1" t="s">
        <v>2298</v>
      </c>
      <c r="G479" s="1" t="s">
        <v>2299</v>
      </c>
      <c r="H479" s="21"/>
      <c r="I479" s="7" t="s">
        <v>2301</v>
      </c>
      <c r="J479" s="9" t="s">
        <v>2307</v>
      </c>
      <c r="K479" s="1" t="s">
        <v>54</v>
      </c>
      <c r="L479" s="1">
        <v>2</v>
      </c>
      <c r="M479" s="1">
        <v>2</v>
      </c>
      <c r="N479" s="1" t="b">
        <v>0</v>
      </c>
      <c r="O479" s="27">
        <v>86</v>
      </c>
      <c r="P479" s="1" t="b">
        <v>0</v>
      </c>
      <c r="Q479" s="1" t="s">
        <v>33</v>
      </c>
    </row>
    <row r="480" spans="1:17" ht="15.75" customHeight="1" x14ac:dyDescent="0.15">
      <c r="A480" s="11" t="s">
        <v>2308</v>
      </c>
      <c r="B480" s="1" t="s">
        <v>28</v>
      </c>
      <c r="C480" s="11" t="s">
        <v>951</v>
      </c>
      <c r="D480" s="27" t="s">
        <v>2312</v>
      </c>
      <c r="E480" s="1" t="s">
        <v>2309</v>
      </c>
      <c r="F480" s="1" t="s">
        <v>2310</v>
      </c>
      <c r="G480" s="1" t="s">
        <v>2299</v>
      </c>
      <c r="H480" s="21"/>
      <c r="I480" s="7" t="s">
        <v>2311</v>
      </c>
      <c r="J480" s="9" t="s">
        <v>2313</v>
      </c>
      <c r="K480" s="1" t="s">
        <v>54</v>
      </c>
      <c r="L480" s="1">
        <v>2</v>
      </c>
      <c r="M480" s="1">
        <v>2</v>
      </c>
      <c r="N480" s="1" t="b">
        <v>0</v>
      </c>
      <c r="O480" s="27">
        <v>93</v>
      </c>
      <c r="P480" s="1" t="b">
        <v>0</v>
      </c>
      <c r="Q480" s="1" t="s">
        <v>29</v>
      </c>
    </row>
    <row r="481" spans="1:17" ht="15.75" customHeight="1" x14ac:dyDescent="0.15">
      <c r="A481" s="1" t="s">
        <v>2104</v>
      </c>
      <c r="B481" s="1" t="s">
        <v>18</v>
      </c>
      <c r="C481" s="1" t="s">
        <v>2108</v>
      </c>
      <c r="D481" s="1" t="s">
        <v>2109</v>
      </c>
      <c r="E481" s="1" t="s">
        <v>2105</v>
      </c>
      <c r="F481" s="1" t="s">
        <v>2106</v>
      </c>
      <c r="G481" s="1" t="s">
        <v>2099</v>
      </c>
      <c r="H481" s="1">
        <v>97201</v>
      </c>
      <c r="I481" s="7" t="s">
        <v>2107</v>
      </c>
      <c r="J481" s="9" t="s">
        <v>2110</v>
      </c>
      <c r="K481" s="1" t="s">
        <v>15</v>
      </c>
      <c r="L481" s="1">
        <v>2</v>
      </c>
      <c r="M481" s="1">
        <v>2</v>
      </c>
      <c r="N481" s="1" t="b">
        <v>0</v>
      </c>
      <c r="O481" s="1">
        <v>89</v>
      </c>
      <c r="P481" s="1" t="b">
        <v>0</v>
      </c>
      <c r="Q481" s="1" t="s">
        <v>19</v>
      </c>
    </row>
    <row r="482" spans="1:17" ht="15.75" customHeight="1" x14ac:dyDescent="0.15">
      <c r="A482" s="1" t="s">
        <v>2104</v>
      </c>
      <c r="B482" s="1" t="s">
        <v>2111</v>
      </c>
      <c r="C482" s="1" t="s">
        <v>2108</v>
      </c>
      <c r="D482" s="1" t="s">
        <v>2109</v>
      </c>
      <c r="E482" s="1" t="s">
        <v>2105</v>
      </c>
      <c r="F482" s="1" t="s">
        <v>2106</v>
      </c>
      <c r="G482" s="1" t="s">
        <v>2099</v>
      </c>
      <c r="H482" s="1">
        <v>97201</v>
      </c>
      <c r="I482" s="7" t="s">
        <v>2107</v>
      </c>
      <c r="J482" s="9" t="s">
        <v>2112</v>
      </c>
      <c r="K482" s="1" t="s">
        <v>15</v>
      </c>
      <c r="L482" s="1">
        <v>2</v>
      </c>
      <c r="M482" s="1">
        <v>2</v>
      </c>
      <c r="N482" s="1" t="b">
        <v>0</v>
      </c>
      <c r="O482" s="1">
        <v>89</v>
      </c>
      <c r="P482" s="1" t="b">
        <v>0</v>
      </c>
      <c r="Q482" s="1" t="s">
        <v>36</v>
      </c>
    </row>
    <row r="483" spans="1:17" ht="15.75" customHeight="1" x14ac:dyDescent="0.15">
      <c r="A483" s="37" t="s">
        <v>2104</v>
      </c>
      <c r="B483" s="37" t="s">
        <v>141</v>
      </c>
      <c r="C483" s="37" t="s">
        <v>2108</v>
      </c>
      <c r="D483" s="37" t="s">
        <v>2109</v>
      </c>
      <c r="E483" s="37" t="s">
        <v>2105</v>
      </c>
      <c r="F483" s="37" t="s">
        <v>2106</v>
      </c>
      <c r="G483" s="37" t="s">
        <v>2099</v>
      </c>
      <c r="H483" s="37">
        <v>97201</v>
      </c>
      <c r="I483" s="38" t="s">
        <v>2107</v>
      </c>
      <c r="J483" s="42" t="s">
        <v>2113</v>
      </c>
      <c r="K483" s="37" t="s">
        <v>15</v>
      </c>
      <c r="L483" s="37">
        <v>2</v>
      </c>
      <c r="M483" s="37">
        <v>2</v>
      </c>
      <c r="N483" s="37" t="b">
        <v>0</v>
      </c>
      <c r="O483" s="37">
        <v>89</v>
      </c>
      <c r="P483" s="37" t="b">
        <v>0</v>
      </c>
      <c r="Q483" s="37" t="s">
        <v>36</v>
      </c>
    </row>
    <row r="484" spans="1:17" ht="15.75" customHeight="1" x14ac:dyDescent="0.15">
      <c r="A484" s="1" t="s">
        <v>2104</v>
      </c>
      <c r="B484" s="1" t="s">
        <v>2114</v>
      </c>
      <c r="C484" s="1" t="s">
        <v>632</v>
      </c>
      <c r="D484" s="1" t="s">
        <v>167</v>
      </c>
      <c r="E484" s="1" t="s">
        <v>2105</v>
      </c>
      <c r="F484" s="1" t="s">
        <v>2106</v>
      </c>
      <c r="G484" s="1" t="s">
        <v>2099</v>
      </c>
      <c r="H484" s="1">
        <v>97201</v>
      </c>
      <c r="I484" s="7" t="s">
        <v>2107</v>
      </c>
      <c r="J484" s="9" t="s">
        <v>2115</v>
      </c>
      <c r="K484" s="1" t="s">
        <v>15</v>
      </c>
      <c r="L484" s="1">
        <v>2</v>
      </c>
      <c r="M484" s="1">
        <v>2</v>
      </c>
      <c r="N484" s="1" t="b">
        <v>0</v>
      </c>
      <c r="O484" s="1">
        <v>89</v>
      </c>
      <c r="P484" s="1" t="b">
        <v>0</v>
      </c>
      <c r="Q484" s="1" t="s">
        <v>36</v>
      </c>
    </row>
    <row r="485" spans="1:17" ht="15.75" customHeight="1" x14ac:dyDescent="0.15">
      <c r="A485" s="1" t="s">
        <v>2104</v>
      </c>
      <c r="B485" s="1" t="s">
        <v>98</v>
      </c>
      <c r="C485" s="1" t="s">
        <v>632</v>
      </c>
      <c r="D485" s="1" t="s">
        <v>167</v>
      </c>
      <c r="E485" s="1" t="s">
        <v>2105</v>
      </c>
      <c r="F485" s="1" t="s">
        <v>2106</v>
      </c>
      <c r="G485" s="1" t="s">
        <v>2099</v>
      </c>
      <c r="H485" s="1">
        <v>97201</v>
      </c>
      <c r="I485" s="7" t="s">
        <v>2107</v>
      </c>
      <c r="J485" s="9" t="s">
        <v>2116</v>
      </c>
      <c r="K485" s="1" t="s">
        <v>15</v>
      </c>
      <c r="L485" s="1">
        <v>2</v>
      </c>
      <c r="M485" s="1">
        <v>2</v>
      </c>
      <c r="N485" s="1" t="b">
        <v>0</v>
      </c>
      <c r="O485" s="1">
        <v>89</v>
      </c>
      <c r="P485" s="1" t="b">
        <v>0</v>
      </c>
      <c r="Q485" s="1" t="s">
        <v>29</v>
      </c>
    </row>
    <row r="486" spans="1:17" ht="15.75" customHeight="1" x14ac:dyDescent="0.15">
      <c r="A486" s="1" t="s">
        <v>3085</v>
      </c>
      <c r="B486" s="1" t="s">
        <v>442</v>
      </c>
      <c r="C486" s="1" t="s">
        <v>167</v>
      </c>
      <c r="D486" s="27" t="s">
        <v>2476</v>
      </c>
      <c r="E486" s="1" t="s">
        <v>2473</v>
      </c>
      <c r="F486" s="1" t="s">
        <v>2474</v>
      </c>
      <c r="G486" s="1" t="s">
        <v>2466</v>
      </c>
      <c r="H486" s="1">
        <v>77446</v>
      </c>
      <c r="I486" s="7" t="s">
        <v>2475</v>
      </c>
      <c r="J486" s="9" t="s">
        <v>2477</v>
      </c>
      <c r="K486" s="1" t="s">
        <v>15</v>
      </c>
      <c r="L486" s="1">
        <v>1</v>
      </c>
      <c r="M486" s="1">
        <v>2</v>
      </c>
      <c r="N486" s="1" t="b">
        <v>1</v>
      </c>
      <c r="O486" s="1">
        <v>85</v>
      </c>
      <c r="P486" s="1" t="b">
        <v>0</v>
      </c>
      <c r="Q486" s="1" t="s">
        <v>36</v>
      </c>
    </row>
    <row r="487" spans="1:17" ht="15.75" customHeight="1" x14ac:dyDescent="0.15">
      <c r="A487" s="1" t="s">
        <v>3085</v>
      </c>
      <c r="B487" s="1" t="s">
        <v>98</v>
      </c>
      <c r="C487" s="1" t="s">
        <v>167</v>
      </c>
      <c r="D487" s="17" t="s">
        <v>2476</v>
      </c>
      <c r="E487" s="1" t="s">
        <v>2473</v>
      </c>
      <c r="F487" s="1" t="s">
        <v>2474</v>
      </c>
      <c r="G487" s="1" t="s">
        <v>2466</v>
      </c>
      <c r="H487" s="1">
        <v>77446</v>
      </c>
      <c r="I487" s="7" t="s">
        <v>2475</v>
      </c>
      <c r="J487" s="9" t="s">
        <v>2478</v>
      </c>
      <c r="K487" s="1" t="s">
        <v>15</v>
      </c>
      <c r="L487" s="1">
        <v>1</v>
      </c>
      <c r="M487" s="1">
        <v>2</v>
      </c>
      <c r="N487" s="1" t="b">
        <v>1</v>
      </c>
      <c r="O487" s="1">
        <v>85</v>
      </c>
      <c r="P487" s="1" t="b">
        <v>0</v>
      </c>
      <c r="Q487" s="1" t="s">
        <v>29</v>
      </c>
    </row>
    <row r="488" spans="1:17" ht="15.75" customHeight="1" x14ac:dyDescent="0.15">
      <c r="A488" s="1" t="s">
        <v>3085</v>
      </c>
      <c r="B488" s="1" t="s">
        <v>2479</v>
      </c>
      <c r="C488" s="1" t="s">
        <v>167</v>
      </c>
      <c r="D488" s="27" t="s">
        <v>27</v>
      </c>
      <c r="E488" s="1" t="s">
        <v>2473</v>
      </c>
      <c r="F488" s="1" t="s">
        <v>2474</v>
      </c>
      <c r="G488" s="1" t="s">
        <v>2466</v>
      </c>
      <c r="H488" s="1">
        <v>77446</v>
      </c>
      <c r="I488" s="7" t="s">
        <v>2475</v>
      </c>
      <c r="J488" s="9" t="s">
        <v>2480</v>
      </c>
      <c r="K488" s="1" t="s">
        <v>15</v>
      </c>
      <c r="L488" s="1">
        <v>1</v>
      </c>
      <c r="M488" s="1">
        <v>2</v>
      </c>
      <c r="N488" s="1" t="b">
        <v>1</v>
      </c>
      <c r="O488" s="1">
        <v>85</v>
      </c>
      <c r="P488" s="1" t="b">
        <v>0</v>
      </c>
      <c r="Q488" s="1" t="s">
        <v>36</v>
      </c>
    </row>
    <row r="489" spans="1:17" ht="15.75" customHeight="1" x14ac:dyDescent="0.15">
      <c r="A489" s="1" t="s">
        <v>3085</v>
      </c>
      <c r="B489" s="1" t="s">
        <v>1363</v>
      </c>
      <c r="C489" s="1" t="s">
        <v>167</v>
      </c>
      <c r="D489" s="27" t="s">
        <v>27</v>
      </c>
      <c r="E489" s="1" t="s">
        <v>2473</v>
      </c>
      <c r="F489" s="1" t="s">
        <v>2474</v>
      </c>
      <c r="G489" s="1" t="s">
        <v>2466</v>
      </c>
      <c r="H489" s="1">
        <v>77446</v>
      </c>
      <c r="I489" s="7" t="s">
        <v>2475</v>
      </c>
      <c r="J489" s="9" t="s">
        <v>2481</v>
      </c>
      <c r="K489" s="1" t="s">
        <v>15</v>
      </c>
      <c r="L489" s="1">
        <v>1</v>
      </c>
      <c r="M489" s="1">
        <v>2</v>
      </c>
      <c r="N489" s="1" t="b">
        <v>1</v>
      </c>
      <c r="O489" s="1">
        <v>85</v>
      </c>
      <c r="P489" s="1" t="b">
        <v>0</v>
      </c>
      <c r="Q489" s="1" t="s">
        <v>36</v>
      </c>
    </row>
    <row r="490" spans="1:17" ht="15.75" customHeight="1" x14ac:dyDescent="0.15">
      <c r="A490" s="1" t="s">
        <v>3117</v>
      </c>
      <c r="B490" s="1" t="s">
        <v>28</v>
      </c>
      <c r="C490" s="1" t="s">
        <v>167</v>
      </c>
      <c r="D490" s="27" t="s">
        <v>1853</v>
      </c>
      <c r="E490" s="1" t="s">
        <v>1850</v>
      </c>
      <c r="F490" s="1" t="s">
        <v>1851</v>
      </c>
      <c r="G490" s="1" t="s">
        <v>1759</v>
      </c>
      <c r="H490" s="1">
        <v>11205</v>
      </c>
      <c r="I490" s="7" t="s">
        <v>1852</v>
      </c>
      <c r="J490" s="9" t="s">
        <v>1854</v>
      </c>
      <c r="K490" s="1" t="s">
        <v>54</v>
      </c>
      <c r="L490" s="1">
        <v>2</v>
      </c>
      <c r="M490" s="1">
        <v>2</v>
      </c>
      <c r="N490" s="1" t="b">
        <v>0</v>
      </c>
      <c r="O490" s="1">
        <v>58</v>
      </c>
      <c r="P490" s="1" t="b">
        <v>1</v>
      </c>
      <c r="Q490" s="1" t="s">
        <v>29</v>
      </c>
    </row>
    <row r="491" spans="1:17" ht="15.75" customHeight="1" x14ac:dyDescent="0.15">
      <c r="A491" s="1" t="s">
        <v>3117</v>
      </c>
      <c r="B491" s="1" t="s">
        <v>409</v>
      </c>
      <c r="C491" s="1" t="s">
        <v>1005</v>
      </c>
      <c r="D491" s="27" t="s">
        <v>44</v>
      </c>
      <c r="E491" s="1" t="s">
        <v>1850</v>
      </c>
      <c r="F491" s="1" t="s">
        <v>1851</v>
      </c>
      <c r="G491" s="1" t="s">
        <v>1759</v>
      </c>
      <c r="H491" s="1">
        <v>11205</v>
      </c>
      <c r="I491" s="7" t="s">
        <v>1852</v>
      </c>
      <c r="J491" s="9" t="s">
        <v>1855</v>
      </c>
      <c r="K491" s="1" t="s">
        <v>54</v>
      </c>
      <c r="L491" s="1">
        <v>2</v>
      </c>
      <c r="M491" s="1">
        <v>2</v>
      </c>
      <c r="N491" s="1" t="b">
        <v>0</v>
      </c>
      <c r="O491" s="1">
        <v>58</v>
      </c>
      <c r="P491" s="1" t="b">
        <v>0</v>
      </c>
      <c r="Q491" s="1" t="s">
        <v>36</v>
      </c>
    </row>
    <row r="492" spans="1:17" ht="15.75" customHeight="1" x14ac:dyDescent="0.15">
      <c r="A492" s="1" t="s">
        <v>3117</v>
      </c>
      <c r="B492" s="1" t="s">
        <v>1857</v>
      </c>
      <c r="C492" s="1" t="s">
        <v>167</v>
      </c>
      <c r="D492" s="18" t="s">
        <v>1856</v>
      </c>
      <c r="E492" s="1" t="s">
        <v>1850</v>
      </c>
      <c r="F492" s="1" t="s">
        <v>1851</v>
      </c>
      <c r="G492" s="1" t="s">
        <v>1759</v>
      </c>
      <c r="H492" s="1">
        <v>11205</v>
      </c>
      <c r="I492" s="7" t="s">
        <v>1852</v>
      </c>
      <c r="J492" s="9" t="s">
        <v>1858</v>
      </c>
      <c r="K492" s="1" t="s">
        <v>15</v>
      </c>
      <c r="L492" s="1">
        <v>2</v>
      </c>
      <c r="M492" s="1">
        <v>2</v>
      </c>
      <c r="N492" s="1" t="b">
        <v>0</v>
      </c>
      <c r="O492" s="1">
        <v>58</v>
      </c>
      <c r="P492" s="1" t="b">
        <v>0</v>
      </c>
      <c r="Q492" s="1" t="s">
        <v>36</v>
      </c>
    </row>
    <row r="493" spans="1:17" ht="15.75" customHeight="1" x14ac:dyDescent="0.15">
      <c r="A493" s="1" t="s">
        <v>3117</v>
      </c>
      <c r="B493" s="1" t="s">
        <v>98</v>
      </c>
      <c r="C493" s="1" t="s">
        <v>167</v>
      </c>
      <c r="D493" s="27" t="s">
        <v>1859</v>
      </c>
      <c r="E493" s="1" t="s">
        <v>1850</v>
      </c>
      <c r="F493" s="1" t="s">
        <v>1851</v>
      </c>
      <c r="G493" s="1" t="s">
        <v>1759</v>
      </c>
      <c r="H493" s="1">
        <v>11205</v>
      </c>
      <c r="I493" s="7" t="s">
        <v>1852</v>
      </c>
      <c r="J493" s="9" t="s">
        <v>1860</v>
      </c>
      <c r="K493" s="1" t="s">
        <v>54</v>
      </c>
      <c r="L493" s="1">
        <v>2</v>
      </c>
      <c r="M493" s="1">
        <v>2</v>
      </c>
      <c r="N493" s="1" t="b">
        <v>0</v>
      </c>
      <c r="O493" s="1">
        <v>58</v>
      </c>
      <c r="P493" s="1" t="b">
        <v>1</v>
      </c>
      <c r="Q493" s="1" t="s">
        <v>29</v>
      </c>
    </row>
    <row r="494" spans="1:17" ht="15.75" customHeight="1" x14ac:dyDescent="0.15">
      <c r="A494" s="1" t="s">
        <v>3117</v>
      </c>
      <c r="B494" s="1" t="s">
        <v>158</v>
      </c>
      <c r="C494" s="1" t="s">
        <v>167</v>
      </c>
      <c r="D494" s="17" t="s">
        <v>1859</v>
      </c>
      <c r="E494" s="1" t="s">
        <v>1850</v>
      </c>
      <c r="F494" s="1" t="s">
        <v>1851</v>
      </c>
      <c r="G494" s="1" t="s">
        <v>1759</v>
      </c>
      <c r="H494" s="1">
        <v>11205</v>
      </c>
      <c r="I494" s="7" t="s">
        <v>1852</v>
      </c>
      <c r="J494" s="9" t="s">
        <v>1861</v>
      </c>
      <c r="K494" s="1" t="s">
        <v>54</v>
      </c>
      <c r="L494" s="1">
        <v>2</v>
      </c>
      <c r="M494" s="1">
        <v>2</v>
      </c>
      <c r="N494" s="1" t="b">
        <v>0</v>
      </c>
      <c r="O494" s="1">
        <v>58</v>
      </c>
      <c r="P494" s="1" t="b">
        <v>1</v>
      </c>
      <c r="Q494" s="1" t="s">
        <v>36</v>
      </c>
    </row>
    <row r="495" spans="1:17" ht="15.75" customHeight="1" x14ac:dyDescent="0.15">
      <c r="A495" s="1" t="s">
        <v>3117</v>
      </c>
      <c r="B495" s="1" t="s">
        <v>366</v>
      </c>
      <c r="C495" s="1" t="s">
        <v>167</v>
      </c>
      <c r="D495" s="17" t="s">
        <v>1859</v>
      </c>
      <c r="E495" s="1" t="s">
        <v>1850</v>
      </c>
      <c r="F495" s="1" t="s">
        <v>1851</v>
      </c>
      <c r="G495" s="1" t="s">
        <v>1759</v>
      </c>
      <c r="H495" s="1">
        <v>11205</v>
      </c>
      <c r="I495" s="7" t="s">
        <v>1852</v>
      </c>
      <c r="J495" s="9" t="s">
        <v>1862</v>
      </c>
      <c r="K495" s="1" t="s">
        <v>54</v>
      </c>
      <c r="L495" s="1">
        <v>2</v>
      </c>
      <c r="M495" s="1">
        <v>2</v>
      </c>
      <c r="N495" s="1" t="b">
        <v>0</v>
      </c>
      <c r="O495" s="1">
        <v>58</v>
      </c>
      <c r="P495" s="1" t="b">
        <v>0</v>
      </c>
      <c r="Q495" s="1" t="s">
        <v>36</v>
      </c>
    </row>
    <row r="496" spans="1:17" ht="15.75" customHeight="1" x14ac:dyDescent="0.15">
      <c r="A496" s="1" t="s">
        <v>3117</v>
      </c>
      <c r="B496" s="1" t="s">
        <v>1632</v>
      </c>
      <c r="C496" s="1" t="s">
        <v>167</v>
      </c>
      <c r="D496" s="1" t="s">
        <v>1863</v>
      </c>
      <c r="E496" s="1" t="s">
        <v>1850</v>
      </c>
      <c r="F496" s="1" t="s">
        <v>1851</v>
      </c>
      <c r="G496" s="1" t="s">
        <v>1759</v>
      </c>
      <c r="H496" s="1">
        <v>11205</v>
      </c>
      <c r="I496" s="7" t="s">
        <v>1852</v>
      </c>
      <c r="J496" s="9" t="s">
        <v>1864</v>
      </c>
      <c r="K496" s="1" t="s">
        <v>54</v>
      </c>
      <c r="L496" s="1">
        <v>2</v>
      </c>
      <c r="M496" s="1">
        <v>2</v>
      </c>
      <c r="N496" s="1" t="b">
        <v>0</v>
      </c>
      <c r="O496" s="1">
        <v>58</v>
      </c>
      <c r="P496" s="1" t="b">
        <v>0</v>
      </c>
      <c r="Q496" s="1" t="s">
        <v>19</v>
      </c>
    </row>
    <row r="497" spans="1:17" ht="15.75" customHeight="1" x14ac:dyDescent="0.15">
      <c r="A497" s="1" t="s">
        <v>3117</v>
      </c>
      <c r="B497" s="1" t="s">
        <v>437</v>
      </c>
      <c r="C497" s="1" t="s">
        <v>167</v>
      </c>
      <c r="D497" s="27" t="s">
        <v>166</v>
      </c>
      <c r="E497" s="1" t="s">
        <v>1850</v>
      </c>
      <c r="F497" s="1" t="s">
        <v>1851</v>
      </c>
      <c r="G497" s="1" t="s">
        <v>1759</v>
      </c>
      <c r="H497" s="1">
        <v>11205</v>
      </c>
      <c r="I497" s="7" t="s">
        <v>1852</v>
      </c>
      <c r="J497" s="9" t="s">
        <v>1865</v>
      </c>
      <c r="K497" s="1" t="s">
        <v>54</v>
      </c>
      <c r="L497" s="1">
        <v>2</v>
      </c>
      <c r="M497" s="1">
        <v>2</v>
      </c>
      <c r="N497" s="1" t="b">
        <v>0</v>
      </c>
      <c r="O497" s="1">
        <v>58</v>
      </c>
      <c r="P497" s="1" t="b">
        <v>0</v>
      </c>
      <c r="Q497" s="1" t="s">
        <v>36</v>
      </c>
    </row>
    <row r="498" spans="1:17" ht="15.75" customHeight="1" x14ac:dyDescent="0.15">
      <c r="A498" s="1" t="s">
        <v>3117</v>
      </c>
      <c r="B498" s="1" t="s">
        <v>1866</v>
      </c>
      <c r="C498" s="1" t="s">
        <v>167</v>
      </c>
      <c r="D498" s="27" t="s">
        <v>166</v>
      </c>
      <c r="E498" s="1" t="s">
        <v>1850</v>
      </c>
      <c r="F498" s="1" t="s">
        <v>1851</v>
      </c>
      <c r="G498" s="1" t="s">
        <v>1759</v>
      </c>
      <c r="H498" s="1">
        <v>11205</v>
      </c>
      <c r="I498" s="7" t="s">
        <v>1852</v>
      </c>
      <c r="J498" s="9" t="s">
        <v>1867</v>
      </c>
      <c r="K498" s="1" t="s">
        <v>54</v>
      </c>
      <c r="L498" s="1">
        <v>2</v>
      </c>
      <c r="M498" s="1">
        <v>2</v>
      </c>
      <c r="N498" s="1" t="b">
        <v>0</v>
      </c>
      <c r="O498" s="1">
        <v>58</v>
      </c>
      <c r="P498" s="1" t="b">
        <v>1</v>
      </c>
      <c r="Q498" s="1" t="s">
        <v>36</v>
      </c>
    </row>
    <row r="499" spans="1:17" ht="15.75" customHeight="1" x14ac:dyDescent="0.15">
      <c r="A499" s="1" t="s">
        <v>3117</v>
      </c>
      <c r="B499" s="1" t="s">
        <v>1868</v>
      </c>
      <c r="C499" s="1" t="s">
        <v>167</v>
      </c>
      <c r="D499" s="27" t="s">
        <v>166</v>
      </c>
      <c r="E499" s="1" t="s">
        <v>1850</v>
      </c>
      <c r="F499" s="1" t="s">
        <v>1851</v>
      </c>
      <c r="G499" s="1" t="s">
        <v>1759</v>
      </c>
      <c r="H499" s="1">
        <v>11205</v>
      </c>
      <c r="I499" s="7" t="s">
        <v>1852</v>
      </c>
      <c r="J499" s="9" t="s">
        <v>1869</v>
      </c>
      <c r="K499" s="1" t="s">
        <v>54</v>
      </c>
      <c r="L499" s="1">
        <v>2</v>
      </c>
      <c r="M499" s="1">
        <v>2</v>
      </c>
      <c r="N499" s="1" t="b">
        <v>0</v>
      </c>
      <c r="O499" s="1">
        <v>58</v>
      </c>
      <c r="P499" s="1" t="b">
        <v>0</v>
      </c>
      <c r="Q499" s="1" t="s">
        <v>36</v>
      </c>
    </row>
    <row r="500" spans="1:17" ht="15.75" customHeight="1" x14ac:dyDescent="0.15">
      <c r="A500" s="1" t="s">
        <v>3117</v>
      </c>
      <c r="B500" s="1" t="s">
        <v>1870</v>
      </c>
      <c r="C500" s="1" t="s">
        <v>167</v>
      </c>
      <c r="D500" s="27" t="s">
        <v>142</v>
      </c>
      <c r="E500" s="1" t="s">
        <v>1850</v>
      </c>
      <c r="F500" s="1" t="s">
        <v>1851</v>
      </c>
      <c r="G500" s="1" t="s">
        <v>1759</v>
      </c>
      <c r="H500" s="1">
        <v>11205</v>
      </c>
      <c r="I500" s="7" t="s">
        <v>1852</v>
      </c>
      <c r="J500" s="9" t="s">
        <v>1871</v>
      </c>
      <c r="K500" s="1" t="s">
        <v>54</v>
      </c>
      <c r="L500" s="1">
        <v>2</v>
      </c>
      <c r="M500" s="1">
        <v>2</v>
      </c>
      <c r="N500" s="1" t="b">
        <v>0</v>
      </c>
      <c r="O500" s="1">
        <v>58</v>
      </c>
      <c r="P500" s="1" t="b">
        <v>0</v>
      </c>
      <c r="Q500" s="1" t="s">
        <v>36</v>
      </c>
    </row>
    <row r="501" spans="1:17" ht="15.75" customHeight="1" x14ac:dyDescent="0.15">
      <c r="A501" s="1" t="s">
        <v>3117</v>
      </c>
      <c r="B501" s="1" t="s">
        <v>751</v>
      </c>
      <c r="C501" s="1" t="s">
        <v>1005</v>
      </c>
      <c r="D501" s="27" t="s">
        <v>44</v>
      </c>
      <c r="E501" s="1" t="s">
        <v>1850</v>
      </c>
      <c r="F501" s="1" t="s">
        <v>1851</v>
      </c>
      <c r="G501" s="1" t="s">
        <v>1759</v>
      </c>
      <c r="H501" s="1">
        <v>11205</v>
      </c>
      <c r="I501" s="7" t="s">
        <v>1852</v>
      </c>
      <c r="J501" s="9" t="s">
        <v>1872</v>
      </c>
      <c r="K501" s="1" t="s">
        <v>54</v>
      </c>
      <c r="L501" s="1">
        <v>2</v>
      </c>
      <c r="M501" s="1">
        <v>2</v>
      </c>
      <c r="N501" s="1" t="b">
        <v>0</v>
      </c>
      <c r="O501" s="1">
        <v>58</v>
      </c>
      <c r="P501" s="1" t="b">
        <v>0</v>
      </c>
      <c r="Q501" s="1" t="s">
        <v>36</v>
      </c>
    </row>
    <row r="502" spans="1:17" ht="15.75" customHeight="1" x14ac:dyDescent="0.15">
      <c r="A502" s="1" t="s">
        <v>3117</v>
      </c>
      <c r="B502" s="1" t="s">
        <v>219</v>
      </c>
      <c r="C502" s="1" t="s">
        <v>167</v>
      </c>
      <c r="D502" s="18" t="s">
        <v>1856</v>
      </c>
      <c r="E502" s="1" t="s">
        <v>1850</v>
      </c>
      <c r="F502" s="1" t="s">
        <v>1851</v>
      </c>
      <c r="G502" s="1" t="s">
        <v>1759</v>
      </c>
      <c r="H502" s="1">
        <v>11205</v>
      </c>
      <c r="I502" s="7" t="s">
        <v>1852</v>
      </c>
      <c r="J502" s="9" t="s">
        <v>1873</v>
      </c>
      <c r="K502" s="1" t="s">
        <v>54</v>
      </c>
      <c r="L502" s="1">
        <v>2</v>
      </c>
      <c r="M502" s="1">
        <v>2</v>
      </c>
      <c r="N502" s="1" t="b">
        <v>0</v>
      </c>
      <c r="O502" s="1">
        <v>58</v>
      </c>
      <c r="P502" s="1" t="b">
        <v>0</v>
      </c>
      <c r="Q502" s="1" t="s">
        <v>36</v>
      </c>
    </row>
    <row r="503" spans="1:17" ht="15.75" customHeight="1" x14ac:dyDescent="0.15">
      <c r="A503" s="1" t="s">
        <v>1699</v>
      </c>
      <c r="B503" s="1" t="s">
        <v>1704</v>
      </c>
      <c r="C503" s="1" t="s">
        <v>167</v>
      </c>
      <c r="D503" s="1" t="s">
        <v>27</v>
      </c>
      <c r="E503" s="1" t="s">
        <v>1700</v>
      </c>
      <c r="F503" s="1" t="s">
        <v>1701</v>
      </c>
      <c r="G503" s="1" t="s">
        <v>1680</v>
      </c>
      <c r="H503" s="1" t="s">
        <v>1702</v>
      </c>
      <c r="I503" s="7" t="s">
        <v>1703</v>
      </c>
      <c r="J503" s="9" t="s">
        <v>1705</v>
      </c>
      <c r="K503" s="1" t="s">
        <v>54</v>
      </c>
      <c r="L503" s="1">
        <v>2</v>
      </c>
      <c r="M503" s="1">
        <v>2</v>
      </c>
      <c r="N503" s="1" t="b">
        <v>0</v>
      </c>
      <c r="O503" s="1">
        <v>7</v>
      </c>
      <c r="P503" s="1" t="b">
        <v>0</v>
      </c>
      <c r="Q503" s="1" t="s">
        <v>36</v>
      </c>
    </row>
    <row r="504" spans="1:17" ht="15.75" customHeight="1" x14ac:dyDescent="0.15">
      <c r="A504" s="1" t="s">
        <v>1699</v>
      </c>
      <c r="B504" s="1" t="s">
        <v>98</v>
      </c>
      <c r="C504" s="1" t="s">
        <v>167</v>
      </c>
      <c r="D504" s="1" t="s">
        <v>27</v>
      </c>
      <c r="E504" s="1" t="s">
        <v>1700</v>
      </c>
      <c r="F504" s="1" t="s">
        <v>1701</v>
      </c>
      <c r="G504" s="1" t="s">
        <v>1680</v>
      </c>
      <c r="H504" s="1" t="s">
        <v>1702</v>
      </c>
      <c r="I504" s="7" t="s">
        <v>1703</v>
      </c>
      <c r="J504" s="9" t="s">
        <v>1706</v>
      </c>
      <c r="K504" s="1" t="s">
        <v>54</v>
      </c>
      <c r="L504" s="1">
        <v>2</v>
      </c>
      <c r="M504" s="1">
        <v>2</v>
      </c>
      <c r="N504" s="1" t="b">
        <v>0</v>
      </c>
      <c r="O504" s="1">
        <v>7</v>
      </c>
      <c r="P504" s="1" t="b">
        <v>0</v>
      </c>
      <c r="Q504" s="1" t="s">
        <v>29</v>
      </c>
    </row>
    <row r="505" spans="1:17" ht="15.75" customHeight="1" x14ac:dyDescent="0.15">
      <c r="A505" s="1" t="s">
        <v>1699</v>
      </c>
      <c r="B505" s="1" t="s">
        <v>320</v>
      </c>
      <c r="C505" s="1" t="s">
        <v>167</v>
      </c>
      <c r="D505" s="1" t="s">
        <v>27</v>
      </c>
      <c r="E505" s="1" t="s">
        <v>1700</v>
      </c>
      <c r="F505" s="1" t="s">
        <v>1701</v>
      </c>
      <c r="G505" s="1" t="s">
        <v>1680</v>
      </c>
      <c r="H505" s="1" t="s">
        <v>1702</v>
      </c>
      <c r="I505" s="7" t="s">
        <v>1703</v>
      </c>
      <c r="J505" s="9" t="s">
        <v>1707</v>
      </c>
      <c r="K505" s="1" t="s">
        <v>54</v>
      </c>
      <c r="L505" s="1">
        <v>2</v>
      </c>
      <c r="M505" s="1">
        <v>2</v>
      </c>
      <c r="N505" s="1" t="b">
        <v>0</v>
      </c>
      <c r="O505" s="1">
        <v>7</v>
      </c>
      <c r="P505" s="1" t="b">
        <v>0</v>
      </c>
      <c r="Q505" s="1" t="s">
        <v>36</v>
      </c>
    </row>
    <row r="506" spans="1:17" ht="15.75" customHeight="1" x14ac:dyDescent="0.15">
      <c r="A506" s="1" t="s">
        <v>3118</v>
      </c>
      <c r="B506" s="1" t="s">
        <v>119</v>
      </c>
      <c r="C506" s="1" t="s">
        <v>921</v>
      </c>
      <c r="D506" s="1" t="s">
        <v>417</v>
      </c>
      <c r="E506" s="1" t="s">
        <v>917</v>
      </c>
      <c r="F506" s="1" t="s">
        <v>918</v>
      </c>
      <c r="G506" s="1" t="s">
        <v>885</v>
      </c>
      <c r="H506" s="1" t="s">
        <v>919</v>
      </c>
      <c r="I506" s="7" t="s">
        <v>920</v>
      </c>
      <c r="J506" s="9" t="s">
        <v>922</v>
      </c>
      <c r="K506" s="1" t="s">
        <v>15</v>
      </c>
      <c r="L506" s="1">
        <v>2</v>
      </c>
      <c r="M506" s="1">
        <v>2</v>
      </c>
      <c r="N506" s="1" t="b">
        <v>1</v>
      </c>
      <c r="O506" s="1">
        <v>56</v>
      </c>
      <c r="P506" s="1" t="b">
        <v>0</v>
      </c>
      <c r="Q506" s="1" t="s">
        <v>33</v>
      </c>
    </row>
    <row r="507" spans="1:17" ht="15.75" customHeight="1" x14ac:dyDescent="0.15">
      <c r="A507" s="1" t="s">
        <v>1874</v>
      </c>
      <c r="B507" s="1" t="s">
        <v>28</v>
      </c>
      <c r="C507" s="1" t="s">
        <v>167</v>
      </c>
      <c r="D507" s="11" t="s">
        <v>27</v>
      </c>
      <c r="E507" s="1" t="s">
        <v>1875</v>
      </c>
      <c r="F507" s="1" t="s">
        <v>1876</v>
      </c>
      <c r="G507" s="1" t="s">
        <v>1759</v>
      </c>
      <c r="H507" s="1" t="s">
        <v>1877</v>
      </c>
      <c r="I507" s="7" t="s">
        <v>1878</v>
      </c>
      <c r="J507" s="9" t="s">
        <v>1879</v>
      </c>
      <c r="K507" s="1" t="s">
        <v>54</v>
      </c>
      <c r="L507" s="1">
        <v>2</v>
      </c>
      <c r="M507" s="1">
        <v>2</v>
      </c>
      <c r="N507" s="1" t="b">
        <v>0</v>
      </c>
      <c r="O507" s="1">
        <v>44</v>
      </c>
      <c r="P507" s="1" t="b">
        <v>0</v>
      </c>
      <c r="Q507" s="1" t="s">
        <v>29</v>
      </c>
    </row>
    <row r="508" spans="1:17" ht="15.75" customHeight="1" x14ac:dyDescent="0.15">
      <c r="A508" s="1" t="s">
        <v>1874</v>
      </c>
      <c r="B508" s="1" t="s">
        <v>1880</v>
      </c>
      <c r="C508" s="1" t="s">
        <v>167</v>
      </c>
      <c r="D508" s="27" t="s">
        <v>27</v>
      </c>
      <c r="E508" s="1" t="s">
        <v>1875</v>
      </c>
      <c r="F508" s="1" t="s">
        <v>1876</v>
      </c>
      <c r="G508" s="1" t="s">
        <v>1759</v>
      </c>
      <c r="H508" s="1" t="s">
        <v>1877</v>
      </c>
      <c r="I508" s="7" t="s">
        <v>1878</v>
      </c>
      <c r="J508" s="9" t="s">
        <v>1881</v>
      </c>
      <c r="K508" s="1" t="s">
        <v>54</v>
      </c>
      <c r="L508" s="1">
        <v>2</v>
      </c>
      <c r="M508" s="1">
        <v>2</v>
      </c>
      <c r="N508" s="1" t="b">
        <v>0</v>
      </c>
      <c r="O508" s="1">
        <v>44</v>
      </c>
      <c r="P508" s="1" t="b">
        <v>0</v>
      </c>
      <c r="Q508" s="1" t="s">
        <v>36</v>
      </c>
    </row>
    <row r="509" spans="1:17" ht="15.75" customHeight="1" x14ac:dyDescent="0.15">
      <c r="A509" s="1" t="s">
        <v>1874</v>
      </c>
      <c r="B509" s="1" t="s">
        <v>98</v>
      </c>
      <c r="C509" s="1" t="s">
        <v>167</v>
      </c>
      <c r="D509" s="27" t="s">
        <v>27</v>
      </c>
      <c r="E509" s="1" t="s">
        <v>1875</v>
      </c>
      <c r="F509" s="1" t="s">
        <v>1876</v>
      </c>
      <c r="G509" s="1" t="s">
        <v>1759</v>
      </c>
      <c r="H509" s="1" t="s">
        <v>1877</v>
      </c>
      <c r="I509" s="7" t="s">
        <v>1878</v>
      </c>
      <c r="J509" s="9" t="s">
        <v>1882</v>
      </c>
      <c r="K509" s="1" t="s">
        <v>54</v>
      </c>
      <c r="L509" s="1">
        <v>2</v>
      </c>
      <c r="M509" s="1">
        <v>2</v>
      </c>
      <c r="N509" s="1" t="b">
        <v>0</v>
      </c>
      <c r="O509" s="1">
        <v>44</v>
      </c>
      <c r="P509" s="1" t="b">
        <v>0</v>
      </c>
      <c r="Q509" s="1" t="s">
        <v>29</v>
      </c>
    </row>
    <row r="510" spans="1:17" ht="15.75" customHeight="1" x14ac:dyDescent="0.15">
      <c r="A510" s="1" t="s">
        <v>1874</v>
      </c>
      <c r="B510" s="1" t="s">
        <v>158</v>
      </c>
      <c r="C510" s="1" t="s">
        <v>167</v>
      </c>
      <c r="D510" s="27" t="s">
        <v>27</v>
      </c>
      <c r="E510" s="1" t="s">
        <v>1875</v>
      </c>
      <c r="F510" s="1" t="s">
        <v>1876</v>
      </c>
      <c r="G510" s="1" t="s">
        <v>1759</v>
      </c>
      <c r="H510" s="1" t="s">
        <v>1877</v>
      </c>
      <c r="I510" s="7" t="s">
        <v>1878</v>
      </c>
      <c r="J510" s="9" t="s">
        <v>1883</v>
      </c>
      <c r="K510" s="1" t="s">
        <v>54</v>
      </c>
      <c r="L510" s="1">
        <v>2</v>
      </c>
      <c r="M510" s="1">
        <v>2</v>
      </c>
      <c r="N510" s="1" t="b">
        <v>0</v>
      </c>
      <c r="O510" s="1">
        <v>44</v>
      </c>
      <c r="P510" s="1" t="b">
        <v>0</v>
      </c>
      <c r="Q510" s="1" t="s">
        <v>36</v>
      </c>
    </row>
    <row r="511" spans="1:17" ht="15.75" customHeight="1" x14ac:dyDescent="0.15">
      <c r="A511" s="1" t="s">
        <v>1874</v>
      </c>
      <c r="B511" s="1" t="s">
        <v>1884</v>
      </c>
      <c r="C511" s="1" t="s">
        <v>167</v>
      </c>
      <c r="D511" s="27" t="s">
        <v>27</v>
      </c>
      <c r="E511" s="1" t="s">
        <v>1875</v>
      </c>
      <c r="F511" s="1" t="s">
        <v>1876</v>
      </c>
      <c r="G511" s="1" t="s">
        <v>1759</v>
      </c>
      <c r="H511" s="1" t="s">
        <v>1877</v>
      </c>
      <c r="I511" s="7" t="s">
        <v>1878</v>
      </c>
      <c r="J511" s="9" t="s">
        <v>1885</v>
      </c>
      <c r="K511" s="1" t="s">
        <v>54</v>
      </c>
      <c r="L511" s="1">
        <v>2</v>
      </c>
      <c r="M511" s="1">
        <v>2</v>
      </c>
      <c r="N511" s="1" t="b">
        <v>0</v>
      </c>
      <c r="O511" s="1">
        <v>44</v>
      </c>
      <c r="P511" s="1" t="b">
        <v>0</v>
      </c>
      <c r="Q511" s="1" t="s">
        <v>36</v>
      </c>
    </row>
    <row r="512" spans="1:17" ht="15.75" customHeight="1" x14ac:dyDescent="0.15">
      <c r="A512" s="1" t="s">
        <v>1874</v>
      </c>
      <c r="B512" s="1" t="s">
        <v>1886</v>
      </c>
      <c r="C512" s="1" t="s">
        <v>167</v>
      </c>
      <c r="D512" s="27" t="s">
        <v>27</v>
      </c>
      <c r="E512" s="1" t="s">
        <v>1875</v>
      </c>
      <c r="F512" s="1" t="s">
        <v>1876</v>
      </c>
      <c r="G512" s="1" t="s">
        <v>1759</v>
      </c>
      <c r="H512" s="1" t="s">
        <v>1877</v>
      </c>
      <c r="I512" s="7" t="s">
        <v>1878</v>
      </c>
      <c r="J512" s="9" t="s">
        <v>1887</v>
      </c>
      <c r="K512" s="1" t="s">
        <v>54</v>
      </c>
      <c r="L512" s="1">
        <v>2</v>
      </c>
      <c r="M512" s="1">
        <v>2</v>
      </c>
      <c r="N512" s="1" t="b">
        <v>0</v>
      </c>
      <c r="O512" s="1">
        <v>44</v>
      </c>
      <c r="P512" s="1" t="b">
        <v>0</v>
      </c>
      <c r="Q512" s="1" t="s">
        <v>36</v>
      </c>
    </row>
    <row r="513" spans="1:17" ht="15.75" customHeight="1" x14ac:dyDescent="0.15">
      <c r="A513" s="1" t="s">
        <v>1874</v>
      </c>
      <c r="B513" s="1" t="s">
        <v>1888</v>
      </c>
      <c r="C513" s="1" t="s">
        <v>167</v>
      </c>
      <c r="D513" s="27" t="s">
        <v>27</v>
      </c>
      <c r="E513" s="1" t="s">
        <v>1875</v>
      </c>
      <c r="F513" s="1" t="s">
        <v>1876</v>
      </c>
      <c r="G513" s="1" t="s">
        <v>1759</v>
      </c>
      <c r="H513" s="1" t="s">
        <v>1877</v>
      </c>
      <c r="I513" s="7" t="s">
        <v>1878</v>
      </c>
      <c r="J513" s="9" t="s">
        <v>1889</v>
      </c>
      <c r="K513" s="1" t="s">
        <v>54</v>
      </c>
      <c r="L513" s="1">
        <v>2</v>
      </c>
      <c r="M513" s="1">
        <v>2</v>
      </c>
      <c r="N513" s="1" t="b">
        <v>0</v>
      </c>
      <c r="O513" s="1">
        <v>44</v>
      </c>
      <c r="P513" s="1" t="b">
        <v>0</v>
      </c>
      <c r="Q513" s="1" t="s">
        <v>36</v>
      </c>
    </row>
    <row r="514" spans="1:17" ht="15.75" customHeight="1" x14ac:dyDescent="0.15">
      <c r="A514" s="1" t="s">
        <v>2337</v>
      </c>
      <c r="B514" s="1" t="s">
        <v>28</v>
      </c>
      <c r="C514" s="1" t="s">
        <v>1029</v>
      </c>
      <c r="D514" s="1" t="s">
        <v>27</v>
      </c>
      <c r="E514" s="1" t="s">
        <v>2338</v>
      </c>
      <c r="F514" s="1" t="s">
        <v>2339</v>
      </c>
      <c r="G514" s="1" t="s">
        <v>2340</v>
      </c>
      <c r="H514" s="1" t="s">
        <v>2341</v>
      </c>
      <c r="I514" s="7" t="s">
        <v>2342</v>
      </c>
      <c r="J514" s="9" t="s">
        <v>2343</v>
      </c>
      <c r="K514" s="1" t="s">
        <v>54</v>
      </c>
      <c r="L514" s="1">
        <v>2</v>
      </c>
      <c r="M514" s="1">
        <v>2</v>
      </c>
      <c r="N514" s="1" t="b">
        <v>0</v>
      </c>
      <c r="O514" s="1">
        <v>34</v>
      </c>
      <c r="P514" s="1" t="b">
        <v>0</v>
      </c>
      <c r="Q514" s="1" t="s">
        <v>29</v>
      </c>
    </row>
    <row r="515" spans="1:17" ht="15.75" customHeight="1" x14ac:dyDescent="0.15">
      <c r="A515" s="1" t="s">
        <v>2337</v>
      </c>
      <c r="B515" s="1" t="s">
        <v>180</v>
      </c>
      <c r="C515" s="1" t="s">
        <v>1029</v>
      </c>
      <c r="D515" s="1" t="s">
        <v>42</v>
      </c>
      <c r="E515" s="1" t="s">
        <v>2338</v>
      </c>
      <c r="F515" s="1" t="s">
        <v>2339</v>
      </c>
      <c r="G515" s="1" t="s">
        <v>2340</v>
      </c>
      <c r="H515" s="1" t="s">
        <v>2341</v>
      </c>
      <c r="I515" s="7" t="s">
        <v>2342</v>
      </c>
      <c r="J515" s="9" t="s">
        <v>2344</v>
      </c>
      <c r="K515" s="1" t="s">
        <v>54</v>
      </c>
      <c r="L515" s="1">
        <v>2</v>
      </c>
      <c r="M515" s="1">
        <v>2</v>
      </c>
      <c r="N515" s="1" t="b">
        <v>0</v>
      </c>
      <c r="O515" s="1">
        <v>34</v>
      </c>
      <c r="P515" s="1" t="b">
        <v>0</v>
      </c>
      <c r="Q515" s="1" t="s">
        <v>36</v>
      </c>
    </row>
    <row r="516" spans="1:17" ht="15.75" customHeight="1" x14ac:dyDescent="0.15">
      <c r="A516" s="1" t="s">
        <v>2337</v>
      </c>
      <c r="B516" s="1" t="s">
        <v>98</v>
      </c>
      <c r="C516" s="1" t="s">
        <v>1029</v>
      </c>
      <c r="D516" s="1" t="s">
        <v>27</v>
      </c>
      <c r="E516" s="1" t="s">
        <v>2338</v>
      </c>
      <c r="F516" s="1" t="s">
        <v>2339</v>
      </c>
      <c r="G516" s="1" t="s">
        <v>2340</v>
      </c>
      <c r="H516" s="1" t="s">
        <v>2341</v>
      </c>
      <c r="I516" s="7" t="s">
        <v>2342</v>
      </c>
      <c r="J516" s="9" t="s">
        <v>2343</v>
      </c>
      <c r="K516" s="1" t="s">
        <v>54</v>
      </c>
      <c r="L516" s="1">
        <v>2</v>
      </c>
      <c r="M516" s="1">
        <v>2</v>
      </c>
      <c r="N516" s="1" t="b">
        <v>0</v>
      </c>
      <c r="O516" s="1">
        <v>34</v>
      </c>
      <c r="P516" s="1" t="b">
        <v>0</v>
      </c>
      <c r="Q516" s="1" t="s">
        <v>29</v>
      </c>
    </row>
    <row r="517" spans="1:17" ht="15.75" customHeight="1" x14ac:dyDescent="0.15">
      <c r="A517" s="1" t="s">
        <v>2337</v>
      </c>
      <c r="B517" s="1" t="s">
        <v>32</v>
      </c>
      <c r="C517" s="1" t="s">
        <v>1029</v>
      </c>
      <c r="D517" s="1" t="s">
        <v>31</v>
      </c>
      <c r="E517" s="1" t="s">
        <v>2338</v>
      </c>
      <c r="F517" s="1" t="s">
        <v>2339</v>
      </c>
      <c r="G517" s="1" t="s">
        <v>2340</v>
      </c>
      <c r="H517" s="1" t="s">
        <v>2341</v>
      </c>
      <c r="I517" s="7" t="s">
        <v>2342</v>
      </c>
      <c r="J517" s="1" t="s">
        <v>2345</v>
      </c>
      <c r="K517" s="1" t="s">
        <v>54</v>
      </c>
      <c r="L517" s="1">
        <v>2</v>
      </c>
      <c r="M517" s="1">
        <v>2</v>
      </c>
      <c r="N517" s="1" t="b">
        <v>0</v>
      </c>
      <c r="O517" s="1">
        <v>34</v>
      </c>
      <c r="P517" s="1" t="b">
        <v>0</v>
      </c>
      <c r="Q517" s="1" t="s">
        <v>33</v>
      </c>
    </row>
    <row r="518" spans="1:17" ht="15.75" customHeight="1" x14ac:dyDescent="0.15">
      <c r="A518" s="1" t="s">
        <v>2337</v>
      </c>
      <c r="B518" s="1" t="s">
        <v>173</v>
      </c>
      <c r="C518" s="1" t="s">
        <v>1029</v>
      </c>
      <c r="D518" s="1" t="s">
        <v>42</v>
      </c>
      <c r="E518" s="1" t="s">
        <v>2338</v>
      </c>
      <c r="F518" s="1" t="s">
        <v>2339</v>
      </c>
      <c r="G518" s="1" t="s">
        <v>2340</v>
      </c>
      <c r="H518" s="1" t="s">
        <v>2341</v>
      </c>
      <c r="I518" s="7" t="s">
        <v>2342</v>
      </c>
      <c r="J518" s="9" t="s">
        <v>2346</v>
      </c>
      <c r="K518" s="1" t="s">
        <v>54</v>
      </c>
      <c r="L518" s="1">
        <v>2</v>
      </c>
      <c r="M518" s="1">
        <v>2</v>
      </c>
      <c r="N518" s="1" t="b">
        <v>0</v>
      </c>
      <c r="O518" s="1">
        <v>34</v>
      </c>
      <c r="P518" s="1" t="b">
        <v>0</v>
      </c>
      <c r="Q518" s="1" t="s">
        <v>36</v>
      </c>
    </row>
    <row r="519" spans="1:17" ht="15.75" customHeight="1" x14ac:dyDescent="0.15">
      <c r="A519" s="1" t="s">
        <v>2337</v>
      </c>
      <c r="B519" s="1" t="s">
        <v>2347</v>
      </c>
      <c r="C519" s="1" t="s">
        <v>1029</v>
      </c>
      <c r="D519" s="1" t="s">
        <v>42</v>
      </c>
      <c r="E519" s="1" t="s">
        <v>2338</v>
      </c>
      <c r="F519" s="1" t="s">
        <v>2339</v>
      </c>
      <c r="G519" s="1" t="s">
        <v>2340</v>
      </c>
      <c r="H519" s="1" t="s">
        <v>2341</v>
      </c>
      <c r="I519" s="7" t="s">
        <v>2342</v>
      </c>
      <c r="J519" s="9" t="s">
        <v>2346</v>
      </c>
      <c r="K519" s="1" t="s">
        <v>54</v>
      </c>
      <c r="L519" s="1">
        <v>2</v>
      </c>
      <c r="M519" s="1">
        <v>2</v>
      </c>
      <c r="N519" s="1" t="b">
        <v>0</v>
      </c>
      <c r="O519" s="1">
        <v>34</v>
      </c>
      <c r="P519" s="1" t="b">
        <v>0</v>
      </c>
      <c r="Q519" s="1" t="s">
        <v>36</v>
      </c>
    </row>
    <row r="520" spans="1:17" ht="15.75" customHeight="1" x14ac:dyDescent="0.15">
      <c r="A520" s="1" t="s">
        <v>2482</v>
      </c>
      <c r="B520" s="1" t="s">
        <v>179</v>
      </c>
      <c r="C520" s="1" t="s">
        <v>167</v>
      </c>
      <c r="D520" s="27" t="s">
        <v>27</v>
      </c>
      <c r="E520" s="1" t="s">
        <v>2483</v>
      </c>
      <c r="F520" s="1" t="s">
        <v>2484</v>
      </c>
      <c r="G520" s="1" t="s">
        <v>2466</v>
      </c>
      <c r="H520" s="1" t="s">
        <v>2485</v>
      </c>
      <c r="I520" s="7" t="s">
        <v>2486</v>
      </c>
      <c r="J520" s="9" t="s">
        <v>2487</v>
      </c>
      <c r="K520" s="1" t="s">
        <v>54</v>
      </c>
      <c r="L520" s="1">
        <v>2</v>
      </c>
      <c r="M520" s="1">
        <v>2</v>
      </c>
      <c r="N520" s="1" t="b">
        <v>0</v>
      </c>
      <c r="O520" s="1">
        <v>15</v>
      </c>
      <c r="P520" s="1" t="b">
        <v>0</v>
      </c>
      <c r="Q520" s="1" t="s">
        <v>36</v>
      </c>
    </row>
    <row r="521" spans="1:17" ht="15.75" customHeight="1" x14ac:dyDescent="0.15">
      <c r="A521" s="1" t="s">
        <v>2482</v>
      </c>
      <c r="B521" s="1" t="s">
        <v>28</v>
      </c>
      <c r="C521" s="1" t="s">
        <v>167</v>
      </c>
      <c r="D521" s="27" t="s">
        <v>27</v>
      </c>
      <c r="E521" s="1" t="s">
        <v>2483</v>
      </c>
      <c r="F521" s="1" t="s">
        <v>2484</v>
      </c>
      <c r="G521" s="1" t="s">
        <v>2466</v>
      </c>
      <c r="H521" s="1" t="s">
        <v>2485</v>
      </c>
      <c r="I521" s="7" t="s">
        <v>2486</v>
      </c>
      <c r="J521" s="9" t="s">
        <v>2487</v>
      </c>
      <c r="K521" s="1" t="s">
        <v>54</v>
      </c>
      <c r="L521" s="1">
        <v>2</v>
      </c>
      <c r="M521" s="1">
        <v>2</v>
      </c>
      <c r="N521" s="1" t="b">
        <v>0</v>
      </c>
      <c r="O521" s="1">
        <v>15</v>
      </c>
      <c r="P521" s="1" t="b">
        <v>1</v>
      </c>
      <c r="Q521" s="1" t="s">
        <v>29</v>
      </c>
    </row>
    <row r="522" spans="1:17" ht="15.75" customHeight="1" x14ac:dyDescent="0.15">
      <c r="A522" s="1" t="s">
        <v>2482</v>
      </c>
      <c r="B522" s="1" t="s">
        <v>98</v>
      </c>
      <c r="C522" s="1" t="s">
        <v>167</v>
      </c>
      <c r="D522" s="27" t="s">
        <v>27</v>
      </c>
      <c r="E522" s="1" t="s">
        <v>2483</v>
      </c>
      <c r="F522" s="1" t="s">
        <v>2484</v>
      </c>
      <c r="G522" s="1" t="s">
        <v>2466</v>
      </c>
      <c r="H522" s="1" t="s">
        <v>2485</v>
      </c>
      <c r="I522" s="7" t="s">
        <v>2486</v>
      </c>
      <c r="J522" s="9" t="s">
        <v>2488</v>
      </c>
      <c r="K522" s="1" t="s">
        <v>54</v>
      </c>
      <c r="L522" s="1">
        <v>2</v>
      </c>
      <c r="M522" s="1">
        <v>2</v>
      </c>
      <c r="N522" s="1" t="b">
        <v>0</v>
      </c>
      <c r="O522" s="1">
        <v>15</v>
      </c>
      <c r="P522" s="1" t="b">
        <v>1</v>
      </c>
      <c r="Q522" s="1" t="s">
        <v>29</v>
      </c>
    </row>
    <row r="523" spans="1:17" ht="15.75" customHeight="1" x14ac:dyDescent="0.15">
      <c r="A523" s="1" t="s">
        <v>2482</v>
      </c>
      <c r="B523" s="1" t="s">
        <v>368</v>
      </c>
      <c r="C523" s="1" t="s">
        <v>167</v>
      </c>
      <c r="D523" s="27" t="s">
        <v>27</v>
      </c>
      <c r="E523" s="1" t="s">
        <v>2483</v>
      </c>
      <c r="F523" s="1" t="s">
        <v>2484</v>
      </c>
      <c r="G523" s="1" t="s">
        <v>2466</v>
      </c>
      <c r="H523" s="1" t="s">
        <v>2485</v>
      </c>
      <c r="I523" s="7" t="s">
        <v>2486</v>
      </c>
      <c r="J523" s="9" t="s">
        <v>2489</v>
      </c>
      <c r="K523" s="1" t="s">
        <v>54</v>
      </c>
      <c r="L523" s="1">
        <v>2</v>
      </c>
      <c r="M523" s="1">
        <v>2</v>
      </c>
      <c r="N523" s="1" t="b">
        <v>0</v>
      </c>
      <c r="O523" s="1">
        <v>15</v>
      </c>
      <c r="P523" s="1" t="b">
        <v>0</v>
      </c>
      <c r="Q523" s="1" t="s">
        <v>36</v>
      </c>
    </row>
    <row r="524" spans="1:17" ht="15.75" customHeight="1" x14ac:dyDescent="0.15">
      <c r="A524" s="1" t="s">
        <v>1890</v>
      </c>
      <c r="B524" s="1" t="s">
        <v>409</v>
      </c>
      <c r="C524" s="27" t="s">
        <v>991</v>
      </c>
      <c r="D524" s="1" t="s">
        <v>1895</v>
      </c>
      <c r="E524" s="1" t="s">
        <v>1891</v>
      </c>
      <c r="F524" s="1" t="s">
        <v>1892</v>
      </c>
      <c r="G524" s="1" t="s">
        <v>1759</v>
      </c>
      <c r="H524" s="1" t="s">
        <v>1893</v>
      </c>
      <c r="I524" s="7" t="s">
        <v>1894</v>
      </c>
      <c r="J524" s="9" t="s">
        <v>1896</v>
      </c>
      <c r="K524" s="1" t="s">
        <v>54</v>
      </c>
      <c r="L524" s="1">
        <v>2</v>
      </c>
      <c r="M524" s="1">
        <v>2</v>
      </c>
      <c r="N524" s="1" t="b">
        <v>0</v>
      </c>
      <c r="O524" s="1">
        <v>55</v>
      </c>
      <c r="P524" s="1" t="b">
        <v>0</v>
      </c>
      <c r="Q524" s="11" t="s">
        <v>72</v>
      </c>
    </row>
    <row r="525" spans="1:17" ht="15.75" customHeight="1" x14ac:dyDescent="0.15">
      <c r="A525" s="1" t="s">
        <v>1890</v>
      </c>
      <c r="B525" s="1" t="s">
        <v>98</v>
      </c>
      <c r="C525" s="27" t="s">
        <v>1897</v>
      </c>
      <c r="D525" s="1" t="s">
        <v>1895</v>
      </c>
      <c r="E525" s="1" t="s">
        <v>1891</v>
      </c>
      <c r="F525" s="1" t="s">
        <v>1892</v>
      </c>
      <c r="G525" s="1" t="s">
        <v>1759</v>
      </c>
      <c r="H525" s="1" t="s">
        <v>1893</v>
      </c>
      <c r="I525" s="7" t="s">
        <v>1894</v>
      </c>
      <c r="J525" s="9" t="s">
        <v>1898</v>
      </c>
      <c r="K525" s="1" t="s">
        <v>54</v>
      </c>
      <c r="L525" s="1">
        <v>2</v>
      </c>
      <c r="M525" s="1">
        <v>2</v>
      </c>
      <c r="N525" s="1" t="b">
        <v>0</v>
      </c>
      <c r="O525" s="1">
        <v>55</v>
      </c>
      <c r="P525" s="1" t="b">
        <v>0</v>
      </c>
      <c r="Q525" s="1" t="s">
        <v>29</v>
      </c>
    </row>
    <row r="526" spans="1:17" ht="15.75" customHeight="1" x14ac:dyDescent="0.15">
      <c r="A526" s="1" t="s">
        <v>2348</v>
      </c>
      <c r="B526" s="1" t="s">
        <v>2354</v>
      </c>
      <c r="C526" s="1" t="s">
        <v>2353</v>
      </c>
      <c r="D526" s="27" t="s">
        <v>166</v>
      </c>
      <c r="E526" s="1" t="s">
        <v>2349</v>
      </c>
      <c r="F526" s="1" t="s">
        <v>2350</v>
      </c>
      <c r="G526" s="1" t="s">
        <v>2340</v>
      </c>
      <c r="H526" s="1" t="s">
        <v>2351</v>
      </c>
      <c r="I526" s="7" t="s">
        <v>2352</v>
      </c>
      <c r="J526" s="9" t="s">
        <v>2355</v>
      </c>
      <c r="K526" s="1" t="s">
        <v>54</v>
      </c>
      <c r="L526" s="1">
        <v>2</v>
      </c>
      <c r="M526" s="1">
        <v>2</v>
      </c>
      <c r="N526" s="1" t="b">
        <v>0</v>
      </c>
      <c r="O526" s="1">
        <v>79</v>
      </c>
      <c r="P526" s="1" t="b">
        <v>0</v>
      </c>
      <c r="Q526" s="1" t="s">
        <v>36</v>
      </c>
    </row>
    <row r="527" spans="1:17" ht="15.75" customHeight="1" x14ac:dyDescent="0.15">
      <c r="A527" s="1" t="s">
        <v>2348</v>
      </c>
      <c r="B527" s="1" t="s">
        <v>442</v>
      </c>
      <c r="C527" s="1" t="s">
        <v>2353</v>
      </c>
      <c r="D527" s="27" t="s">
        <v>166</v>
      </c>
      <c r="E527" s="1" t="s">
        <v>2349</v>
      </c>
      <c r="F527" s="1" t="s">
        <v>2350</v>
      </c>
      <c r="G527" s="1" t="s">
        <v>2340</v>
      </c>
      <c r="H527" s="1" t="s">
        <v>2351</v>
      </c>
      <c r="I527" s="7" t="s">
        <v>2352</v>
      </c>
      <c r="J527" s="9" t="s">
        <v>2356</v>
      </c>
      <c r="K527" s="1" t="s">
        <v>54</v>
      </c>
      <c r="L527" s="1">
        <v>2</v>
      </c>
      <c r="M527" s="1">
        <v>2</v>
      </c>
      <c r="N527" s="1" t="b">
        <v>0</v>
      </c>
      <c r="O527" s="1">
        <v>79</v>
      </c>
      <c r="P527" s="1" t="b">
        <v>0</v>
      </c>
      <c r="Q527" s="1" t="s">
        <v>36</v>
      </c>
    </row>
    <row r="528" spans="1:17" ht="15.75" customHeight="1" x14ac:dyDescent="0.15">
      <c r="A528" s="1" t="s">
        <v>2348</v>
      </c>
      <c r="B528" s="1" t="s">
        <v>98</v>
      </c>
      <c r="C528" s="1" t="s">
        <v>2353</v>
      </c>
      <c r="D528" s="27" t="s">
        <v>166</v>
      </c>
      <c r="E528" s="1" t="s">
        <v>2349</v>
      </c>
      <c r="F528" s="1" t="s">
        <v>2350</v>
      </c>
      <c r="G528" s="1" t="s">
        <v>2340</v>
      </c>
      <c r="H528" s="1" t="s">
        <v>2351</v>
      </c>
      <c r="I528" s="7" t="s">
        <v>2352</v>
      </c>
      <c r="J528" s="9" t="s">
        <v>2357</v>
      </c>
      <c r="K528" s="1" t="s">
        <v>54</v>
      </c>
      <c r="L528" s="1">
        <v>2</v>
      </c>
      <c r="M528" s="1">
        <v>2</v>
      </c>
      <c r="N528" s="1" t="b">
        <v>0</v>
      </c>
      <c r="O528" s="1">
        <v>79</v>
      </c>
      <c r="P528" s="1" t="b">
        <v>0</v>
      </c>
      <c r="Q528" s="1" t="s">
        <v>29</v>
      </c>
    </row>
    <row r="529" spans="1:17" ht="15.75" customHeight="1" x14ac:dyDescent="0.15">
      <c r="A529" s="1" t="s">
        <v>2348</v>
      </c>
      <c r="B529" s="1" t="s">
        <v>2358</v>
      </c>
      <c r="C529" s="1" t="s">
        <v>2353</v>
      </c>
      <c r="D529" s="27" t="s">
        <v>166</v>
      </c>
      <c r="E529" s="1" t="s">
        <v>2349</v>
      </c>
      <c r="F529" s="1" t="s">
        <v>2350</v>
      </c>
      <c r="G529" s="1" t="s">
        <v>2340</v>
      </c>
      <c r="H529" s="1" t="s">
        <v>2351</v>
      </c>
      <c r="I529" s="7" t="s">
        <v>2352</v>
      </c>
      <c r="J529" s="9" t="s">
        <v>2359</v>
      </c>
      <c r="K529" s="1" t="s">
        <v>54</v>
      </c>
      <c r="L529" s="1">
        <v>2</v>
      </c>
      <c r="M529" s="1">
        <v>2</v>
      </c>
      <c r="N529" s="1" t="b">
        <v>0</v>
      </c>
      <c r="O529" s="1">
        <v>79</v>
      </c>
      <c r="P529" s="1" t="b">
        <v>0</v>
      </c>
      <c r="Q529" s="1" t="s">
        <v>36</v>
      </c>
    </row>
    <row r="530" spans="1:17" ht="15.75" customHeight="1" x14ac:dyDescent="0.15">
      <c r="A530" s="1" t="s">
        <v>2348</v>
      </c>
      <c r="B530" s="1" t="s">
        <v>2360</v>
      </c>
      <c r="C530" s="1" t="s">
        <v>2353</v>
      </c>
      <c r="D530" s="27" t="s">
        <v>166</v>
      </c>
      <c r="E530" s="1" t="s">
        <v>2349</v>
      </c>
      <c r="F530" s="1" t="s">
        <v>2350</v>
      </c>
      <c r="G530" s="1" t="s">
        <v>2340</v>
      </c>
      <c r="H530" s="1" t="s">
        <v>2351</v>
      </c>
      <c r="I530" s="7" t="s">
        <v>2352</v>
      </c>
      <c r="J530" s="9" t="s">
        <v>2361</v>
      </c>
      <c r="K530" s="1" t="s">
        <v>54</v>
      </c>
      <c r="L530" s="1">
        <v>2</v>
      </c>
      <c r="M530" s="1">
        <v>2</v>
      </c>
      <c r="N530" s="1" t="b">
        <v>0</v>
      </c>
      <c r="O530" s="1">
        <v>79</v>
      </c>
      <c r="P530" s="1" t="b">
        <v>0</v>
      </c>
      <c r="Q530" s="1" t="s">
        <v>438</v>
      </c>
    </row>
    <row r="531" spans="1:17" ht="15.75" customHeight="1" x14ac:dyDescent="0.15">
      <c r="A531" s="1" t="s">
        <v>1708</v>
      </c>
      <c r="B531" s="1" t="s">
        <v>582</v>
      </c>
      <c r="C531" s="1" t="s">
        <v>1712</v>
      </c>
      <c r="D531" s="1" t="s">
        <v>1713</v>
      </c>
      <c r="E531" s="1" t="s">
        <v>1709</v>
      </c>
      <c r="F531" s="1" t="s">
        <v>1710</v>
      </c>
      <c r="G531" s="1" t="s">
        <v>1680</v>
      </c>
      <c r="H531" s="1">
        <v>8028</v>
      </c>
      <c r="I531" s="7" t="s">
        <v>1711</v>
      </c>
      <c r="J531" s="9" t="s">
        <v>1714</v>
      </c>
      <c r="K531" s="1" t="s">
        <v>15</v>
      </c>
      <c r="L531" s="1">
        <v>2</v>
      </c>
      <c r="M531" s="1">
        <v>2</v>
      </c>
      <c r="N531" s="1" t="b">
        <v>0</v>
      </c>
      <c r="O531" s="1">
        <v>71</v>
      </c>
      <c r="P531" s="1" t="b">
        <v>0</v>
      </c>
      <c r="Q531" s="1" t="s">
        <v>36</v>
      </c>
    </row>
    <row r="532" spans="1:17" ht="15.75" customHeight="1" x14ac:dyDescent="0.15">
      <c r="A532" s="1" t="s">
        <v>3086</v>
      </c>
      <c r="B532" s="1" t="s">
        <v>1720</v>
      </c>
      <c r="C532" s="1" t="s">
        <v>1719</v>
      </c>
      <c r="D532" s="27" t="s">
        <v>166</v>
      </c>
      <c r="E532" s="1" t="s">
        <v>1715</v>
      </c>
      <c r="F532" s="1" t="s">
        <v>1716</v>
      </c>
      <c r="G532" s="1" t="s">
        <v>1680</v>
      </c>
      <c r="H532" s="1" t="s">
        <v>1717</v>
      </c>
      <c r="I532" s="7" t="s">
        <v>1718</v>
      </c>
      <c r="J532" s="9" t="s">
        <v>1721</v>
      </c>
      <c r="K532" s="1" t="s">
        <v>15</v>
      </c>
      <c r="L532" s="1">
        <v>2</v>
      </c>
      <c r="M532" s="1">
        <v>2</v>
      </c>
      <c r="N532" s="1" t="b">
        <v>1</v>
      </c>
      <c r="O532" s="1">
        <v>57</v>
      </c>
      <c r="P532" s="1" t="b">
        <v>0</v>
      </c>
      <c r="Q532" s="1" t="s">
        <v>36</v>
      </c>
    </row>
    <row r="533" spans="1:17" ht="15.75" customHeight="1" x14ac:dyDescent="0.15">
      <c r="A533" s="1" t="s">
        <v>3086</v>
      </c>
      <c r="B533" s="1" t="s">
        <v>32</v>
      </c>
      <c r="C533" s="1" t="s">
        <v>1722</v>
      </c>
      <c r="D533" s="27" t="s">
        <v>31</v>
      </c>
      <c r="E533" s="1" t="s">
        <v>1715</v>
      </c>
      <c r="F533" s="1" t="s">
        <v>1716</v>
      </c>
      <c r="G533" s="1" t="s">
        <v>1680</v>
      </c>
      <c r="H533" s="1" t="s">
        <v>1717</v>
      </c>
      <c r="I533" s="7" t="s">
        <v>1718</v>
      </c>
      <c r="J533" s="9" t="s">
        <v>1723</v>
      </c>
      <c r="K533" s="1" t="s">
        <v>15</v>
      </c>
      <c r="L533" s="1">
        <v>2</v>
      </c>
      <c r="M533" s="1">
        <v>2</v>
      </c>
      <c r="N533" s="1" t="b">
        <v>1</v>
      </c>
      <c r="O533" s="1">
        <v>57</v>
      </c>
      <c r="P533" s="1" t="b">
        <v>0</v>
      </c>
      <c r="Q533" s="1" t="s">
        <v>33</v>
      </c>
    </row>
    <row r="534" spans="1:17" ht="15.75" customHeight="1" x14ac:dyDescent="0.15">
      <c r="A534" s="1" t="s">
        <v>3086</v>
      </c>
      <c r="B534" s="1" t="s">
        <v>212</v>
      </c>
      <c r="C534" s="1" t="s">
        <v>1719</v>
      </c>
      <c r="D534" s="27" t="s">
        <v>166</v>
      </c>
      <c r="E534" s="1" t="s">
        <v>1715</v>
      </c>
      <c r="F534" s="1" t="s">
        <v>1716</v>
      </c>
      <c r="G534" s="1" t="s">
        <v>1680</v>
      </c>
      <c r="H534" s="1" t="s">
        <v>1717</v>
      </c>
      <c r="I534" s="7" t="s">
        <v>1718</v>
      </c>
      <c r="J534" s="9" t="s">
        <v>1724</v>
      </c>
      <c r="K534" s="1" t="s">
        <v>15</v>
      </c>
      <c r="L534" s="1">
        <v>2</v>
      </c>
      <c r="M534" s="1">
        <v>2</v>
      </c>
      <c r="N534" s="1" t="b">
        <v>1</v>
      </c>
      <c r="O534" s="1">
        <v>57</v>
      </c>
      <c r="P534" s="1" t="b">
        <v>0</v>
      </c>
      <c r="Q534" s="1" t="s">
        <v>19</v>
      </c>
    </row>
    <row r="535" spans="1:17" ht="15.75" customHeight="1" x14ac:dyDescent="0.15">
      <c r="A535" s="1" t="s">
        <v>3086</v>
      </c>
      <c r="B535" s="1" t="s">
        <v>1725</v>
      </c>
      <c r="C535" s="1" t="s">
        <v>1719</v>
      </c>
      <c r="D535" s="27" t="s">
        <v>166</v>
      </c>
      <c r="E535" s="1" t="s">
        <v>1715</v>
      </c>
      <c r="F535" s="1" t="s">
        <v>1716</v>
      </c>
      <c r="G535" s="1" t="s">
        <v>1680</v>
      </c>
      <c r="H535" s="1" t="s">
        <v>1717</v>
      </c>
      <c r="I535" s="7" t="s">
        <v>1718</v>
      </c>
      <c r="J535" s="9" t="s">
        <v>1726</v>
      </c>
      <c r="K535" s="1" t="s">
        <v>15</v>
      </c>
      <c r="L535" s="1">
        <v>2</v>
      </c>
      <c r="M535" s="1">
        <v>2</v>
      </c>
      <c r="N535" s="1" t="b">
        <v>1</v>
      </c>
      <c r="O535" s="1">
        <v>57</v>
      </c>
      <c r="P535" s="1" t="b">
        <v>0</v>
      </c>
      <c r="Q535" s="1" t="s">
        <v>36</v>
      </c>
    </row>
    <row r="536" spans="1:17" ht="15.75" customHeight="1" x14ac:dyDescent="0.15">
      <c r="A536" s="1" t="s">
        <v>3086</v>
      </c>
      <c r="B536" s="1" t="s">
        <v>1727</v>
      </c>
      <c r="C536" s="1" t="s">
        <v>1719</v>
      </c>
      <c r="D536" s="27" t="s">
        <v>166</v>
      </c>
      <c r="E536" s="1" t="s">
        <v>1715</v>
      </c>
      <c r="F536" s="1" t="s">
        <v>1716</v>
      </c>
      <c r="G536" s="1" t="s">
        <v>1680</v>
      </c>
      <c r="H536" s="1" t="s">
        <v>1717</v>
      </c>
      <c r="I536" s="7" t="s">
        <v>1718</v>
      </c>
      <c r="J536" s="9" t="s">
        <v>1728</v>
      </c>
      <c r="K536" s="1" t="s">
        <v>15</v>
      </c>
      <c r="L536" s="1">
        <v>2</v>
      </c>
      <c r="M536" s="1">
        <v>2</v>
      </c>
      <c r="N536" s="1" t="b">
        <v>1</v>
      </c>
      <c r="O536" s="1">
        <v>57</v>
      </c>
      <c r="P536" s="1" t="b">
        <v>0</v>
      </c>
      <c r="Q536" s="1" t="s">
        <v>36</v>
      </c>
    </row>
    <row r="537" spans="1:17" ht="15.75" customHeight="1" x14ac:dyDescent="0.15">
      <c r="A537" s="1" t="s">
        <v>3086</v>
      </c>
      <c r="B537" s="1" t="s">
        <v>1729</v>
      </c>
      <c r="C537" s="1" t="s">
        <v>1722</v>
      </c>
      <c r="D537" s="27" t="s">
        <v>31</v>
      </c>
      <c r="E537" s="1" t="s">
        <v>1715</v>
      </c>
      <c r="F537" s="1" t="s">
        <v>1716</v>
      </c>
      <c r="G537" s="1" t="s">
        <v>1680</v>
      </c>
      <c r="H537" s="1" t="s">
        <v>1717</v>
      </c>
      <c r="I537" s="7" t="s">
        <v>1718</v>
      </c>
      <c r="J537" s="16" t="s">
        <v>1730</v>
      </c>
      <c r="K537" s="1" t="s">
        <v>15</v>
      </c>
      <c r="L537" s="1">
        <v>2</v>
      </c>
      <c r="M537" s="1">
        <v>2</v>
      </c>
      <c r="N537" s="1" t="b">
        <v>1</v>
      </c>
      <c r="O537" s="1">
        <v>57</v>
      </c>
      <c r="P537" s="1" t="b">
        <v>0</v>
      </c>
      <c r="Q537" s="1" t="s">
        <v>36</v>
      </c>
    </row>
    <row r="538" spans="1:17" ht="15.75" customHeight="1" x14ac:dyDescent="0.15">
      <c r="A538" s="1" t="s">
        <v>3086</v>
      </c>
      <c r="B538" s="1" t="s">
        <v>119</v>
      </c>
      <c r="C538" s="1" t="s">
        <v>1722</v>
      </c>
      <c r="D538" s="27" t="s">
        <v>31</v>
      </c>
      <c r="E538" s="1" t="s">
        <v>1715</v>
      </c>
      <c r="F538" s="1" t="s">
        <v>1716</v>
      </c>
      <c r="G538" s="1" t="s">
        <v>1680</v>
      </c>
      <c r="H538" s="1" t="s">
        <v>1717</v>
      </c>
      <c r="I538" s="7" t="s">
        <v>1718</v>
      </c>
      <c r="J538" s="9" t="s">
        <v>1731</v>
      </c>
      <c r="K538" s="1" t="s">
        <v>15</v>
      </c>
      <c r="L538" s="1">
        <v>2</v>
      </c>
      <c r="M538" s="1">
        <v>2</v>
      </c>
      <c r="N538" s="1" t="b">
        <v>1</v>
      </c>
      <c r="O538" s="1">
        <v>57</v>
      </c>
      <c r="P538" s="1" t="b">
        <v>0</v>
      </c>
      <c r="Q538" s="1" t="s">
        <v>33</v>
      </c>
    </row>
    <row r="539" spans="1:17" ht="15.75" customHeight="1" x14ac:dyDescent="0.15">
      <c r="A539" s="1" t="s">
        <v>3086</v>
      </c>
      <c r="B539" s="1" t="s">
        <v>1732</v>
      </c>
      <c r="C539" s="1" t="s">
        <v>1719</v>
      </c>
      <c r="D539" s="27" t="s">
        <v>166</v>
      </c>
      <c r="E539" s="1" t="s">
        <v>1715</v>
      </c>
      <c r="F539" s="1" t="s">
        <v>1716</v>
      </c>
      <c r="G539" s="1" t="s">
        <v>1680</v>
      </c>
      <c r="H539" s="1" t="s">
        <v>1717</v>
      </c>
      <c r="I539" s="7" t="s">
        <v>1718</v>
      </c>
      <c r="J539" s="9" t="s">
        <v>1733</v>
      </c>
      <c r="K539" s="1" t="s">
        <v>15</v>
      </c>
      <c r="L539" s="1">
        <v>2</v>
      </c>
      <c r="M539" s="1">
        <v>2</v>
      </c>
      <c r="N539" s="1" t="b">
        <v>1</v>
      </c>
      <c r="O539" s="1">
        <v>57</v>
      </c>
      <c r="P539" s="1" t="b">
        <v>0</v>
      </c>
      <c r="Q539" s="1" t="s">
        <v>36</v>
      </c>
    </row>
    <row r="540" spans="1:17" ht="15.75" customHeight="1" x14ac:dyDescent="0.15">
      <c r="A540" s="1" t="s">
        <v>1435</v>
      </c>
      <c r="B540" s="1" t="s">
        <v>1441</v>
      </c>
      <c r="C540" s="1" t="s">
        <v>278</v>
      </c>
      <c r="D540" s="1" t="s">
        <v>1440</v>
      </c>
      <c r="E540" s="1" t="s">
        <v>1436</v>
      </c>
      <c r="F540" s="1" t="s">
        <v>1437</v>
      </c>
      <c r="G540" s="1" t="s">
        <v>1404</v>
      </c>
      <c r="H540" s="1" t="s">
        <v>1438</v>
      </c>
      <c r="I540" s="7" t="s">
        <v>1439</v>
      </c>
      <c r="J540" s="9" t="s">
        <v>1442</v>
      </c>
      <c r="K540" s="1" t="s">
        <v>15</v>
      </c>
      <c r="L540" s="1">
        <v>2</v>
      </c>
      <c r="M540" s="1">
        <v>2</v>
      </c>
      <c r="N540" s="1" t="b">
        <v>0</v>
      </c>
      <c r="O540" s="1">
        <v>85</v>
      </c>
      <c r="P540" s="1" t="b">
        <v>0</v>
      </c>
      <c r="Q540" s="1" t="s">
        <v>36</v>
      </c>
    </row>
    <row r="541" spans="1:17" ht="15.75" customHeight="1" x14ac:dyDescent="0.15">
      <c r="A541" s="1" t="s">
        <v>1491</v>
      </c>
      <c r="B541" s="1" t="s">
        <v>1498</v>
      </c>
      <c r="C541" s="1" t="s">
        <v>1496</v>
      </c>
      <c r="D541" s="1" t="s">
        <v>1497</v>
      </c>
      <c r="E541" s="1" t="s">
        <v>1492</v>
      </c>
      <c r="F541" s="1" t="s">
        <v>1493</v>
      </c>
      <c r="G541" s="1" t="s">
        <v>1478</v>
      </c>
      <c r="H541" s="1" t="s">
        <v>1494</v>
      </c>
      <c r="I541" s="7" t="s">
        <v>1495</v>
      </c>
      <c r="J541" s="9" t="s">
        <v>1499</v>
      </c>
      <c r="K541" s="1" t="s">
        <v>54</v>
      </c>
      <c r="L541" s="1">
        <v>2</v>
      </c>
      <c r="M541" s="1">
        <v>2</v>
      </c>
      <c r="N541" s="1" t="b">
        <v>0</v>
      </c>
      <c r="O541" s="1">
        <v>65</v>
      </c>
      <c r="P541" s="1" t="b">
        <v>0</v>
      </c>
      <c r="Q541" s="1" t="s">
        <v>36</v>
      </c>
    </row>
    <row r="542" spans="1:17" ht="15.75" customHeight="1" x14ac:dyDescent="0.15">
      <c r="A542" s="1" t="s">
        <v>1267</v>
      </c>
      <c r="B542" s="1" t="s">
        <v>21</v>
      </c>
      <c r="C542" s="1" t="s">
        <v>1272</v>
      </c>
      <c r="D542" s="1" t="s">
        <v>1273</v>
      </c>
      <c r="E542" s="1" t="s">
        <v>1268</v>
      </c>
      <c r="F542" s="1" t="s">
        <v>1269</v>
      </c>
      <c r="G542" s="1" t="s">
        <v>1222</v>
      </c>
      <c r="H542" s="1" t="s">
        <v>1270</v>
      </c>
      <c r="I542" s="7" t="s">
        <v>1271</v>
      </c>
      <c r="J542" s="9" t="s">
        <v>1274</v>
      </c>
      <c r="K542" s="1" t="s">
        <v>15</v>
      </c>
      <c r="L542" s="1">
        <v>2</v>
      </c>
      <c r="M542" s="1">
        <v>2</v>
      </c>
      <c r="N542" s="1" t="b">
        <v>0</v>
      </c>
      <c r="O542" s="1">
        <v>66</v>
      </c>
      <c r="P542" s="1" t="b">
        <v>0</v>
      </c>
      <c r="Q542" s="1" t="s">
        <v>36</v>
      </c>
    </row>
    <row r="543" spans="1:17" ht="21" customHeight="1" x14ac:dyDescent="0.15">
      <c r="A543" s="1" t="s">
        <v>2362</v>
      </c>
      <c r="B543" s="1" t="s">
        <v>2368</v>
      </c>
      <c r="C543" s="1" t="s">
        <v>2367</v>
      </c>
      <c r="D543" s="27" t="s">
        <v>166</v>
      </c>
      <c r="E543" s="1" t="s">
        <v>2363</v>
      </c>
      <c r="F543" s="1" t="s">
        <v>2364</v>
      </c>
      <c r="G543" s="1" t="s">
        <v>2340</v>
      </c>
      <c r="H543" s="1" t="s">
        <v>2365</v>
      </c>
      <c r="I543" s="7" t="s">
        <v>2366</v>
      </c>
      <c r="J543" s="9" t="s">
        <v>2369</v>
      </c>
      <c r="K543" s="1" t="s">
        <v>54</v>
      </c>
      <c r="L543" s="1">
        <v>2</v>
      </c>
      <c r="M543" s="1">
        <v>2</v>
      </c>
      <c r="N543" s="1" t="b">
        <v>0</v>
      </c>
      <c r="O543" s="1">
        <v>68</v>
      </c>
      <c r="P543" s="1" t="b">
        <v>0</v>
      </c>
      <c r="Q543" s="1" t="s">
        <v>438</v>
      </c>
    </row>
    <row r="544" spans="1:17" ht="15.75" customHeight="1" x14ac:dyDescent="0.15">
      <c r="A544" s="1" t="s">
        <v>275</v>
      </c>
      <c r="B544" s="1" t="s">
        <v>280</v>
      </c>
      <c r="C544" s="1" t="s">
        <v>278</v>
      </c>
      <c r="D544" s="27" t="s">
        <v>279</v>
      </c>
      <c r="E544" s="1" t="s">
        <v>276</v>
      </c>
      <c r="F544" s="1" t="s">
        <v>253</v>
      </c>
      <c r="G544" s="1" t="s">
        <v>163</v>
      </c>
      <c r="H544" s="1">
        <v>92182</v>
      </c>
      <c r="I544" s="7" t="s">
        <v>277</v>
      </c>
      <c r="J544" s="9" t="s">
        <v>281</v>
      </c>
      <c r="K544" s="1" t="s">
        <v>15</v>
      </c>
      <c r="L544" s="1">
        <v>2</v>
      </c>
      <c r="M544" s="1">
        <v>2</v>
      </c>
      <c r="N544" s="1" t="b">
        <v>0</v>
      </c>
      <c r="O544" s="1">
        <v>35</v>
      </c>
      <c r="P544" s="1" t="b">
        <v>0</v>
      </c>
      <c r="Q544" s="1" t="s">
        <v>19</v>
      </c>
    </row>
    <row r="545" spans="1:17" ht="15.75" customHeight="1" x14ac:dyDescent="0.15">
      <c r="A545" s="1" t="s">
        <v>282</v>
      </c>
      <c r="B545" s="1" t="s">
        <v>247</v>
      </c>
      <c r="C545" s="1" t="s">
        <v>287</v>
      </c>
      <c r="D545" s="11" t="s">
        <v>241</v>
      </c>
      <c r="E545" s="1" t="s">
        <v>283</v>
      </c>
      <c r="F545" s="1" t="s">
        <v>284</v>
      </c>
      <c r="G545" s="1" t="s">
        <v>163</v>
      </c>
      <c r="H545" s="1" t="s">
        <v>285</v>
      </c>
      <c r="I545" s="7" t="s">
        <v>286</v>
      </c>
      <c r="J545" s="9" t="s">
        <v>288</v>
      </c>
      <c r="K545" s="1" t="s">
        <v>15</v>
      </c>
      <c r="L545" s="1">
        <v>2</v>
      </c>
      <c r="M545" s="1">
        <v>2</v>
      </c>
      <c r="N545" s="1" t="b">
        <v>0</v>
      </c>
      <c r="O545" s="1">
        <v>53</v>
      </c>
      <c r="P545" s="1" t="b">
        <v>0</v>
      </c>
      <c r="Q545" s="1" t="s">
        <v>19</v>
      </c>
    </row>
    <row r="546" spans="1:17" ht="15.75" customHeight="1" x14ac:dyDescent="0.15">
      <c r="A546" s="1" t="s">
        <v>685</v>
      </c>
      <c r="B546" s="1" t="s">
        <v>691</v>
      </c>
      <c r="C546" s="1" t="s">
        <v>690</v>
      </c>
      <c r="D546" s="1" t="s">
        <v>27</v>
      </c>
      <c r="E546" s="1" t="s">
        <v>686</v>
      </c>
      <c r="F546" s="1" t="s">
        <v>687</v>
      </c>
      <c r="G546" s="1" t="s">
        <v>641</v>
      </c>
      <c r="H546" s="1" t="s">
        <v>688</v>
      </c>
      <c r="I546" s="7" t="s">
        <v>689</v>
      </c>
      <c r="J546" s="9" t="s">
        <v>692</v>
      </c>
      <c r="K546" s="1" t="s">
        <v>54</v>
      </c>
      <c r="L546" s="1">
        <v>2</v>
      </c>
      <c r="M546" s="1">
        <v>2</v>
      </c>
      <c r="N546" s="1" t="b">
        <v>0</v>
      </c>
      <c r="O546" s="1">
        <v>72</v>
      </c>
      <c r="P546" s="1" t="b">
        <v>0</v>
      </c>
      <c r="Q546" s="1" t="s">
        <v>36</v>
      </c>
    </row>
    <row r="547" spans="1:17" ht="15.75" customHeight="1" x14ac:dyDescent="0.15">
      <c r="A547" s="1" t="s">
        <v>685</v>
      </c>
      <c r="B547" s="1" t="s">
        <v>694</v>
      </c>
      <c r="C547" s="1" t="s">
        <v>690</v>
      </c>
      <c r="D547" s="1" t="s">
        <v>693</v>
      </c>
      <c r="E547" s="1" t="s">
        <v>686</v>
      </c>
      <c r="F547" s="1" t="s">
        <v>687</v>
      </c>
      <c r="G547" s="1" t="s">
        <v>641</v>
      </c>
      <c r="H547" s="1" t="s">
        <v>688</v>
      </c>
      <c r="I547" s="7" t="s">
        <v>689</v>
      </c>
      <c r="J547" s="9" t="s">
        <v>695</v>
      </c>
      <c r="K547" s="1" t="s">
        <v>54</v>
      </c>
      <c r="L547" s="1">
        <v>2</v>
      </c>
      <c r="M547" s="1">
        <v>2</v>
      </c>
      <c r="N547" s="1" t="b">
        <v>0</v>
      </c>
      <c r="O547" s="1">
        <v>72</v>
      </c>
      <c r="P547" s="1" t="b">
        <v>0</v>
      </c>
      <c r="Q547" s="1" t="s">
        <v>36</v>
      </c>
    </row>
    <row r="548" spans="1:17" ht="15.75" customHeight="1" x14ac:dyDescent="0.15">
      <c r="A548" s="1" t="s">
        <v>685</v>
      </c>
      <c r="B548" s="1" t="s">
        <v>696</v>
      </c>
      <c r="C548" s="1" t="s">
        <v>690</v>
      </c>
      <c r="D548" s="1" t="s">
        <v>693</v>
      </c>
      <c r="E548" s="1" t="s">
        <v>686</v>
      </c>
      <c r="F548" s="1" t="s">
        <v>687</v>
      </c>
      <c r="G548" s="1" t="s">
        <v>641</v>
      </c>
      <c r="H548" s="1" t="s">
        <v>688</v>
      </c>
      <c r="I548" s="7" t="s">
        <v>689</v>
      </c>
      <c r="J548" s="9" t="s">
        <v>697</v>
      </c>
      <c r="K548" s="1" t="s">
        <v>54</v>
      </c>
      <c r="L548" s="1">
        <v>2</v>
      </c>
      <c r="M548" s="1">
        <v>2</v>
      </c>
      <c r="N548" s="1" t="b">
        <v>0</v>
      </c>
      <c r="O548" s="1">
        <v>72</v>
      </c>
      <c r="P548" s="1" t="b">
        <v>0</v>
      </c>
      <c r="Q548" s="1" t="s">
        <v>36</v>
      </c>
    </row>
    <row r="549" spans="1:17" ht="15.75" customHeight="1" x14ac:dyDescent="0.15">
      <c r="A549" s="1" t="s">
        <v>685</v>
      </c>
      <c r="B549" s="1" t="s">
        <v>698</v>
      </c>
      <c r="C549" s="1" t="s">
        <v>690</v>
      </c>
      <c r="D549" s="1" t="s">
        <v>693</v>
      </c>
      <c r="E549" s="1" t="s">
        <v>686</v>
      </c>
      <c r="F549" s="1" t="s">
        <v>687</v>
      </c>
      <c r="G549" s="1" t="s">
        <v>641</v>
      </c>
      <c r="H549" s="1" t="s">
        <v>688</v>
      </c>
      <c r="I549" s="7" t="s">
        <v>689</v>
      </c>
      <c r="J549" s="9" t="s">
        <v>699</v>
      </c>
      <c r="K549" s="1" t="s">
        <v>54</v>
      </c>
      <c r="L549" s="1">
        <v>2</v>
      </c>
      <c r="M549" s="1">
        <v>2</v>
      </c>
      <c r="N549" s="1" t="b">
        <v>0</v>
      </c>
      <c r="O549" s="1">
        <v>72</v>
      </c>
      <c r="P549" s="1" t="b">
        <v>0</v>
      </c>
      <c r="Q549" s="1" t="s">
        <v>36</v>
      </c>
    </row>
    <row r="550" spans="1:17" ht="15.75" customHeight="1" x14ac:dyDescent="0.15">
      <c r="A550" s="1" t="s">
        <v>685</v>
      </c>
      <c r="B550" s="1" t="s">
        <v>98</v>
      </c>
      <c r="C550" s="1" t="s">
        <v>690</v>
      </c>
      <c r="D550" s="1" t="s">
        <v>27</v>
      </c>
      <c r="E550" s="1" t="s">
        <v>686</v>
      </c>
      <c r="F550" s="1" t="s">
        <v>687</v>
      </c>
      <c r="G550" s="1" t="s">
        <v>641</v>
      </c>
      <c r="H550" s="1" t="s">
        <v>688</v>
      </c>
      <c r="I550" s="7" t="s">
        <v>689</v>
      </c>
      <c r="J550" s="9" t="s">
        <v>700</v>
      </c>
      <c r="K550" s="1" t="s">
        <v>54</v>
      </c>
      <c r="L550" s="1">
        <v>2</v>
      </c>
      <c r="M550" s="1">
        <v>2</v>
      </c>
      <c r="N550" s="1" t="b">
        <v>0</v>
      </c>
      <c r="O550" s="1">
        <v>72</v>
      </c>
      <c r="P550" s="1" t="b">
        <v>0</v>
      </c>
      <c r="Q550" s="1" t="s">
        <v>29</v>
      </c>
    </row>
    <row r="551" spans="1:17" ht="15.75" customHeight="1" x14ac:dyDescent="0.15">
      <c r="A551" s="1" t="s">
        <v>685</v>
      </c>
      <c r="B551" s="1" t="s">
        <v>333</v>
      </c>
      <c r="C551" s="1" t="s">
        <v>690</v>
      </c>
      <c r="D551" s="1" t="s">
        <v>332</v>
      </c>
      <c r="E551" s="1" t="s">
        <v>686</v>
      </c>
      <c r="F551" s="1" t="s">
        <v>687</v>
      </c>
      <c r="G551" s="1" t="s">
        <v>641</v>
      </c>
      <c r="H551" s="1" t="s">
        <v>688</v>
      </c>
      <c r="I551" s="7" t="s">
        <v>689</v>
      </c>
      <c r="J551" s="9" t="s">
        <v>701</v>
      </c>
      <c r="K551" s="1" t="s">
        <v>54</v>
      </c>
      <c r="L551" s="1">
        <v>2</v>
      </c>
      <c r="M551" s="1">
        <v>2</v>
      </c>
      <c r="N551" s="1" t="b">
        <v>0</v>
      </c>
      <c r="O551" s="1">
        <v>72</v>
      </c>
      <c r="P551" s="1" t="b">
        <v>0</v>
      </c>
      <c r="Q551" s="1" t="s">
        <v>36</v>
      </c>
    </row>
    <row r="552" spans="1:17" ht="15.75" customHeight="1" x14ac:dyDescent="0.15">
      <c r="A552" s="11" t="s">
        <v>2843</v>
      </c>
      <c r="B552" s="1" t="s">
        <v>706</v>
      </c>
      <c r="C552" s="11" t="s">
        <v>166</v>
      </c>
      <c r="D552" s="27" t="s">
        <v>705</v>
      </c>
      <c r="E552" s="1" t="s">
        <v>702</v>
      </c>
      <c r="F552" s="1" t="s">
        <v>687</v>
      </c>
      <c r="G552" s="1" t="s">
        <v>641</v>
      </c>
      <c r="H552" s="1" t="s">
        <v>703</v>
      </c>
      <c r="I552" s="7" t="s">
        <v>704</v>
      </c>
      <c r="J552" s="9" t="s">
        <v>707</v>
      </c>
      <c r="K552" s="1" t="s">
        <v>15</v>
      </c>
      <c r="L552" s="1">
        <v>2</v>
      </c>
      <c r="M552" s="1">
        <v>2</v>
      </c>
      <c r="N552" s="1" t="b">
        <v>0</v>
      </c>
      <c r="O552" s="27">
        <v>100</v>
      </c>
      <c r="P552" s="1" t="b">
        <v>0</v>
      </c>
      <c r="Q552" s="1" t="s">
        <v>36</v>
      </c>
    </row>
    <row r="553" spans="1:17" ht="15.75" customHeight="1" x14ac:dyDescent="0.15">
      <c r="A553" s="11" t="s">
        <v>2843</v>
      </c>
      <c r="B553" s="1" t="s">
        <v>708</v>
      </c>
      <c r="C553" s="11" t="s">
        <v>166</v>
      </c>
      <c r="D553" s="27" t="s">
        <v>705</v>
      </c>
      <c r="E553" s="1" t="s">
        <v>702</v>
      </c>
      <c r="F553" s="1" t="s">
        <v>687</v>
      </c>
      <c r="G553" s="1" t="s">
        <v>641</v>
      </c>
      <c r="H553" s="1" t="s">
        <v>703</v>
      </c>
      <c r="I553" s="7" t="s">
        <v>704</v>
      </c>
      <c r="J553" s="9" t="s">
        <v>709</v>
      </c>
      <c r="K553" s="1" t="s">
        <v>15</v>
      </c>
      <c r="L553" s="1">
        <v>2</v>
      </c>
      <c r="M553" s="1">
        <v>2</v>
      </c>
      <c r="N553" s="1" t="b">
        <v>0</v>
      </c>
      <c r="O553" s="27">
        <v>100</v>
      </c>
      <c r="P553" s="1" t="b">
        <v>0</v>
      </c>
      <c r="Q553" s="1" t="s">
        <v>36</v>
      </c>
    </row>
    <row r="554" spans="1:17" ht="15.75" customHeight="1" x14ac:dyDescent="0.15">
      <c r="A554" s="11" t="s">
        <v>2843</v>
      </c>
      <c r="B554" s="1" t="s">
        <v>710</v>
      </c>
      <c r="C554" s="11" t="s">
        <v>166</v>
      </c>
      <c r="D554" s="27" t="s">
        <v>705</v>
      </c>
      <c r="E554" s="1" t="s">
        <v>702</v>
      </c>
      <c r="F554" s="1" t="s">
        <v>687</v>
      </c>
      <c r="G554" s="1" t="s">
        <v>641</v>
      </c>
      <c r="H554" s="1" t="s">
        <v>703</v>
      </c>
      <c r="I554" s="7" t="s">
        <v>704</v>
      </c>
      <c r="J554" s="9" t="s">
        <v>711</v>
      </c>
      <c r="K554" s="1" t="s">
        <v>15</v>
      </c>
      <c r="L554" s="1">
        <v>2</v>
      </c>
      <c r="M554" s="1">
        <v>2</v>
      </c>
      <c r="N554" s="1" t="b">
        <v>0</v>
      </c>
      <c r="O554" s="27">
        <v>100</v>
      </c>
      <c r="P554" s="1" t="b">
        <v>0</v>
      </c>
      <c r="Q554" s="1" t="s">
        <v>36</v>
      </c>
    </row>
    <row r="555" spans="1:17" ht="15.75" customHeight="1" x14ac:dyDescent="0.15">
      <c r="A555" s="1" t="s">
        <v>807</v>
      </c>
      <c r="B555" s="11" t="s">
        <v>811</v>
      </c>
      <c r="C555" s="11" t="s">
        <v>166</v>
      </c>
      <c r="D555" s="1" t="s">
        <v>810</v>
      </c>
      <c r="E555" s="1" t="s">
        <v>808</v>
      </c>
      <c r="F555" s="1" t="s">
        <v>787</v>
      </c>
      <c r="G555" s="1" t="s">
        <v>788</v>
      </c>
      <c r="H555" s="1">
        <v>60603</v>
      </c>
      <c r="I555" s="7" t="s">
        <v>809</v>
      </c>
      <c r="J555" s="9" t="s">
        <v>812</v>
      </c>
      <c r="K555" s="1" t="s">
        <v>54</v>
      </c>
      <c r="L555" s="1">
        <v>2</v>
      </c>
      <c r="M555" s="1">
        <v>2</v>
      </c>
      <c r="N555" s="1" t="b">
        <v>0</v>
      </c>
      <c r="O555" s="1">
        <v>59</v>
      </c>
      <c r="P555" s="1" t="b">
        <v>0</v>
      </c>
      <c r="Q555" s="1" t="s">
        <v>36</v>
      </c>
    </row>
    <row r="556" spans="1:17" ht="15.75" customHeight="1" x14ac:dyDescent="0.15">
      <c r="A556" s="1" t="s">
        <v>807</v>
      </c>
      <c r="B556" s="11" t="s">
        <v>813</v>
      </c>
      <c r="C556" s="11" t="s">
        <v>166</v>
      </c>
      <c r="D556" s="1" t="s">
        <v>810</v>
      </c>
      <c r="E556" s="1" t="s">
        <v>808</v>
      </c>
      <c r="F556" s="1" t="s">
        <v>787</v>
      </c>
      <c r="G556" s="1" t="s">
        <v>788</v>
      </c>
      <c r="H556" s="1">
        <v>60603</v>
      </c>
      <c r="I556" s="7" t="s">
        <v>809</v>
      </c>
      <c r="J556" s="9" t="s">
        <v>812</v>
      </c>
      <c r="K556" s="1" t="s">
        <v>54</v>
      </c>
      <c r="L556" s="1">
        <v>2</v>
      </c>
      <c r="M556" s="1">
        <v>2</v>
      </c>
      <c r="N556" s="1" t="b">
        <v>0</v>
      </c>
      <c r="O556" s="1">
        <v>59</v>
      </c>
      <c r="P556" s="1" t="b">
        <v>0</v>
      </c>
      <c r="Q556" s="1" t="s">
        <v>36</v>
      </c>
    </row>
    <row r="557" spans="1:17" ht="15.75" customHeight="1" x14ac:dyDescent="0.15">
      <c r="A557" s="1" t="s">
        <v>807</v>
      </c>
      <c r="B557" s="1" t="s">
        <v>437</v>
      </c>
      <c r="C557" s="11" t="s">
        <v>166</v>
      </c>
      <c r="D557" s="27" t="s">
        <v>147</v>
      </c>
      <c r="E557" s="1" t="s">
        <v>808</v>
      </c>
      <c r="F557" s="1" t="s">
        <v>787</v>
      </c>
      <c r="G557" s="1" t="s">
        <v>788</v>
      </c>
      <c r="H557" s="1">
        <v>60603</v>
      </c>
      <c r="I557" s="7" t="s">
        <v>809</v>
      </c>
      <c r="J557" s="9" t="s">
        <v>814</v>
      </c>
      <c r="K557" s="1" t="s">
        <v>54</v>
      </c>
      <c r="L557" s="1">
        <v>2</v>
      </c>
      <c r="M557" s="1">
        <v>2</v>
      </c>
      <c r="N557" s="1" t="b">
        <v>0</v>
      </c>
      <c r="O557" s="1">
        <v>59</v>
      </c>
      <c r="P557" s="1" t="b">
        <v>0</v>
      </c>
      <c r="Q557" s="1" t="s">
        <v>36</v>
      </c>
    </row>
    <row r="558" spans="1:17" ht="15.75" customHeight="1" x14ac:dyDescent="0.15">
      <c r="A558" s="1" t="s">
        <v>807</v>
      </c>
      <c r="B558" s="1" t="s">
        <v>98</v>
      </c>
      <c r="C558" s="11" t="s">
        <v>166</v>
      </c>
      <c r="D558" s="1" t="s">
        <v>810</v>
      </c>
      <c r="E558" s="1" t="s">
        <v>808</v>
      </c>
      <c r="F558" s="1" t="s">
        <v>787</v>
      </c>
      <c r="G558" s="1" t="s">
        <v>788</v>
      </c>
      <c r="H558" s="1">
        <v>60603</v>
      </c>
      <c r="I558" s="7" t="s">
        <v>809</v>
      </c>
      <c r="J558" s="9" t="s">
        <v>815</v>
      </c>
      <c r="K558" s="1" t="s">
        <v>54</v>
      </c>
      <c r="L558" s="1">
        <v>2</v>
      </c>
      <c r="M558" s="1">
        <v>2</v>
      </c>
      <c r="N558" s="1" t="b">
        <v>0</v>
      </c>
      <c r="O558" s="1">
        <v>59</v>
      </c>
      <c r="P558" s="1" t="b">
        <v>0</v>
      </c>
      <c r="Q558" s="1" t="s">
        <v>29</v>
      </c>
    </row>
    <row r="559" spans="1:17" ht="15.75" customHeight="1" x14ac:dyDescent="0.15">
      <c r="A559" s="1" t="s">
        <v>807</v>
      </c>
      <c r="B559" s="11" t="s">
        <v>816</v>
      </c>
      <c r="C559" s="11" t="s">
        <v>166</v>
      </c>
      <c r="D559" s="1" t="s">
        <v>810</v>
      </c>
      <c r="E559" s="1" t="s">
        <v>808</v>
      </c>
      <c r="F559" s="1" t="s">
        <v>787</v>
      </c>
      <c r="G559" s="1" t="s">
        <v>788</v>
      </c>
      <c r="H559" s="1">
        <v>60603</v>
      </c>
      <c r="I559" s="7" t="s">
        <v>809</v>
      </c>
      <c r="J559" s="9" t="s">
        <v>817</v>
      </c>
      <c r="K559" s="1" t="s">
        <v>54</v>
      </c>
      <c r="L559" s="1">
        <v>2</v>
      </c>
      <c r="M559" s="1">
        <v>2</v>
      </c>
      <c r="N559" s="1" t="b">
        <v>0</v>
      </c>
      <c r="O559" s="1">
        <v>59</v>
      </c>
      <c r="P559" s="1" t="b">
        <v>0</v>
      </c>
      <c r="Q559" s="1" t="s">
        <v>36</v>
      </c>
    </row>
    <row r="560" spans="1:17" ht="15.75" customHeight="1" x14ac:dyDescent="0.15">
      <c r="A560" s="1" t="s">
        <v>289</v>
      </c>
      <c r="B560" s="11" t="s">
        <v>296</v>
      </c>
      <c r="C560" s="1" t="s">
        <v>294</v>
      </c>
      <c r="D560" s="1" t="s">
        <v>295</v>
      </c>
      <c r="E560" s="1" t="s">
        <v>290</v>
      </c>
      <c r="F560" s="1" t="s">
        <v>291</v>
      </c>
      <c r="G560" s="1" t="s">
        <v>163</v>
      </c>
      <c r="H560" s="1" t="s">
        <v>292</v>
      </c>
      <c r="I560" s="7" t="s">
        <v>293</v>
      </c>
      <c r="J560" s="9" t="s">
        <v>297</v>
      </c>
      <c r="K560" s="1" t="s">
        <v>15</v>
      </c>
      <c r="L560" s="1">
        <v>2</v>
      </c>
      <c r="M560" s="1">
        <v>2</v>
      </c>
      <c r="N560" s="1" t="b">
        <v>0</v>
      </c>
      <c r="O560" s="1">
        <v>76</v>
      </c>
      <c r="P560" s="1" t="b">
        <v>0</v>
      </c>
      <c r="Q560" s="1" t="s">
        <v>36</v>
      </c>
    </row>
    <row r="561" spans="1:17" ht="15.75" customHeight="1" x14ac:dyDescent="0.15">
      <c r="A561" s="1" t="s">
        <v>2418</v>
      </c>
      <c r="B561" s="1" t="s">
        <v>74</v>
      </c>
      <c r="C561" s="1" t="s">
        <v>1005</v>
      </c>
      <c r="D561" s="1" t="s">
        <v>31</v>
      </c>
      <c r="E561" s="1" t="s">
        <v>2419</v>
      </c>
      <c r="F561" s="1" t="s">
        <v>2420</v>
      </c>
      <c r="G561" s="1" t="s">
        <v>2421</v>
      </c>
      <c r="H561" s="1" t="s">
        <v>2422</v>
      </c>
      <c r="I561" s="7" t="s">
        <v>2423</v>
      </c>
      <c r="J561" s="9" t="s">
        <v>2424</v>
      </c>
      <c r="K561" s="1" t="s">
        <v>15</v>
      </c>
      <c r="L561" s="1">
        <v>2</v>
      </c>
      <c r="M561" s="1">
        <v>2</v>
      </c>
      <c r="N561" s="1" t="b">
        <v>1</v>
      </c>
      <c r="O561" s="1">
        <v>91</v>
      </c>
      <c r="P561" s="1" t="b">
        <v>0</v>
      </c>
      <c r="Q561" s="1" t="s">
        <v>33</v>
      </c>
    </row>
    <row r="562" spans="1:17" ht="15.75" customHeight="1" x14ac:dyDescent="0.15">
      <c r="A562" s="1" t="s">
        <v>2418</v>
      </c>
      <c r="B562" s="1" t="s">
        <v>691</v>
      </c>
      <c r="C562" s="1" t="s">
        <v>1005</v>
      </c>
      <c r="D562" s="1" t="s">
        <v>27</v>
      </c>
      <c r="E562" s="1" t="s">
        <v>2419</v>
      </c>
      <c r="F562" s="1" t="s">
        <v>2420</v>
      </c>
      <c r="G562" s="1" t="s">
        <v>2421</v>
      </c>
      <c r="H562" s="1" t="s">
        <v>2422</v>
      </c>
      <c r="I562" s="7" t="s">
        <v>2423</v>
      </c>
      <c r="J562" s="9" t="s">
        <v>2425</v>
      </c>
      <c r="K562" s="1" t="s">
        <v>15</v>
      </c>
      <c r="L562" s="1">
        <v>2</v>
      </c>
      <c r="M562" s="1">
        <v>2</v>
      </c>
      <c r="N562" s="1" t="b">
        <v>1</v>
      </c>
      <c r="O562" s="1">
        <v>91</v>
      </c>
      <c r="P562" s="1" t="b">
        <v>0</v>
      </c>
      <c r="Q562" s="1" t="s">
        <v>36</v>
      </c>
    </row>
    <row r="563" spans="1:17" ht="15.75" customHeight="1" x14ac:dyDescent="0.15">
      <c r="A563" s="1" t="s">
        <v>2418</v>
      </c>
      <c r="B563" s="1" t="s">
        <v>409</v>
      </c>
      <c r="C563" s="1" t="s">
        <v>1005</v>
      </c>
      <c r="D563" s="1" t="s">
        <v>44</v>
      </c>
      <c r="E563" s="1" t="s">
        <v>2419</v>
      </c>
      <c r="F563" s="1" t="s">
        <v>2420</v>
      </c>
      <c r="G563" s="1" t="s">
        <v>2421</v>
      </c>
      <c r="H563" s="1" t="s">
        <v>2422</v>
      </c>
      <c r="I563" s="7" t="s">
        <v>2423</v>
      </c>
      <c r="J563" s="9" t="s">
        <v>2426</v>
      </c>
      <c r="K563" s="1" t="s">
        <v>15</v>
      </c>
      <c r="L563" s="1">
        <v>2</v>
      </c>
      <c r="M563" s="1">
        <v>2</v>
      </c>
      <c r="N563" s="1" t="b">
        <v>1</v>
      </c>
      <c r="O563" s="1">
        <v>91</v>
      </c>
      <c r="P563" s="1" t="b">
        <v>0</v>
      </c>
      <c r="Q563" s="1" t="s">
        <v>72</v>
      </c>
    </row>
    <row r="564" spans="1:17" ht="15.75" customHeight="1" x14ac:dyDescent="0.15">
      <c r="A564" s="1" t="s">
        <v>2418</v>
      </c>
      <c r="B564" s="1" t="s">
        <v>98</v>
      </c>
      <c r="C564" s="1" t="s">
        <v>1005</v>
      </c>
      <c r="D564" s="1" t="s">
        <v>27</v>
      </c>
      <c r="E564" s="1" t="s">
        <v>2419</v>
      </c>
      <c r="F564" s="1" t="s">
        <v>2420</v>
      </c>
      <c r="G564" s="1" t="s">
        <v>2421</v>
      </c>
      <c r="H564" s="1" t="s">
        <v>2422</v>
      </c>
      <c r="I564" s="7" t="s">
        <v>2423</v>
      </c>
      <c r="J564" s="9" t="s">
        <v>2427</v>
      </c>
      <c r="K564" s="1" t="s">
        <v>15</v>
      </c>
      <c r="L564" s="1">
        <v>2</v>
      </c>
      <c r="M564" s="1">
        <v>2</v>
      </c>
      <c r="N564" s="1" t="b">
        <v>1</v>
      </c>
      <c r="O564" s="1">
        <v>91</v>
      </c>
      <c r="P564" s="1" t="b">
        <v>0</v>
      </c>
      <c r="Q564" s="1" t="s">
        <v>29</v>
      </c>
    </row>
    <row r="565" spans="1:17" ht="15.75" customHeight="1" x14ac:dyDescent="0.15">
      <c r="A565" s="1" t="s">
        <v>1500</v>
      </c>
      <c r="B565" s="1" t="s">
        <v>1506</v>
      </c>
      <c r="C565" s="11" t="s">
        <v>1504</v>
      </c>
      <c r="D565" s="1" t="s">
        <v>1505</v>
      </c>
      <c r="E565" s="1" t="s">
        <v>1501</v>
      </c>
      <c r="F565" s="1" t="s">
        <v>1502</v>
      </c>
      <c r="G565" s="1" t="s">
        <v>1478</v>
      </c>
      <c r="H565" s="1">
        <v>63701</v>
      </c>
      <c r="I565" s="7" t="s">
        <v>1503</v>
      </c>
      <c r="J565" s="9" t="s">
        <v>1507</v>
      </c>
      <c r="K565" s="1" t="s">
        <v>15</v>
      </c>
      <c r="L565" s="1">
        <v>2</v>
      </c>
      <c r="M565" s="1">
        <v>2</v>
      </c>
      <c r="N565" s="1" t="b">
        <v>0</v>
      </c>
      <c r="O565" s="1">
        <v>83</v>
      </c>
      <c r="P565" s="1" t="b">
        <v>0</v>
      </c>
      <c r="Q565" s="1" t="s">
        <v>36</v>
      </c>
    </row>
    <row r="566" spans="1:17" ht="15.75" customHeight="1" x14ac:dyDescent="0.15">
      <c r="A566" s="1" t="s">
        <v>1500</v>
      </c>
      <c r="B566" s="1" t="s">
        <v>1508</v>
      </c>
      <c r="C566" s="12" t="s">
        <v>1504</v>
      </c>
      <c r="D566" s="1" t="s">
        <v>1505</v>
      </c>
      <c r="E566" s="1" t="s">
        <v>1501</v>
      </c>
      <c r="F566" s="1" t="s">
        <v>1502</v>
      </c>
      <c r="G566" s="1" t="s">
        <v>1478</v>
      </c>
      <c r="H566" s="1">
        <v>63701</v>
      </c>
      <c r="I566" s="7" t="s">
        <v>1503</v>
      </c>
      <c r="J566" s="9" t="s">
        <v>1509</v>
      </c>
      <c r="K566" s="1" t="s">
        <v>15</v>
      </c>
      <c r="L566" s="1">
        <v>2</v>
      </c>
      <c r="M566" s="1">
        <v>2</v>
      </c>
      <c r="N566" s="1" t="b">
        <v>0</v>
      </c>
      <c r="O566" s="1">
        <v>83</v>
      </c>
      <c r="P566" s="1" t="b">
        <v>0</v>
      </c>
      <c r="Q566" s="1" t="s">
        <v>438</v>
      </c>
    </row>
    <row r="567" spans="1:17" ht="15.75" customHeight="1" x14ac:dyDescent="0.15">
      <c r="A567" s="1" t="s">
        <v>298</v>
      </c>
      <c r="B567" s="1" t="s">
        <v>28</v>
      </c>
      <c r="C567" s="27" t="s">
        <v>166</v>
      </c>
      <c r="D567" s="27" t="s">
        <v>166</v>
      </c>
      <c r="E567" s="1" t="s">
        <v>299</v>
      </c>
      <c r="F567" s="1" t="s">
        <v>300</v>
      </c>
      <c r="G567" s="1" t="s">
        <v>163</v>
      </c>
      <c r="H567" s="1" t="s">
        <v>301</v>
      </c>
      <c r="I567" s="7" t="s">
        <v>302</v>
      </c>
      <c r="J567" s="9" t="s">
        <v>303</v>
      </c>
      <c r="K567" s="1" t="s">
        <v>54</v>
      </c>
      <c r="L567" s="1">
        <v>2</v>
      </c>
      <c r="M567" s="1">
        <v>2</v>
      </c>
      <c r="N567" s="1" t="b">
        <v>0</v>
      </c>
      <c r="O567" s="11" t="s">
        <v>166</v>
      </c>
      <c r="P567" s="1" t="b">
        <v>0</v>
      </c>
      <c r="Q567" s="1" t="s">
        <v>29</v>
      </c>
    </row>
    <row r="568" spans="1:17" ht="15.75" customHeight="1" x14ac:dyDescent="0.15">
      <c r="A568" s="1" t="s">
        <v>298</v>
      </c>
      <c r="B568" s="1" t="s">
        <v>98</v>
      </c>
      <c r="C568" s="27" t="s">
        <v>166</v>
      </c>
      <c r="D568" s="27" t="s">
        <v>166</v>
      </c>
      <c r="E568" s="1" t="s">
        <v>299</v>
      </c>
      <c r="F568" s="1" t="s">
        <v>300</v>
      </c>
      <c r="G568" s="1" t="s">
        <v>163</v>
      </c>
      <c r="H568" s="1" t="s">
        <v>301</v>
      </c>
      <c r="I568" s="7" t="s">
        <v>302</v>
      </c>
      <c r="J568" s="9" t="s">
        <v>304</v>
      </c>
      <c r="K568" s="1" t="s">
        <v>54</v>
      </c>
      <c r="L568" s="1">
        <v>2</v>
      </c>
      <c r="M568" s="1">
        <v>2</v>
      </c>
      <c r="N568" s="1" t="b">
        <v>0</v>
      </c>
      <c r="O568" s="11" t="s">
        <v>166</v>
      </c>
      <c r="P568" s="1" t="b">
        <v>0</v>
      </c>
      <c r="Q568" s="1" t="s">
        <v>29</v>
      </c>
    </row>
    <row r="569" spans="1:17" ht="15.75" customHeight="1" x14ac:dyDescent="0.15">
      <c r="A569" s="1" t="s">
        <v>298</v>
      </c>
      <c r="B569" s="1" t="s">
        <v>305</v>
      </c>
      <c r="C569" s="27" t="s">
        <v>166</v>
      </c>
      <c r="D569" s="27" t="s">
        <v>166</v>
      </c>
      <c r="E569" s="1" t="s">
        <v>299</v>
      </c>
      <c r="F569" s="1" t="s">
        <v>300</v>
      </c>
      <c r="G569" s="1" t="s">
        <v>163</v>
      </c>
      <c r="H569" s="1" t="s">
        <v>301</v>
      </c>
      <c r="I569" s="7" t="s">
        <v>302</v>
      </c>
      <c r="J569" s="9" t="s">
        <v>306</v>
      </c>
      <c r="K569" s="1" t="s">
        <v>54</v>
      </c>
      <c r="L569" s="1">
        <v>2</v>
      </c>
      <c r="M569" s="1">
        <v>2</v>
      </c>
      <c r="N569" s="1" t="b">
        <v>0</v>
      </c>
      <c r="O569" s="11" t="s">
        <v>166</v>
      </c>
      <c r="P569" s="1" t="b">
        <v>0</v>
      </c>
      <c r="Q569" s="1" t="s">
        <v>36</v>
      </c>
    </row>
    <row r="570" spans="1:17" ht="15.75" customHeight="1" x14ac:dyDescent="0.15">
      <c r="A570" s="1" t="s">
        <v>298</v>
      </c>
      <c r="B570" s="1" t="s">
        <v>307</v>
      </c>
      <c r="C570" s="27" t="s">
        <v>166</v>
      </c>
      <c r="D570" s="27" t="s">
        <v>166</v>
      </c>
      <c r="E570" s="1" t="s">
        <v>299</v>
      </c>
      <c r="F570" s="1" t="s">
        <v>300</v>
      </c>
      <c r="G570" s="1" t="s">
        <v>163</v>
      </c>
      <c r="H570" s="1" t="s">
        <v>301</v>
      </c>
      <c r="I570" s="7" t="s">
        <v>302</v>
      </c>
      <c r="J570" s="9" t="s">
        <v>308</v>
      </c>
      <c r="K570" s="1" t="s">
        <v>54</v>
      </c>
      <c r="L570" s="1">
        <v>2</v>
      </c>
      <c r="M570" s="1">
        <v>2</v>
      </c>
      <c r="N570" s="1" t="b">
        <v>0</v>
      </c>
      <c r="O570" s="11" t="s">
        <v>166</v>
      </c>
      <c r="P570" s="1" t="b">
        <v>0</v>
      </c>
      <c r="Q570" s="1" t="s">
        <v>36</v>
      </c>
    </row>
    <row r="571" spans="1:17" ht="15.75" customHeight="1" x14ac:dyDescent="0.15">
      <c r="A571" s="1" t="s">
        <v>298</v>
      </c>
      <c r="B571" s="1" t="s">
        <v>309</v>
      </c>
      <c r="C571" s="27" t="s">
        <v>166</v>
      </c>
      <c r="D571" s="27" t="s">
        <v>166</v>
      </c>
      <c r="E571" s="1" t="s">
        <v>299</v>
      </c>
      <c r="F571" s="1" t="s">
        <v>300</v>
      </c>
      <c r="G571" s="1" t="s">
        <v>163</v>
      </c>
      <c r="H571" s="1" t="s">
        <v>301</v>
      </c>
      <c r="I571" s="7" t="s">
        <v>302</v>
      </c>
      <c r="J571" s="9" t="s">
        <v>310</v>
      </c>
      <c r="K571" s="1" t="s">
        <v>54</v>
      </c>
      <c r="L571" s="1">
        <v>2</v>
      </c>
      <c r="M571" s="1">
        <v>2</v>
      </c>
      <c r="N571" s="1" t="b">
        <v>0</v>
      </c>
      <c r="O571" s="11" t="s">
        <v>166</v>
      </c>
      <c r="P571" s="1" t="b">
        <v>0</v>
      </c>
      <c r="Q571" s="1" t="s">
        <v>36</v>
      </c>
    </row>
    <row r="572" spans="1:17" ht="15.75" customHeight="1" x14ac:dyDescent="0.15">
      <c r="A572" s="1" t="s">
        <v>298</v>
      </c>
      <c r="B572" s="1" t="s">
        <v>311</v>
      </c>
      <c r="C572" s="27" t="s">
        <v>166</v>
      </c>
      <c r="D572" s="27" t="s">
        <v>166</v>
      </c>
      <c r="E572" s="1" t="s">
        <v>299</v>
      </c>
      <c r="F572" s="1" t="s">
        <v>300</v>
      </c>
      <c r="G572" s="1" t="s">
        <v>163</v>
      </c>
      <c r="H572" s="1" t="s">
        <v>301</v>
      </c>
      <c r="I572" s="7" t="s">
        <v>302</v>
      </c>
      <c r="J572" s="9" t="s">
        <v>312</v>
      </c>
      <c r="K572" s="1" t="s">
        <v>54</v>
      </c>
      <c r="L572" s="1">
        <v>2</v>
      </c>
      <c r="M572" s="1">
        <v>2</v>
      </c>
      <c r="N572" s="1" t="b">
        <v>0</v>
      </c>
      <c r="O572" s="11" t="s">
        <v>166</v>
      </c>
      <c r="P572" s="1" t="b">
        <v>0</v>
      </c>
      <c r="Q572" s="1" t="s">
        <v>36</v>
      </c>
    </row>
    <row r="573" spans="1:17" ht="15.75" customHeight="1" x14ac:dyDescent="0.15">
      <c r="A573" s="1" t="s">
        <v>3087</v>
      </c>
      <c r="B573" s="1" t="s">
        <v>78</v>
      </c>
      <c r="C573" s="11" t="s">
        <v>822</v>
      </c>
      <c r="D573" s="27" t="s">
        <v>167</v>
      </c>
      <c r="E573" s="1" t="s">
        <v>818</v>
      </c>
      <c r="F573" s="1" t="s">
        <v>819</v>
      </c>
      <c r="G573" s="1" t="s">
        <v>788</v>
      </c>
      <c r="H573" s="1" t="s">
        <v>820</v>
      </c>
      <c r="I573" s="7" t="s">
        <v>821</v>
      </c>
      <c r="J573" s="9" t="s">
        <v>823</v>
      </c>
      <c r="K573" s="1" t="s">
        <v>15</v>
      </c>
      <c r="L573" s="1">
        <v>2</v>
      </c>
      <c r="M573" s="1">
        <v>2</v>
      </c>
      <c r="N573" s="1" t="b">
        <v>0</v>
      </c>
      <c r="O573" s="1">
        <v>77</v>
      </c>
      <c r="P573" s="1" t="b">
        <v>0</v>
      </c>
      <c r="Q573" s="1" t="s">
        <v>36</v>
      </c>
    </row>
    <row r="574" spans="1:17" ht="15.75" customHeight="1" x14ac:dyDescent="0.15">
      <c r="A574" s="1" t="s">
        <v>3087</v>
      </c>
      <c r="B574" s="1" t="s">
        <v>98</v>
      </c>
      <c r="C574" s="11" t="s">
        <v>822</v>
      </c>
      <c r="D574" s="27" t="s">
        <v>167</v>
      </c>
      <c r="E574" s="1" t="s">
        <v>818</v>
      </c>
      <c r="F574" s="1" t="s">
        <v>819</v>
      </c>
      <c r="G574" s="1" t="s">
        <v>788</v>
      </c>
      <c r="H574" s="1" t="s">
        <v>820</v>
      </c>
      <c r="I574" s="7" t="s">
        <v>821</v>
      </c>
      <c r="J574" s="9" t="s">
        <v>824</v>
      </c>
      <c r="K574" s="1" t="s">
        <v>15</v>
      </c>
      <c r="L574" s="1">
        <v>2</v>
      </c>
      <c r="M574" s="1">
        <v>2</v>
      </c>
      <c r="N574" s="1" t="b">
        <v>0</v>
      </c>
      <c r="O574" s="1">
        <v>77</v>
      </c>
      <c r="P574" s="1" t="b">
        <v>0</v>
      </c>
      <c r="Q574" s="1" t="s">
        <v>29</v>
      </c>
    </row>
    <row r="575" spans="1:17" ht="15.75" customHeight="1" x14ac:dyDescent="0.15">
      <c r="A575" s="1" t="s">
        <v>3087</v>
      </c>
      <c r="B575" s="1" t="s">
        <v>827</v>
      </c>
      <c r="C575" s="11" t="s">
        <v>825</v>
      </c>
      <c r="D575" s="27" t="s">
        <v>826</v>
      </c>
      <c r="E575" s="1" t="s">
        <v>818</v>
      </c>
      <c r="F575" s="1" t="s">
        <v>819</v>
      </c>
      <c r="G575" s="1" t="s">
        <v>788</v>
      </c>
      <c r="H575" s="1" t="s">
        <v>820</v>
      </c>
      <c r="I575" s="7" t="s">
        <v>821</v>
      </c>
      <c r="J575" s="9" t="s">
        <v>828</v>
      </c>
      <c r="K575" s="1" t="s">
        <v>15</v>
      </c>
      <c r="L575" s="1">
        <v>2</v>
      </c>
      <c r="M575" s="1">
        <v>2</v>
      </c>
      <c r="N575" s="1" t="b">
        <v>0</v>
      </c>
      <c r="O575" s="1">
        <v>77</v>
      </c>
      <c r="P575" s="1" t="b">
        <v>0</v>
      </c>
      <c r="Q575" s="1" t="s">
        <v>36</v>
      </c>
    </row>
    <row r="576" spans="1:17" ht="15.75" customHeight="1" x14ac:dyDescent="0.15">
      <c r="A576" s="1" t="s">
        <v>3087</v>
      </c>
      <c r="B576" s="1" t="s">
        <v>829</v>
      </c>
      <c r="C576" s="11" t="s">
        <v>822</v>
      </c>
      <c r="D576" s="27" t="s">
        <v>167</v>
      </c>
      <c r="E576" s="1" t="s">
        <v>818</v>
      </c>
      <c r="F576" s="1" t="s">
        <v>819</v>
      </c>
      <c r="G576" s="1" t="s">
        <v>788</v>
      </c>
      <c r="H576" s="1" t="s">
        <v>820</v>
      </c>
      <c r="I576" s="7" t="s">
        <v>821</v>
      </c>
      <c r="J576" s="9" t="s">
        <v>830</v>
      </c>
      <c r="K576" s="1" t="s">
        <v>15</v>
      </c>
      <c r="L576" s="1">
        <v>2</v>
      </c>
      <c r="M576" s="1">
        <v>2</v>
      </c>
      <c r="N576" s="1" t="b">
        <v>0</v>
      </c>
      <c r="O576" s="1">
        <v>77</v>
      </c>
      <c r="P576" s="1" t="b">
        <v>0</v>
      </c>
      <c r="Q576" s="1" t="s">
        <v>72</v>
      </c>
    </row>
    <row r="577" spans="1:17" ht="15.75" customHeight="1" x14ac:dyDescent="0.15">
      <c r="A577" s="1" t="s">
        <v>3087</v>
      </c>
      <c r="B577" s="1" t="s">
        <v>831</v>
      </c>
      <c r="C577" s="11" t="s">
        <v>825</v>
      </c>
      <c r="D577" s="27" t="s">
        <v>826</v>
      </c>
      <c r="E577" s="1" t="s">
        <v>818</v>
      </c>
      <c r="F577" s="1" t="s">
        <v>819</v>
      </c>
      <c r="G577" s="1" t="s">
        <v>788</v>
      </c>
      <c r="H577" s="1" t="s">
        <v>820</v>
      </c>
      <c r="I577" s="7" t="s">
        <v>821</v>
      </c>
      <c r="J577" s="9" t="s">
        <v>832</v>
      </c>
      <c r="K577" s="1" t="s">
        <v>15</v>
      </c>
      <c r="L577" s="1">
        <v>2</v>
      </c>
      <c r="M577" s="1">
        <v>2</v>
      </c>
      <c r="N577" s="1" t="b">
        <v>0</v>
      </c>
      <c r="O577" s="1">
        <v>77</v>
      </c>
      <c r="P577" s="1" t="b">
        <v>0</v>
      </c>
      <c r="Q577" s="1" t="s">
        <v>658</v>
      </c>
    </row>
    <row r="578" spans="1:17" ht="15.75" customHeight="1" x14ac:dyDescent="0.15">
      <c r="A578" s="1" t="s">
        <v>3119</v>
      </c>
      <c r="B578" s="1" t="s">
        <v>249</v>
      </c>
      <c r="C578" s="27" t="s">
        <v>637</v>
      </c>
      <c r="D578" s="1" t="s">
        <v>1440</v>
      </c>
      <c r="E578" s="1" t="s">
        <v>1899</v>
      </c>
      <c r="F578" s="1" t="s">
        <v>1900</v>
      </c>
      <c r="G578" s="1" t="s">
        <v>1759</v>
      </c>
      <c r="H578" s="1">
        <v>12222</v>
      </c>
      <c r="I578" s="7" t="s">
        <v>1901</v>
      </c>
      <c r="J578" s="9" t="s">
        <v>1902</v>
      </c>
      <c r="K578" s="1" t="s">
        <v>15</v>
      </c>
      <c r="L578" s="1">
        <v>2</v>
      </c>
      <c r="M578" s="1">
        <v>2</v>
      </c>
      <c r="N578" s="1" t="b">
        <v>0</v>
      </c>
      <c r="O578" s="1">
        <v>54</v>
      </c>
      <c r="P578" s="1" t="b">
        <v>0</v>
      </c>
      <c r="Q578" s="1" t="s">
        <v>36</v>
      </c>
    </row>
    <row r="579" spans="1:17" ht="15.75" customHeight="1" x14ac:dyDescent="0.15">
      <c r="A579" s="1" t="s">
        <v>3119</v>
      </c>
      <c r="B579" s="1" t="s">
        <v>1178</v>
      </c>
      <c r="C579" s="27" t="s">
        <v>637</v>
      </c>
      <c r="D579" s="1" t="s">
        <v>1440</v>
      </c>
      <c r="E579" s="1" t="s">
        <v>1899</v>
      </c>
      <c r="F579" s="1" t="s">
        <v>1900</v>
      </c>
      <c r="G579" s="1" t="s">
        <v>1759</v>
      </c>
      <c r="H579" s="1">
        <v>12222</v>
      </c>
      <c r="I579" s="7" t="s">
        <v>1901</v>
      </c>
      <c r="J579" s="9" t="s">
        <v>1903</v>
      </c>
      <c r="K579" s="1" t="s">
        <v>15</v>
      </c>
      <c r="L579" s="1">
        <v>2</v>
      </c>
      <c r="M579" s="1">
        <v>2</v>
      </c>
      <c r="N579" s="1" t="b">
        <v>0</v>
      </c>
      <c r="O579" s="1">
        <v>54</v>
      </c>
      <c r="P579" s="1" t="b">
        <v>0</v>
      </c>
      <c r="Q579" s="1" t="s">
        <v>19</v>
      </c>
    </row>
    <row r="580" spans="1:17" ht="15.75" customHeight="1" x14ac:dyDescent="0.15">
      <c r="A580" s="1" t="s">
        <v>3120</v>
      </c>
      <c r="B580" s="1" t="s">
        <v>74</v>
      </c>
      <c r="C580" s="1" t="s">
        <v>1907</v>
      </c>
      <c r="D580" s="1" t="s">
        <v>233</v>
      </c>
      <c r="E580" s="1" t="s">
        <v>1904</v>
      </c>
      <c r="F580" s="1" t="s">
        <v>1905</v>
      </c>
      <c r="G580" s="1" t="s">
        <v>1759</v>
      </c>
      <c r="H580" s="1">
        <v>13210</v>
      </c>
      <c r="I580" s="7" t="s">
        <v>1906</v>
      </c>
      <c r="J580" s="9" t="s">
        <v>1908</v>
      </c>
      <c r="K580" s="1" t="s">
        <v>15</v>
      </c>
      <c r="L580" s="1">
        <v>2</v>
      </c>
      <c r="M580" s="1">
        <v>2</v>
      </c>
      <c r="N580" s="1" t="b">
        <v>0</v>
      </c>
      <c r="O580" s="1">
        <v>54</v>
      </c>
      <c r="P580" s="1" t="b">
        <v>0</v>
      </c>
      <c r="Q580" s="1" t="s">
        <v>33</v>
      </c>
    </row>
    <row r="581" spans="1:17" ht="15.75" customHeight="1" x14ac:dyDescent="0.15">
      <c r="A581" s="1" t="s">
        <v>3120</v>
      </c>
      <c r="B581" s="1" t="s">
        <v>219</v>
      </c>
      <c r="C581" s="1" t="s">
        <v>1907</v>
      </c>
      <c r="D581" s="1" t="s">
        <v>1909</v>
      </c>
      <c r="E581" s="1" t="s">
        <v>1904</v>
      </c>
      <c r="F581" s="1" t="s">
        <v>1905</v>
      </c>
      <c r="G581" s="1" t="s">
        <v>1759</v>
      </c>
      <c r="H581" s="1">
        <v>13210</v>
      </c>
      <c r="I581" s="7" t="s">
        <v>1906</v>
      </c>
      <c r="J581" s="9" t="s">
        <v>1910</v>
      </c>
      <c r="K581" s="1" t="s">
        <v>15</v>
      </c>
      <c r="L581" s="1">
        <v>2</v>
      </c>
      <c r="M581" s="1">
        <v>2</v>
      </c>
      <c r="N581" s="1" t="b">
        <v>0</v>
      </c>
      <c r="O581" s="1">
        <v>54</v>
      </c>
      <c r="P581" s="1" t="b">
        <v>0</v>
      </c>
      <c r="Q581" s="1" t="s">
        <v>36</v>
      </c>
    </row>
    <row r="582" spans="1:17" ht="15.75" customHeight="1" x14ac:dyDescent="0.15">
      <c r="A582" s="1" t="s">
        <v>3120</v>
      </c>
      <c r="B582" s="1" t="s">
        <v>32</v>
      </c>
      <c r="C582" s="1" t="s">
        <v>1907</v>
      </c>
      <c r="D582" s="1" t="s">
        <v>233</v>
      </c>
      <c r="E582" s="1" t="s">
        <v>1904</v>
      </c>
      <c r="F582" s="1" t="s">
        <v>1905</v>
      </c>
      <c r="G582" s="1" t="s">
        <v>1759</v>
      </c>
      <c r="H582" s="1">
        <v>13210</v>
      </c>
      <c r="I582" s="7" t="s">
        <v>1906</v>
      </c>
      <c r="J582" s="9" t="s">
        <v>1911</v>
      </c>
      <c r="K582" s="1" t="s">
        <v>15</v>
      </c>
      <c r="L582" s="1">
        <v>2</v>
      </c>
      <c r="M582" s="1">
        <v>2</v>
      </c>
      <c r="N582" s="1" t="b">
        <v>0</v>
      </c>
      <c r="O582" s="1">
        <v>54</v>
      </c>
      <c r="P582" s="1" t="b">
        <v>0</v>
      </c>
      <c r="Q582" s="1" t="s">
        <v>33</v>
      </c>
    </row>
    <row r="583" spans="1:17" ht="15.75" customHeight="1" x14ac:dyDescent="0.15">
      <c r="A583" s="1" t="s">
        <v>3120</v>
      </c>
      <c r="B583" s="1" t="s">
        <v>1463</v>
      </c>
      <c r="C583" s="1" t="s">
        <v>1907</v>
      </c>
      <c r="D583" s="1" t="s">
        <v>233</v>
      </c>
      <c r="E583" s="1" t="s">
        <v>1904</v>
      </c>
      <c r="F583" s="1" t="s">
        <v>1905</v>
      </c>
      <c r="G583" s="1" t="s">
        <v>1759</v>
      </c>
      <c r="H583" s="1">
        <v>13210</v>
      </c>
      <c r="I583" s="7" t="s">
        <v>1906</v>
      </c>
      <c r="J583" s="9" t="s">
        <v>1912</v>
      </c>
      <c r="K583" s="1" t="s">
        <v>15</v>
      </c>
      <c r="L583" s="1">
        <v>2</v>
      </c>
      <c r="M583" s="1">
        <v>2</v>
      </c>
      <c r="N583" s="1" t="b">
        <v>0</v>
      </c>
      <c r="O583" s="1">
        <v>54</v>
      </c>
      <c r="P583" s="1" t="b">
        <v>0</v>
      </c>
      <c r="Q583" s="1" t="s">
        <v>36</v>
      </c>
    </row>
    <row r="584" spans="1:17" ht="15.75" customHeight="1" x14ac:dyDescent="0.15">
      <c r="A584" s="1" t="s">
        <v>3120</v>
      </c>
      <c r="B584" s="11" t="s">
        <v>1914</v>
      </c>
      <c r="C584" s="1" t="s">
        <v>1907</v>
      </c>
      <c r="D584" s="1" t="s">
        <v>1913</v>
      </c>
      <c r="E584" s="1" t="s">
        <v>1904</v>
      </c>
      <c r="F584" s="1" t="s">
        <v>1905</v>
      </c>
      <c r="G584" s="1" t="s">
        <v>1759</v>
      </c>
      <c r="H584" s="1">
        <v>13210</v>
      </c>
      <c r="I584" s="7" t="s">
        <v>1906</v>
      </c>
      <c r="J584" s="9" t="s">
        <v>1915</v>
      </c>
      <c r="K584" s="1" t="s">
        <v>15</v>
      </c>
      <c r="L584" s="1">
        <v>2</v>
      </c>
      <c r="M584" s="1">
        <v>2</v>
      </c>
      <c r="N584" s="1" t="b">
        <v>0</v>
      </c>
      <c r="O584" s="1">
        <v>54</v>
      </c>
      <c r="P584" s="1" t="b">
        <v>0</v>
      </c>
      <c r="Q584" s="1" t="s">
        <v>36</v>
      </c>
    </row>
    <row r="585" spans="1:17" ht="15.75" customHeight="1" x14ac:dyDescent="0.15">
      <c r="A585" s="1" t="s">
        <v>3120</v>
      </c>
      <c r="B585" s="11" t="s">
        <v>1916</v>
      </c>
      <c r="C585" s="1" t="s">
        <v>1907</v>
      </c>
      <c r="D585" s="1" t="s">
        <v>1913</v>
      </c>
      <c r="E585" s="1" t="s">
        <v>1904</v>
      </c>
      <c r="F585" s="1" t="s">
        <v>1905</v>
      </c>
      <c r="G585" s="1" t="s">
        <v>1759</v>
      </c>
      <c r="H585" s="1">
        <v>13210</v>
      </c>
      <c r="I585" s="7" t="s">
        <v>1906</v>
      </c>
      <c r="J585" s="9" t="s">
        <v>1915</v>
      </c>
      <c r="K585" s="1" t="s">
        <v>15</v>
      </c>
      <c r="L585" s="1">
        <v>2</v>
      </c>
      <c r="M585" s="1">
        <v>2</v>
      </c>
      <c r="N585" s="1" t="b">
        <v>0</v>
      </c>
      <c r="O585" s="1">
        <v>54</v>
      </c>
      <c r="P585" s="1" t="b">
        <v>0</v>
      </c>
      <c r="Q585" s="1" t="s">
        <v>36</v>
      </c>
    </row>
    <row r="586" spans="1:17" ht="15.75" customHeight="1" x14ac:dyDescent="0.15">
      <c r="A586" s="1" t="s">
        <v>3120</v>
      </c>
      <c r="B586" s="1" t="s">
        <v>1917</v>
      </c>
      <c r="C586" s="1" t="s">
        <v>1907</v>
      </c>
      <c r="D586" s="1" t="s">
        <v>1913</v>
      </c>
      <c r="E586" s="1" t="s">
        <v>1904</v>
      </c>
      <c r="F586" s="1" t="s">
        <v>1905</v>
      </c>
      <c r="G586" s="1" t="s">
        <v>1759</v>
      </c>
      <c r="H586" s="1">
        <v>13210</v>
      </c>
      <c r="I586" s="7" t="s">
        <v>1906</v>
      </c>
      <c r="J586" s="9" t="s">
        <v>1918</v>
      </c>
      <c r="K586" s="1" t="s">
        <v>15</v>
      </c>
      <c r="L586" s="1">
        <v>2</v>
      </c>
      <c r="M586" s="1">
        <v>2</v>
      </c>
      <c r="N586" s="1" t="b">
        <v>0</v>
      </c>
      <c r="O586" s="1">
        <v>54</v>
      </c>
      <c r="P586" s="1" t="b">
        <v>0</v>
      </c>
      <c r="Q586" s="1" t="s">
        <v>36</v>
      </c>
    </row>
    <row r="587" spans="1:17" ht="15.75" customHeight="1" x14ac:dyDescent="0.15">
      <c r="A587" s="1" t="s">
        <v>3120</v>
      </c>
      <c r="B587" s="1" t="s">
        <v>1920</v>
      </c>
      <c r="C587" s="1" t="s">
        <v>1907</v>
      </c>
      <c r="D587" s="11" t="s">
        <v>1919</v>
      </c>
      <c r="E587" s="1" t="s">
        <v>1904</v>
      </c>
      <c r="F587" s="1" t="s">
        <v>1905</v>
      </c>
      <c r="G587" s="1" t="s">
        <v>1759</v>
      </c>
      <c r="H587" s="1">
        <v>13210</v>
      </c>
      <c r="I587" s="7" t="s">
        <v>1906</v>
      </c>
      <c r="J587" s="9" t="s">
        <v>1921</v>
      </c>
      <c r="K587" s="1" t="s">
        <v>15</v>
      </c>
      <c r="L587" s="1">
        <v>2</v>
      </c>
      <c r="M587" s="1">
        <v>2</v>
      </c>
      <c r="N587" s="1" t="b">
        <v>0</v>
      </c>
      <c r="O587" s="1">
        <v>54</v>
      </c>
      <c r="P587" s="1" t="b">
        <v>0</v>
      </c>
      <c r="Q587" s="1" t="s">
        <v>36</v>
      </c>
    </row>
    <row r="588" spans="1:17" ht="15.75" customHeight="1" x14ac:dyDescent="0.15">
      <c r="A588" s="1" t="s">
        <v>3120</v>
      </c>
      <c r="B588" s="1" t="s">
        <v>1922</v>
      </c>
      <c r="C588" s="1" t="s">
        <v>1907</v>
      </c>
      <c r="D588" s="1" t="s">
        <v>1909</v>
      </c>
      <c r="E588" s="1" t="s">
        <v>1904</v>
      </c>
      <c r="F588" s="1" t="s">
        <v>1905</v>
      </c>
      <c r="G588" s="1" t="s">
        <v>1759</v>
      </c>
      <c r="H588" s="1">
        <v>13210</v>
      </c>
      <c r="I588" s="7" t="s">
        <v>1906</v>
      </c>
      <c r="J588" s="9" t="s">
        <v>1921</v>
      </c>
      <c r="K588" s="1" t="s">
        <v>15</v>
      </c>
      <c r="L588" s="1">
        <v>2</v>
      </c>
      <c r="M588" s="1">
        <v>2</v>
      </c>
      <c r="N588" s="1" t="b">
        <v>0</v>
      </c>
      <c r="O588" s="1">
        <v>54</v>
      </c>
      <c r="P588" s="1" t="b">
        <v>0</v>
      </c>
      <c r="Q588" s="1" t="s">
        <v>36</v>
      </c>
    </row>
    <row r="589" spans="1:17" ht="15.75" customHeight="1" x14ac:dyDescent="0.15">
      <c r="A589" s="1" t="s">
        <v>3120</v>
      </c>
      <c r="B589" s="1" t="s">
        <v>1923</v>
      </c>
      <c r="C589" s="1" t="s">
        <v>1907</v>
      </c>
      <c r="D589" s="1" t="s">
        <v>1909</v>
      </c>
      <c r="E589" s="1" t="s">
        <v>1904</v>
      </c>
      <c r="F589" s="1" t="s">
        <v>1905</v>
      </c>
      <c r="G589" s="1" t="s">
        <v>1759</v>
      </c>
      <c r="H589" s="1">
        <v>13210</v>
      </c>
      <c r="I589" s="7" t="s">
        <v>1906</v>
      </c>
      <c r="J589" s="9" t="s">
        <v>1921</v>
      </c>
      <c r="K589" s="1" t="s">
        <v>15</v>
      </c>
      <c r="L589" s="1">
        <v>2</v>
      </c>
      <c r="M589" s="1">
        <v>2</v>
      </c>
      <c r="N589" s="1" t="b">
        <v>0</v>
      </c>
      <c r="O589" s="1">
        <v>54</v>
      </c>
      <c r="P589" s="1" t="b">
        <v>0</v>
      </c>
      <c r="Q589" s="1" t="s">
        <v>36</v>
      </c>
    </row>
    <row r="590" spans="1:17" ht="15.75" customHeight="1" x14ac:dyDescent="0.15">
      <c r="A590" s="11" t="s">
        <v>3121</v>
      </c>
      <c r="B590" s="1" t="s">
        <v>28</v>
      </c>
      <c r="C590" s="27" t="s">
        <v>166</v>
      </c>
      <c r="D590" s="1" t="s">
        <v>1029</v>
      </c>
      <c r="E590" s="1" t="s">
        <v>1924</v>
      </c>
      <c r="F590" s="1" t="s">
        <v>1925</v>
      </c>
      <c r="G590" s="1" t="s">
        <v>1759</v>
      </c>
      <c r="H590" s="1">
        <v>14802</v>
      </c>
      <c r="I590" s="7" t="s">
        <v>1926</v>
      </c>
      <c r="J590" s="9" t="s">
        <v>1927</v>
      </c>
      <c r="K590" s="1" t="s">
        <v>15</v>
      </c>
      <c r="L590" s="1">
        <v>2</v>
      </c>
      <c r="M590" s="1">
        <v>2</v>
      </c>
      <c r="N590" s="1" t="b">
        <v>0</v>
      </c>
      <c r="O590" s="1">
        <v>72</v>
      </c>
      <c r="P590" s="1" t="b">
        <v>0</v>
      </c>
      <c r="Q590" s="1" t="s">
        <v>29</v>
      </c>
    </row>
    <row r="591" spans="1:17" ht="15.75" customHeight="1" x14ac:dyDescent="0.15">
      <c r="A591" s="11" t="s">
        <v>3121</v>
      </c>
      <c r="B591" s="1" t="s">
        <v>1842</v>
      </c>
      <c r="C591" s="27" t="s">
        <v>166</v>
      </c>
      <c r="D591" s="1" t="s">
        <v>1029</v>
      </c>
      <c r="E591" s="1" t="s">
        <v>1924</v>
      </c>
      <c r="F591" s="1" t="s">
        <v>1925</v>
      </c>
      <c r="G591" s="1" t="s">
        <v>1759</v>
      </c>
      <c r="H591" s="1">
        <v>14802</v>
      </c>
      <c r="I591" s="7" t="s">
        <v>1926</v>
      </c>
      <c r="J591" s="9" t="s">
        <v>1928</v>
      </c>
      <c r="K591" s="1" t="s">
        <v>15</v>
      </c>
      <c r="L591" s="1">
        <v>2</v>
      </c>
      <c r="M591" s="1">
        <v>2</v>
      </c>
      <c r="N591" s="1" t="b">
        <v>0</v>
      </c>
      <c r="O591" s="1">
        <v>72</v>
      </c>
      <c r="P591" s="1" t="b">
        <v>0</v>
      </c>
      <c r="Q591" s="1" t="s">
        <v>36</v>
      </c>
    </row>
    <row r="592" spans="1:17" ht="15.75" customHeight="1" x14ac:dyDescent="0.15">
      <c r="A592" s="11" t="s">
        <v>3121</v>
      </c>
      <c r="B592" s="1" t="s">
        <v>1929</v>
      </c>
      <c r="C592" s="27" t="s">
        <v>166</v>
      </c>
      <c r="D592" s="1" t="s">
        <v>1029</v>
      </c>
      <c r="E592" s="1" t="s">
        <v>1924</v>
      </c>
      <c r="F592" s="1" t="s">
        <v>1925</v>
      </c>
      <c r="G592" s="1" t="s">
        <v>1759</v>
      </c>
      <c r="H592" s="1">
        <v>14802</v>
      </c>
      <c r="I592" s="7" t="s">
        <v>1926</v>
      </c>
      <c r="J592" s="9" t="s">
        <v>1930</v>
      </c>
      <c r="K592" s="1" t="s">
        <v>15</v>
      </c>
      <c r="L592" s="1">
        <v>2</v>
      </c>
      <c r="M592" s="1">
        <v>2</v>
      </c>
      <c r="N592" s="1" t="b">
        <v>0</v>
      </c>
      <c r="O592" s="1">
        <v>72</v>
      </c>
      <c r="P592" s="1" t="b">
        <v>0</v>
      </c>
      <c r="Q592" s="1" t="s">
        <v>36</v>
      </c>
    </row>
    <row r="593" spans="1:17" ht="15.75" customHeight="1" x14ac:dyDescent="0.15">
      <c r="A593" s="1" t="s">
        <v>3122</v>
      </c>
      <c r="B593" s="1" t="s">
        <v>900</v>
      </c>
      <c r="C593" s="1" t="s">
        <v>475</v>
      </c>
      <c r="D593" s="1" t="s">
        <v>241</v>
      </c>
      <c r="E593" s="1" t="s">
        <v>1931</v>
      </c>
      <c r="F593" s="1" t="s">
        <v>1932</v>
      </c>
      <c r="G593" s="1" t="s">
        <v>1759</v>
      </c>
      <c r="H593" s="1" t="s">
        <v>1933</v>
      </c>
      <c r="I593" s="7" t="s">
        <v>1934</v>
      </c>
      <c r="J593" s="9" t="s">
        <v>1935</v>
      </c>
      <c r="K593" s="1" t="s">
        <v>15</v>
      </c>
      <c r="L593" s="1">
        <v>2</v>
      </c>
      <c r="M593" s="1">
        <v>2</v>
      </c>
      <c r="N593" s="1" t="b">
        <v>0</v>
      </c>
      <c r="O593" s="1">
        <v>59</v>
      </c>
      <c r="P593" s="1" t="b">
        <v>0</v>
      </c>
      <c r="Q593" s="1" t="s">
        <v>36</v>
      </c>
    </row>
    <row r="594" spans="1:17" ht="15.75" customHeight="1" x14ac:dyDescent="0.15">
      <c r="A594" s="1" t="s">
        <v>3122</v>
      </c>
      <c r="B594" s="1" t="s">
        <v>442</v>
      </c>
      <c r="C594" s="1" t="s">
        <v>475</v>
      </c>
      <c r="D594" s="1" t="s">
        <v>27</v>
      </c>
      <c r="E594" s="1" t="s">
        <v>1931</v>
      </c>
      <c r="F594" s="1" t="s">
        <v>1932</v>
      </c>
      <c r="G594" s="1" t="s">
        <v>1759</v>
      </c>
      <c r="H594" s="1" t="s">
        <v>1933</v>
      </c>
      <c r="I594" s="7" t="s">
        <v>1934</v>
      </c>
      <c r="J594" s="9" t="s">
        <v>1936</v>
      </c>
      <c r="K594" s="1" t="s">
        <v>15</v>
      </c>
      <c r="L594" s="1">
        <v>2</v>
      </c>
      <c r="M594" s="1">
        <v>2</v>
      </c>
      <c r="N594" s="1" t="b">
        <v>0</v>
      </c>
      <c r="O594" s="1">
        <v>59</v>
      </c>
      <c r="P594" s="1" t="b">
        <v>0</v>
      </c>
      <c r="Q594" s="1" t="s">
        <v>36</v>
      </c>
    </row>
    <row r="595" spans="1:17" ht="15.75" customHeight="1" x14ac:dyDescent="0.15">
      <c r="A595" s="1" t="s">
        <v>3122</v>
      </c>
      <c r="B595" s="1" t="s">
        <v>98</v>
      </c>
      <c r="C595" s="1" t="s">
        <v>475</v>
      </c>
      <c r="D595" s="1" t="s">
        <v>27</v>
      </c>
      <c r="E595" s="1" t="s">
        <v>1931</v>
      </c>
      <c r="F595" s="1" t="s">
        <v>1932</v>
      </c>
      <c r="G595" s="1" t="s">
        <v>1759</v>
      </c>
      <c r="H595" s="1" t="s">
        <v>1933</v>
      </c>
      <c r="I595" s="7" t="s">
        <v>1934</v>
      </c>
      <c r="J595" s="9" t="s">
        <v>1937</v>
      </c>
      <c r="K595" s="1" t="s">
        <v>15</v>
      </c>
      <c r="L595" s="1">
        <v>2</v>
      </c>
      <c r="M595" s="1">
        <v>2</v>
      </c>
      <c r="N595" s="1" t="b">
        <v>0</v>
      </c>
      <c r="O595" s="1">
        <v>59</v>
      </c>
      <c r="P595" s="1" t="b">
        <v>0</v>
      </c>
      <c r="Q595" s="1" t="s">
        <v>29</v>
      </c>
    </row>
    <row r="596" spans="1:17" ht="15.75" customHeight="1" x14ac:dyDescent="0.15">
      <c r="A596" s="1" t="s">
        <v>3122</v>
      </c>
      <c r="B596" s="1" t="s">
        <v>158</v>
      </c>
      <c r="C596" s="1" t="s">
        <v>475</v>
      </c>
      <c r="D596" s="1" t="s">
        <v>27</v>
      </c>
      <c r="E596" s="1" t="s">
        <v>1931</v>
      </c>
      <c r="F596" s="1" t="s">
        <v>1932</v>
      </c>
      <c r="G596" s="1" t="s">
        <v>1759</v>
      </c>
      <c r="H596" s="1" t="s">
        <v>1933</v>
      </c>
      <c r="I596" s="7" t="s">
        <v>1934</v>
      </c>
      <c r="J596" s="9" t="s">
        <v>1938</v>
      </c>
      <c r="K596" s="1" t="s">
        <v>15</v>
      </c>
      <c r="L596" s="1">
        <v>2</v>
      </c>
      <c r="M596" s="1">
        <v>2</v>
      </c>
      <c r="N596" s="1" t="b">
        <v>0</v>
      </c>
      <c r="O596" s="1">
        <v>59</v>
      </c>
      <c r="P596" s="1" t="b">
        <v>0</v>
      </c>
      <c r="Q596" s="1" t="s">
        <v>36</v>
      </c>
    </row>
    <row r="597" spans="1:17" ht="15.75" customHeight="1" x14ac:dyDescent="0.15">
      <c r="A597" s="1" t="s">
        <v>3122</v>
      </c>
      <c r="B597" s="1" t="s">
        <v>247</v>
      </c>
      <c r="C597" s="1" t="s">
        <v>475</v>
      </c>
      <c r="D597" s="1" t="s">
        <v>241</v>
      </c>
      <c r="E597" s="1" t="s">
        <v>1931</v>
      </c>
      <c r="F597" s="1" t="s">
        <v>1932</v>
      </c>
      <c r="G597" s="1" t="s">
        <v>1759</v>
      </c>
      <c r="H597" s="1" t="s">
        <v>1933</v>
      </c>
      <c r="I597" s="7" t="s">
        <v>1934</v>
      </c>
      <c r="J597" s="9" t="s">
        <v>1939</v>
      </c>
      <c r="K597" s="1" t="s">
        <v>15</v>
      </c>
      <c r="L597" s="1">
        <v>2</v>
      </c>
      <c r="M597" s="1">
        <v>2</v>
      </c>
      <c r="N597" s="1" t="b">
        <v>0</v>
      </c>
      <c r="O597" s="1">
        <v>59</v>
      </c>
      <c r="P597" s="1" t="b">
        <v>0</v>
      </c>
      <c r="Q597" s="1" t="s">
        <v>19</v>
      </c>
    </row>
    <row r="598" spans="1:17" ht="15.75" customHeight="1" x14ac:dyDescent="0.15">
      <c r="A598" s="1" t="s">
        <v>3122</v>
      </c>
      <c r="B598" s="1" t="s">
        <v>1127</v>
      </c>
      <c r="C598" s="1" t="s">
        <v>475</v>
      </c>
      <c r="D598" s="1" t="s">
        <v>241</v>
      </c>
      <c r="E598" s="1" t="s">
        <v>1931</v>
      </c>
      <c r="F598" s="1" t="s">
        <v>1932</v>
      </c>
      <c r="G598" s="1" t="s">
        <v>1759</v>
      </c>
      <c r="H598" s="1" t="s">
        <v>1933</v>
      </c>
      <c r="I598" s="7" t="s">
        <v>1934</v>
      </c>
      <c r="J598" s="9" t="s">
        <v>1940</v>
      </c>
      <c r="K598" s="1" t="s">
        <v>15</v>
      </c>
      <c r="L598" s="1">
        <v>2</v>
      </c>
      <c r="M598" s="1">
        <v>2</v>
      </c>
      <c r="N598" s="1" t="b">
        <v>0</v>
      </c>
      <c r="O598" s="1">
        <v>59</v>
      </c>
      <c r="P598" s="1" t="b">
        <v>0</v>
      </c>
      <c r="Q598" s="1" t="s">
        <v>36</v>
      </c>
    </row>
    <row r="599" spans="1:17" ht="15.75" customHeight="1" x14ac:dyDescent="0.15">
      <c r="A599" s="1" t="s">
        <v>3122</v>
      </c>
      <c r="B599" s="1" t="s">
        <v>574</v>
      </c>
      <c r="C599" s="1" t="s">
        <v>475</v>
      </c>
      <c r="D599" s="1" t="s">
        <v>241</v>
      </c>
      <c r="E599" s="1" t="s">
        <v>1931</v>
      </c>
      <c r="F599" s="1" t="s">
        <v>1932</v>
      </c>
      <c r="G599" s="1" t="s">
        <v>1759</v>
      </c>
      <c r="H599" s="1" t="s">
        <v>1933</v>
      </c>
      <c r="I599" s="7" t="s">
        <v>1934</v>
      </c>
      <c r="J599" s="9" t="s">
        <v>1941</v>
      </c>
      <c r="K599" s="1" t="s">
        <v>15</v>
      </c>
      <c r="L599" s="1">
        <v>2</v>
      </c>
      <c r="M599" s="1">
        <v>2</v>
      </c>
      <c r="N599" s="1" t="b">
        <v>0</v>
      </c>
      <c r="O599" s="1">
        <v>59</v>
      </c>
      <c r="P599" s="1" t="b">
        <v>0</v>
      </c>
      <c r="Q599" s="1" t="s">
        <v>36</v>
      </c>
    </row>
    <row r="600" spans="1:17" ht="15.75" customHeight="1" x14ac:dyDescent="0.15">
      <c r="A600" s="1" t="s">
        <v>1942</v>
      </c>
      <c r="B600" s="1" t="s">
        <v>28</v>
      </c>
      <c r="C600" s="1" t="s">
        <v>167</v>
      </c>
      <c r="D600" s="27" t="s">
        <v>166</v>
      </c>
      <c r="E600" s="1" t="s">
        <v>1943</v>
      </c>
      <c r="F600" s="1" t="s">
        <v>1905</v>
      </c>
      <c r="G600" s="1" t="s">
        <v>1759</v>
      </c>
      <c r="H600" s="1">
        <v>13244</v>
      </c>
      <c r="I600" s="7" t="s">
        <v>1944</v>
      </c>
      <c r="J600" s="9" t="s">
        <v>1945</v>
      </c>
      <c r="K600" s="1" t="s">
        <v>54</v>
      </c>
      <c r="L600" s="1">
        <v>2</v>
      </c>
      <c r="M600" s="1">
        <v>2</v>
      </c>
      <c r="N600" s="1" t="b">
        <v>0</v>
      </c>
      <c r="O600" s="1">
        <v>52</v>
      </c>
      <c r="P600" s="1" t="b">
        <v>0</v>
      </c>
      <c r="Q600" s="1" t="s">
        <v>29</v>
      </c>
    </row>
    <row r="601" spans="1:17" ht="15.75" customHeight="1" x14ac:dyDescent="0.15">
      <c r="A601" s="1" t="s">
        <v>1942</v>
      </c>
      <c r="B601" s="1" t="s">
        <v>98</v>
      </c>
      <c r="C601" s="1" t="s">
        <v>167</v>
      </c>
      <c r="D601" s="27" t="s">
        <v>166</v>
      </c>
      <c r="E601" s="1" t="s">
        <v>1943</v>
      </c>
      <c r="F601" s="1" t="s">
        <v>1905</v>
      </c>
      <c r="G601" s="1" t="s">
        <v>1759</v>
      </c>
      <c r="H601" s="1">
        <v>13244</v>
      </c>
      <c r="I601" s="7" t="s">
        <v>1944</v>
      </c>
      <c r="J601" s="9" t="s">
        <v>1945</v>
      </c>
      <c r="K601" s="1" t="s">
        <v>54</v>
      </c>
      <c r="L601" s="1">
        <v>2</v>
      </c>
      <c r="M601" s="1">
        <v>2</v>
      </c>
      <c r="N601" s="1" t="b">
        <v>0</v>
      </c>
      <c r="O601" s="1">
        <v>52</v>
      </c>
      <c r="P601" s="1" t="b">
        <v>1</v>
      </c>
      <c r="Q601" s="1" t="s">
        <v>29</v>
      </c>
    </row>
    <row r="602" spans="1:17" ht="15.75" customHeight="1" x14ac:dyDescent="0.15">
      <c r="A602" s="1" t="s">
        <v>1942</v>
      </c>
      <c r="B602" s="1" t="s">
        <v>158</v>
      </c>
      <c r="C602" s="1" t="s">
        <v>167</v>
      </c>
      <c r="D602" s="27" t="s">
        <v>166</v>
      </c>
      <c r="E602" s="1" t="s">
        <v>1943</v>
      </c>
      <c r="F602" s="1" t="s">
        <v>1905</v>
      </c>
      <c r="G602" s="1" t="s">
        <v>1759</v>
      </c>
      <c r="H602" s="1">
        <v>13244</v>
      </c>
      <c r="I602" s="7" t="s">
        <v>1944</v>
      </c>
      <c r="J602" s="9" t="s">
        <v>1946</v>
      </c>
      <c r="K602" s="1" t="s">
        <v>54</v>
      </c>
      <c r="L602" s="1">
        <v>2</v>
      </c>
      <c r="M602" s="1">
        <v>2</v>
      </c>
      <c r="N602" s="1" t="b">
        <v>0</v>
      </c>
      <c r="O602" s="1">
        <v>52</v>
      </c>
      <c r="P602" s="1" t="b">
        <v>1</v>
      </c>
      <c r="Q602" s="1" t="s">
        <v>36</v>
      </c>
    </row>
    <row r="603" spans="1:17" ht="15.75" customHeight="1" x14ac:dyDescent="0.15">
      <c r="A603" s="1" t="s">
        <v>2244</v>
      </c>
      <c r="B603" s="1" t="s">
        <v>442</v>
      </c>
      <c r="C603" s="1" t="s">
        <v>2248</v>
      </c>
      <c r="D603" s="1" t="s">
        <v>27</v>
      </c>
      <c r="E603" s="1" t="s">
        <v>2245</v>
      </c>
      <c r="F603" s="1" t="s">
        <v>2182</v>
      </c>
      <c r="G603" s="1" t="s">
        <v>2141</v>
      </c>
      <c r="H603" s="1" t="s">
        <v>2246</v>
      </c>
      <c r="I603" s="7" t="s">
        <v>2247</v>
      </c>
      <c r="J603" s="9" t="s">
        <v>2249</v>
      </c>
      <c r="K603" s="1" t="s">
        <v>15</v>
      </c>
      <c r="L603" s="1">
        <v>2</v>
      </c>
      <c r="M603" s="1">
        <v>2</v>
      </c>
      <c r="N603" s="1" t="b">
        <v>0</v>
      </c>
      <c r="O603" s="1">
        <v>52</v>
      </c>
      <c r="P603" s="1" t="b">
        <v>0</v>
      </c>
      <c r="Q603" s="1" t="s">
        <v>36</v>
      </c>
    </row>
    <row r="604" spans="1:17" ht="15.75" customHeight="1" x14ac:dyDescent="0.15">
      <c r="A604" s="1" t="s">
        <v>2244</v>
      </c>
      <c r="B604" s="1" t="s">
        <v>2250</v>
      </c>
      <c r="C604" s="1" t="s">
        <v>2248</v>
      </c>
      <c r="D604" s="1" t="s">
        <v>27</v>
      </c>
      <c r="E604" s="1" t="s">
        <v>2245</v>
      </c>
      <c r="F604" s="1" t="s">
        <v>2182</v>
      </c>
      <c r="G604" s="1" t="s">
        <v>2141</v>
      </c>
      <c r="H604" s="1" t="s">
        <v>2246</v>
      </c>
      <c r="I604" s="7" t="s">
        <v>2247</v>
      </c>
      <c r="J604" s="9" t="s">
        <v>2249</v>
      </c>
      <c r="K604" s="1" t="s">
        <v>15</v>
      </c>
      <c r="L604" s="1">
        <v>2</v>
      </c>
      <c r="M604" s="1">
        <v>2</v>
      </c>
      <c r="N604" s="1" t="b">
        <v>0</v>
      </c>
      <c r="O604" s="1">
        <v>52</v>
      </c>
      <c r="P604" s="1" t="b">
        <v>0</v>
      </c>
      <c r="Q604" s="1" t="s">
        <v>438</v>
      </c>
    </row>
    <row r="605" spans="1:17" ht="15.75" customHeight="1" x14ac:dyDescent="0.15">
      <c r="A605" s="1" t="s">
        <v>2244</v>
      </c>
      <c r="B605" s="1" t="s">
        <v>1508</v>
      </c>
      <c r="C605" s="1" t="s">
        <v>2248</v>
      </c>
      <c r="D605" s="1" t="s">
        <v>27</v>
      </c>
      <c r="E605" s="1" t="s">
        <v>2245</v>
      </c>
      <c r="F605" s="1" t="s">
        <v>2182</v>
      </c>
      <c r="G605" s="1" t="s">
        <v>2141</v>
      </c>
      <c r="H605" s="1" t="s">
        <v>2246</v>
      </c>
      <c r="I605" s="7" t="s">
        <v>2247</v>
      </c>
      <c r="J605" s="9" t="s">
        <v>2249</v>
      </c>
      <c r="K605" s="1" t="s">
        <v>15</v>
      </c>
      <c r="L605" s="1">
        <v>2</v>
      </c>
      <c r="M605" s="1">
        <v>2</v>
      </c>
      <c r="N605" s="1" t="b">
        <v>0</v>
      </c>
      <c r="O605" s="1">
        <v>52</v>
      </c>
      <c r="P605" s="1" t="b">
        <v>0</v>
      </c>
      <c r="Q605" s="1" t="s">
        <v>36</v>
      </c>
    </row>
    <row r="606" spans="1:17" ht="15.75" customHeight="1" x14ac:dyDescent="0.15">
      <c r="A606" s="1" t="s">
        <v>2244</v>
      </c>
      <c r="B606" s="1" t="s">
        <v>1632</v>
      </c>
      <c r="C606" s="1" t="s">
        <v>2248</v>
      </c>
      <c r="D606" s="12" t="s">
        <v>2251</v>
      </c>
      <c r="E606" s="1" t="s">
        <v>2245</v>
      </c>
      <c r="F606" s="1" t="s">
        <v>2182</v>
      </c>
      <c r="G606" s="1" t="s">
        <v>2141</v>
      </c>
      <c r="H606" s="1" t="s">
        <v>2246</v>
      </c>
      <c r="I606" s="7" t="s">
        <v>2247</v>
      </c>
      <c r="J606" s="9" t="s">
        <v>2252</v>
      </c>
      <c r="K606" s="1" t="s">
        <v>15</v>
      </c>
      <c r="L606" s="1">
        <v>2</v>
      </c>
      <c r="M606" s="1">
        <v>2</v>
      </c>
      <c r="N606" s="1" t="b">
        <v>0</v>
      </c>
      <c r="O606" s="1">
        <v>52</v>
      </c>
      <c r="P606" s="1" t="b">
        <v>0</v>
      </c>
      <c r="Q606" s="1" t="s">
        <v>19</v>
      </c>
    </row>
    <row r="607" spans="1:17" ht="15.75" customHeight="1" x14ac:dyDescent="0.15">
      <c r="A607" s="1" t="s">
        <v>2244</v>
      </c>
      <c r="B607" s="1" t="s">
        <v>98</v>
      </c>
      <c r="C607" s="1" t="s">
        <v>2248</v>
      </c>
      <c r="D607" s="1" t="s">
        <v>27</v>
      </c>
      <c r="E607" s="1" t="s">
        <v>2245</v>
      </c>
      <c r="F607" s="1" t="s">
        <v>2182</v>
      </c>
      <c r="G607" s="1" t="s">
        <v>2141</v>
      </c>
      <c r="H607" s="1" t="s">
        <v>2246</v>
      </c>
      <c r="I607" s="7" t="s">
        <v>2247</v>
      </c>
      <c r="J607" s="9" t="s">
        <v>2249</v>
      </c>
      <c r="K607" s="1" t="s">
        <v>15</v>
      </c>
      <c r="L607" s="1">
        <v>2</v>
      </c>
      <c r="M607" s="1">
        <v>2</v>
      </c>
      <c r="N607" s="1" t="b">
        <v>0</v>
      </c>
      <c r="O607" s="1">
        <v>52</v>
      </c>
      <c r="P607" s="1" t="b">
        <v>0</v>
      </c>
      <c r="Q607" s="1" t="s">
        <v>29</v>
      </c>
    </row>
    <row r="608" spans="1:17" ht="15.75" customHeight="1" x14ac:dyDescent="0.15">
      <c r="A608" s="1" t="s">
        <v>2244</v>
      </c>
      <c r="B608" s="1" t="s">
        <v>158</v>
      </c>
      <c r="C608" s="1" t="s">
        <v>2248</v>
      </c>
      <c r="D608" s="1" t="s">
        <v>27</v>
      </c>
      <c r="E608" s="1" t="s">
        <v>2245</v>
      </c>
      <c r="F608" s="1" t="s">
        <v>2182</v>
      </c>
      <c r="G608" s="1" t="s">
        <v>2141</v>
      </c>
      <c r="H608" s="1" t="s">
        <v>2246</v>
      </c>
      <c r="I608" s="7" t="s">
        <v>2247</v>
      </c>
      <c r="J608" s="9" t="s">
        <v>2249</v>
      </c>
      <c r="K608" s="1" t="s">
        <v>15</v>
      </c>
      <c r="L608" s="1">
        <v>2</v>
      </c>
      <c r="M608" s="1">
        <v>2</v>
      </c>
      <c r="N608" s="1" t="b">
        <v>0</v>
      </c>
      <c r="O608" s="1">
        <v>52</v>
      </c>
      <c r="P608" s="1" t="b">
        <v>0</v>
      </c>
      <c r="Q608" s="1" t="s">
        <v>36</v>
      </c>
    </row>
    <row r="609" spans="1:17" ht="15.75" customHeight="1" x14ac:dyDescent="0.15">
      <c r="A609" s="1" t="s">
        <v>2244</v>
      </c>
      <c r="B609" s="1" t="s">
        <v>2253</v>
      </c>
      <c r="C609" s="1" t="s">
        <v>2248</v>
      </c>
      <c r="D609" s="1" t="s">
        <v>27</v>
      </c>
      <c r="E609" s="1" t="s">
        <v>2245</v>
      </c>
      <c r="F609" s="1" t="s">
        <v>2182</v>
      </c>
      <c r="G609" s="1" t="s">
        <v>2141</v>
      </c>
      <c r="H609" s="1" t="s">
        <v>2246</v>
      </c>
      <c r="I609" s="7" t="s">
        <v>2247</v>
      </c>
      <c r="J609" s="9" t="s">
        <v>2249</v>
      </c>
      <c r="K609" s="1" t="s">
        <v>15</v>
      </c>
      <c r="L609" s="1">
        <v>2</v>
      </c>
      <c r="M609" s="1">
        <v>2</v>
      </c>
      <c r="N609" s="1" t="b">
        <v>0</v>
      </c>
      <c r="O609" s="1">
        <v>52</v>
      </c>
      <c r="P609" s="1" t="b">
        <v>0</v>
      </c>
      <c r="Q609" s="1" t="s">
        <v>36</v>
      </c>
    </row>
    <row r="610" spans="1:17" ht="15.75" customHeight="1" x14ac:dyDescent="0.15">
      <c r="A610" s="1" t="s">
        <v>2244</v>
      </c>
      <c r="B610" s="1" t="s">
        <v>32</v>
      </c>
      <c r="C610" s="1" t="s">
        <v>2248</v>
      </c>
      <c r="D610" s="1" t="s">
        <v>2254</v>
      </c>
      <c r="E610" s="1" t="s">
        <v>2245</v>
      </c>
      <c r="F610" s="1" t="s">
        <v>2182</v>
      </c>
      <c r="G610" s="1" t="s">
        <v>2141</v>
      </c>
      <c r="H610" s="1" t="s">
        <v>2246</v>
      </c>
      <c r="I610" s="7" t="s">
        <v>2247</v>
      </c>
      <c r="J610" s="9" t="s">
        <v>2255</v>
      </c>
      <c r="K610" s="1" t="s">
        <v>15</v>
      </c>
      <c r="L610" s="1">
        <v>2</v>
      </c>
      <c r="M610" s="1">
        <v>2</v>
      </c>
      <c r="N610" s="1" t="b">
        <v>0</v>
      </c>
      <c r="O610" s="1">
        <v>52</v>
      </c>
      <c r="P610" s="1" t="b">
        <v>0</v>
      </c>
      <c r="Q610" s="1" t="s">
        <v>33</v>
      </c>
    </row>
    <row r="611" spans="1:17" ht="15.75" customHeight="1" x14ac:dyDescent="0.15">
      <c r="A611" s="1" t="s">
        <v>2244</v>
      </c>
      <c r="B611" s="1" t="s">
        <v>119</v>
      </c>
      <c r="C611" s="1" t="s">
        <v>2248</v>
      </c>
      <c r="D611" s="1" t="s">
        <v>2254</v>
      </c>
      <c r="E611" s="1" t="s">
        <v>2245</v>
      </c>
      <c r="F611" s="1" t="s">
        <v>2182</v>
      </c>
      <c r="G611" s="1" t="s">
        <v>2141</v>
      </c>
      <c r="H611" s="1" t="s">
        <v>2246</v>
      </c>
      <c r="I611" s="7" t="s">
        <v>2247</v>
      </c>
      <c r="J611" s="9" t="s">
        <v>2256</v>
      </c>
      <c r="K611" s="1" t="s">
        <v>15</v>
      </c>
      <c r="L611" s="1">
        <v>2</v>
      </c>
      <c r="M611" s="1">
        <v>2</v>
      </c>
      <c r="N611" s="1" t="b">
        <v>0</v>
      </c>
      <c r="O611" s="1">
        <v>52</v>
      </c>
      <c r="P611" s="1" t="b">
        <v>0</v>
      </c>
      <c r="Q611" s="1" t="s">
        <v>33</v>
      </c>
    </row>
    <row r="612" spans="1:17" ht="15.75" customHeight="1" x14ac:dyDescent="0.15">
      <c r="A612" s="1" t="s">
        <v>3088</v>
      </c>
      <c r="B612" s="1" t="s">
        <v>74</v>
      </c>
      <c r="C612" s="1" t="s">
        <v>791</v>
      </c>
      <c r="D612" s="1" t="s">
        <v>2494</v>
      </c>
      <c r="E612" s="1" t="s">
        <v>2490</v>
      </c>
      <c r="F612" s="1" t="s">
        <v>2491</v>
      </c>
      <c r="G612" s="1" t="s">
        <v>2466</v>
      </c>
      <c r="H612" s="1" t="s">
        <v>2492</v>
      </c>
      <c r="I612" s="7" t="s">
        <v>2493</v>
      </c>
      <c r="J612" s="9" t="s">
        <v>2495</v>
      </c>
      <c r="K612" s="1" t="s">
        <v>15</v>
      </c>
      <c r="L612" s="1">
        <v>2</v>
      </c>
      <c r="M612" s="1">
        <v>2</v>
      </c>
      <c r="N612" s="1" t="b">
        <v>1</v>
      </c>
      <c r="O612" s="1">
        <v>67</v>
      </c>
      <c r="P612" s="1" t="b">
        <v>0</v>
      </c>
      <c r="Q612" s="1" t="s">
        <v>33</v>
      </c>
    </row>
    <row r="613" spans="1:17" ht="15.75" customHeight="1" x14ac:dyDescent="0.15">
      <c r="A613" s="1" t="s">
        <v>3088</v>
      </c>
      <c r="B613" s="1" t="s">
        <v>32</v>
      </c>
      <c r="C613" s="1" t="s">
        <v>791</v>
      </c>
      <c r="D613" s="1" t="s">
        <v>2494</v>
      </c>
      <c r="E613" s="1" t="s">
        <v>2490</v>
      </c>
      <c r="F613" s="1" t="s">
        <v>2491</v>
      </c>
      <c r="G613" s="1" t="s">
        <v>2466</v>
      </c>
      <c r="H613" s="1" t="s">
        <v>2492</v>
      </c>
      <c r="I613" s="7" t="s">
        <v>2493</v>
      </c>
      <c r="J613" s="9" t="s">
        <v>2496</v>
      </c>
      <c r="K613" s="1" t="s">
        <v>15</v>
      </c>
      <c r="L613" s="1">
        <v>2</v>
      </c>
      <c r="M613" s="1">
        <v>2</v>
      </c>
      <c r="N613" s="1" t="b">
        <v>1</v>
      </c>
      <c r="O613" s="1">
        <v>67</v>
      </c>
      <c r="P613" s="1" t="b">
        <v>0</v>
      </c>
      <c r="Q613" s="1" t="s">
        <v>33</v>
      </c>
    </row>
    <row r="614" spans="1:17" ht="15.75" customHeight="1" x14ac:dyDescent="0.15">
      <c r="A614" s="1" t="s">
        <v>3088</v>
      </c>
      <c r="B614" s="1" t="s">
        <v>247</v>
      </c>
      <c r="C614" s="1" t="s">
        <v>791</v>
      </c>
      <c r="D614" s="1" t="s">
        <v>2494</v>
      </c>
      <c r="E614" s="1" t="s">
        <v>2490</v>
      </c>
      <c r="F614" s="1" t="s">
        <v>2491</v>
      </c>
      <c r="G614" s="1" t="s">
        <v>2466</v>
      </c>
      <c r="H614" s="1" t="s">
        <v>2492</v>
      </c>
      <c r="I614" s="7" t="s">
        <v>2493</v>
      </c>
      <c r="J614" s="9" t="s">
        <v>2497</v>
      </c>
      <c r="K614" s="1" t="s">
        <v>15</v>
      </c>
      <c r="L614" s="1">
        <v>2</v>
      </c>
      <c r="M614" s="1">
        <v>2</v>
      </c>
      <c r="N614" s="1" t="b">
        <v>1</v>
      </c>
      <c r="O614" s="1">
        <v>67</v>
      </c>
      <c r="P614" s="1" t="b">
        <v>0</v>
      </c>
      <c r="Q614" s="1" t="s">
        <v>19</v>
      </c>
    </row>
    <row r="615" spans="1:17" ht="15.75" customHeight="1" x14ac:dyDescent="0.15">
      <c r="A615" s="1" t="s">
        <v>3088</v>
      </c>
      <c r="B615" s="1" t="s">
        <v>2498</v>
      </c>
      <c r="C615" s="1" t="s">
        <v>791</v>
      </c>
      <c r="D615" s="1" t="s">
        <v>2494</v>
      </c>
      <c r="E615" s="1" t="s">
        <v>2490</v>
      </c>
      <c r="F615" s="1" t="s">
        <v>2491</v>
      </c>
      <c r="G615" s="1" t="s">
        <v>2466</v>
      </c>
      <c r="H615" s="1" t="s">
        <v>2492</v>
      </c>
      <c r="I615" s="7" t="s">
        <v>2493</v>
      </c>
      <c r="J615" s="9" t="s">
        <v>2499</v>
      </c>
      <c r="K615" s="1" t="s">
        <v>15</v>
      </c>
      <c r="L615" s="1">
        <v>2</v>
      </c>
      <c r="M615" s="1">
        <v>2</v>
      </c>
      <c r="N615" s="1" t="b">
        <v>1</v>
      </c>
      <c r="O615" s="1">
        <v>67</v>
      </c>
      <c r="P615" s="1" t="b">
        <v>0</v>
      </c>
      <c r="Q615" s="1" t="s">
        <v>36</v>
      </c>
    </row>
    <row r="616" spans="1:17" ht="15.75" customHeight="1" x14ac:dyDescent="0.15">
      <c r="A616" s="1" t="s">
        <v>3088</v>
      </c>
      <c r="B616" s="1" t="s">
        <v>2500</v>
      </c>
      <c r="C616" s="1" t="s">
        <v>791</v>
      </c>
      <c r="D616" s="1" t="s">
        <v>2494</v>
      </c>
      <c r="E616" s="1" t="s">
        <v>2490</v>
      </c>
      <c r="F616" s="1" t="s">
        <v>2491</v>
      </c>
      <c r="G616" s="1" t="s">
        <v>2466</v>
      </c>
      <c r="H616" s="1" t="s">
        <v>2492</v>
      </c>
      <c r="I616" s="7" t="s">
        <v>2493</v>
      </c>
      <c r="J616" s="9" t="s">
        <v>2501</v>
      </c>
      <c r="K616" s="1" t="s">
        <v>15</v>
      </c>
      <c r="L616" s="1">
        <v>2</v>
      </c>
      <c r="M616" s="1">
        <v>2</v>
      </c>
      <c r="N616" s="1" t="b">
        <v>1</v>
      </c>
      <c r="O616" s="1">
        <v>67</v>
      </c>
      <c r="P616" s="1" t="b">
        <v>0</v>
      </c>
      <c r="Q616" s="1" t="s">
        <v>36</v>
      </c>
    </row>
    <row r="617" spans="1:17" ht="15.75" customHeight="1" x14ac:dyDescent="0.15">
      <c r="A617" s="1" t="s">
        <v>3088</v>
      </c>
      <c r="B617" s="1" t="s">
        <v>21</v>
      </c>
      <c r="C617" s="1" t="s">
        <v>791</v>
      </c>
      <c r="D617" s="1" t="s">
        <v>2494</v>
      </c>
      <c r="E617" s="1" t="s">
        <v>2490</v>
      </c>
      <c r="F617" s="1" t="s">
        <v>2491</v>
      </c>
      <c r="G617" s="1" t="s">
        <v>2466</v>
      </c>
      <c r="H617" s="1" t="s">
        <v>2492</v>
      </c>
      <c r="I617" s="7" t="s">
        <v>2493</v>
      </c>
      <c r="J617" s="9" t="s">
        <v>2502</v>
      </c>
      <c r="K617" s="1" t="s">
        <v>15</v>
      </c>
      <c r="L617" s="1">
        <v>2</v>
      </c>
      <c r="M617" s="1">
        <v>2</v>
      </c>
      <c r="N617" s="1" t="b">
        <v>1</v>
      </c>
      <c r="O617" s="1">
        <v>67</v>
      </c>
      <c r="P617" s="1" t="b">
        <v>0</v>
      </c>
      <c r="Q617" s="1" t="s">
        <v>36</v>
      </c>
    </row>
    <row r="618" spans="1:17" ht="15.75" customHeight="1" x14ac:dyDescent="0.15">
      <c r="A618" s="1" t="s">
        <v>3088</v>
      </c>
      <c r="B618" s="1" t="s">
        <v>2081</v>
      </c>
      <c r="C618" s="1" t="s">
        <v>791</v>
      </c>
      <c r="D618" s="1" t="s">
        <v>2494</v>
      </c>
      <c r="E618" s="1" t="s">
        <v>2490</v>
      </c>
      <c r="F618" s="1" t="s">
        <v>2491</v>
      </c>
      <c r="G618" s="1" t="s">
        <v>2466</v>
      </c>
      <c r="H618" s="1" t="s">
        <v>2492</v>
      </c>
      <c r="I618" s="7" t="s">
        <v>2493</v>
      </c>
      <c r="J618" s="9" t="s">
        <v>2503</v>
      </c>
      <c r="K618" s="1" t="s">
        <v>15</v>
      </c>
      <c r="L618" s="1">
        <v>2</v>
      </c>
      <c r="M618" s="1">
        <v>2</v>
      </c>
      <c r="N618" s="1" t="b">
        <v>1</v>
      </c>
      <c r="O618" s="1">
        <v>67</v>
      </c>
      <c r="P618" s="1" t="b">
        <v>0</v>
      </c>
      <c r="Q618" s="1" t="s">
        <v>36</v>
      </c>
    </row>
    <row r="619" spans="1:17" ht="15.75" customHeight="1" x14ac:dyDescent="0.15">
      <c r="A619" s="1" t="s">
        <v>3088</v>
      </c>
      <c r="B619" s="1" t="s">
        <v>1207</v>
      </c>
      <c r="C619" s="1" t="s">
        <v>791</v>
      </c>
      <c r="D619" s="1" t="s">
        <v>2494</v>
      </c>
      <c r="E619" s="1" t="s">
        <v>2490</v>
      </c>
      <c r="F619" s="1" t="s">
        <v>2491</v>
      </c>
      <c r="G619" s="1" t="s">
        <v>2466</v>
      </c>
      <c r="H619" s="1" t="s">
        <v>2492</v>
      </c>
      <c r="I619" s="7" t="s">
        <v>2493</v>
      </c>
      <c r="J619" s="9" t="s">
        <v>2504</v>
      </c>
      <c r="K619" s="1" t="s">
        <v>15</v>
      </c>
      <c r="L619" s="1">
        <v>2</v>
      </c>
      <c r="M619" s="1">
        <v>2</v>
      </c>
      <c r="N619" s="1" t="b">
        <v>1</v>
      </c>
      <c r="O619" s="1">
        <v>67</v>
      </c>
      <c r="P619" s="1" t="b">
        <v>1</v>
      </c>
      <c r="Q619" s="1" t="s">
        <v>220</v>
      </c>
    </row>
    <row r="620" spans="1:17" ht="15.75" customHeight="1" x14ac:dyDescent="0.15">
      <c r="A620" s="1" t="s">
        <v>3088</v>
      </c>
      <c r="B620" s="1" t="s">
        <v>2505</v>
      </c>
      <c r="C620" s="1" t="s">
        <v>791</v>
      </c>
      <c r="D620" s="1" t="s">
        <v>27</v>
      </c>
      <c r="E620" s="1" t="s">
        <v>2490</v>
      </c>
      <c r="F620" s="1" t="s">
        <v>2491</v>
      </c>
      <c r="G620" s="1" t="s">
        <v>2466</v>
      </c>
      <c r="H620" s="1" t="s">
        <v>2492</v>
      </c>
      <c r="I620" s="7" t="s">
        <v>2493</v>
      </c>
      <c r="J620" s="9" t="s">
        <v>2506</v>
      </c>
      <c r="K620" s="1" t="s">
        <v>15</v>
      </c>
      <c r="L620" s="1">
        <v>2</v>
      </c>
      <c r="M620" s="1">
        <v>2</v>
      </c>
      <c r="N620" s="1" t="b">
        <v>1</v>
      </c>
      <c r="O620" s="1">
        <v>67</v>
      </c>
      <c r="P620" s="1" t="b">
        <v>0</v>
      </c>
      <c r="Q620" s="1" t="s">
        <v>36</v>
      </c>
    </row>
    <row r="621" spans="1:17" ht="15.75" customHeight="1" x14ac:dyDescent="0.15">
      <c r="A621" s="1" t="s">
        <v>3088</v>
      </c>
      <c r="B621" s="1" t="s">
        <v>98</v>
      </c>
      <c r="C621" s="1" t="s">
        <v>791</v>
      </c>
      <c r="D621" s="1" t="s">
        <v>27</v>
      </c>
      <c r="E621" s="1" t="s">
        <v>2490</v>
      </c>
      <c r="F621" s="1" t="s">
        <v>2491</v>
      </c>
      <c r="G621" s="1" t="s">
        <v>2466</v>
      </c>
      <c r="H621" s="1" t="s">
        <v>2492</v>
      </c>
      <c r="I621" s="7" t="s">
        <v>2493</v>
      </c>
      <c r="J621" s="9" t="s">
        <v>2507</v>
      </c>
      <c r="K621" s="1" t="s">
        <v>15</v>
      </c>
      <c r="L621" s="1">
        <v>2</v>
      </c>
      <c r="M621" s="1">
        <v>2</v>
      </c>
      <c r="N621" s="1" t="b">
        <v>1</v>
      </c>
      <c r="O621" s="1">
        <v>67</v>
      </c>
      <c r="P621" s="1" t="b">
        <v>0</v>
      </c>
      <c r="Q621" s="1" t="s">
        <v>29</v>
      </c>
    </row>
    <row r="622" spans="1:17" ht="15.75" customHeight="1" x14ac:dyDescent="0.15">
      <c r="A622" s="1" t="s">
        <v>3088</v>
      </c>
      <c r="B622" s="1" t="s">
        <v>158</v>
      </c>
      <c r="C622" s="1" t="s">
        <v>791</v>
      </c>
      <c r="D622" s="1" t="s">
        <v>27</v>
      </c>
      <c r="E622" s="1" t="s">
        <v>2490</v>
      </c>
      <c r="F622" s="1" t="s">
        <v>2491</v>
      </c>
      <c r="G622" s="1" t="s">
        <v>2466</v>
      </c>
      <c r="H622" s="1" t="s">
        <v>2492</v>
      </c>
      <c r="I622" s="7" t="s">
        <v>2493</v>
      </c>
      <c r="J622" s="9" t="s">
        <v>2508</v>
      </c>
      <c r="K622" s="1" t="s">
        <v>15</v>
      </c>
      <c r="L622" s="1">
        <v>2</v>
      </c>
      <c r="M622" s="1">
        <v>2</v>
      </c>
      <c r="N622" s="1" t="b">
        <v>1</v>
      </c>
      <c r="O622" s="1">
        <v>67</v>
      </c>
      <c r="P622" s="1" t="b">
        <v>0</v>
      </c>
      <c r="Q622" s="1" t="s">
        <v>36</v>
      </c>
    </row>
    <row r="623" spans="1:17" ht="15.75" customHeight="1" x14ac:dyDescent="0.15">
      <c r="A623" s="1" t="s">
        <v>3088</v>
      </c>
      <c r="B623" s="1" t="s">
        <v>320</v>
      </c>
      <c r="C623" s="1" t="s">
        <v>791</v>
      </c>
      <c r="D623" s="1" t="s">
        <v>27</v>
      </c>
      <c r="E623" s="1" t="s">
        <v>2490</v>
      </c>
      <c r="F623" s="1" t="s">
        <v>2491</v>
      </c>
      <c r="G623" s="1" t="s">
        <v>2466</v>
      </c>
      <c r="H623" s="1" t="s">
        <v>2492</v>
      </c>
      <c r="I623" s="7" t="s">
        <v>2493</v>
      </c>
      <c r="J623" s="9" t="s">
        <v>2509</v>
      </c>
      <c r="K623" s="1" t="s">
        <v>15</v>
      </c>
      <c r="L623" s="1">
        <v>2</v>
      </c>
      <c r="M623" s="1">
        <v>2</v>
      </c>
      <c r="N623" s="1" t="b">
        <v>1</v>
      </c>
      <c r="O623" s="1">
        <v>67</v>
      </c>
      <c r="P623" s="1" t="b">
        <v>0</v>
      </c>
      <c r="Q623" s="1" t="s">
        <v>36</v>
      </c>
    </row>
    <row r="624" spans="1:17" ht="15.75" customHeight="1" x14ac:dyDescent="0.15">
      <c r="A624" s="1" t="s">
        <v>2510</v>
      </c>
      <c r="B624" s="1" t="s">
        <v>2514</v>
      </c>
      <c r="C624" s="1" t="s">
        <v>278</v>
      </c>
      <c r="D624" s="1" t="s">
        <v>2513</v>
      </c>
      <c r="E624" s="1" t="s">
        <v>2511</v>
      </c>
      <c r="F624" s="1" t="s">
        <v>2484</v>
      </c>
      <c r="G624" s="1" t="s">
        <v>2466</v>
      </c>
      <c r="H624" s="1">
        <v>77004</v>
      </c>
      <c r="I624" s="7" t="s">
        <v>2512</v>
      </c>
      <c r="J624" s="9" t="s">
        <v>2515</v>
      </c>
      <c r="K624" s="1" t="s">
        <v>15</v>
      </c>
      <c r="L624" s="1">
        <v>1</v>
      </c>
      <c r="M624" s="1">
        <v>2</v>
      </c>
      <c r="N624" s="1" t="b">
        <v>0</v>
      </c>
      <c r="O624" s="1">
        <v>51</v>
      </c>
      <c r="P624" s="1" t="b">
        <v>0</v>
      </c>
      <c r="Q624" s="1" t="s">
        <v>19</v>
      </c>
    </row>
    <row r="625" spans="1:17" ht="15.75" customHeight="1" x14ac:dyDescent="0.15">
      <c r="A625" s="1" t="s">
        <v>2510</v>
      </c>
      <c r="B625" s="1" t="s">
        <v>2516</v>
      </c>
      <c r="C625" s="1" t="s">
        <v>278</v>
      </c>
      <c r="D625" s="1" t="s">
        <v>2513</v>
      </c>
      <c r="E625" s="1" t="s">
        <v>2511</v>
      </c>
      <c r="F625" s="1" t="s">
        <v>2484</v>
      </c>
      <c r="G625" s="1" t="s">
        <v>2466</v>
      </c>
      <c r="H625" s="1">
        <v>77004</v>
      </c>
      <c r="I625" s="7" t="s">
        <v>2512</v>
      </c>
      <c r="J625" s="9" t="s">
        <v>2517</v>
      </c>
      <c r="K625" s="1" t="s">
        <v>15</v>
      </c>
      <c r="L625" s="1">
        <v>1</v>
      </c>
      <c r="M625" s="1">
        <v>2</v>
      </c>
      <c r="N625" s="1" t="b">
        <v>0</v>
      </c>
      <c r="O625" s="1">
        <v>51</v>
      </c>
      <c r="P625" s="1" t="b">
        <v>0</v>
      </c>
      <c r="Q625" s="1" t="s">
        <v>36</v>
      </c>
    </row>
    <row r="626" spans="1:17" ht="15.75" customHeight="1" x14ac:dyDescent="0.15">
      <c r="A626" s="1" t="s">
        <v>2518</v>
      </c>
      <c r="B626" s="1" t="s">
        <v>74</v>
      </c>
      <c r="C626" s="1" t="s">
        <v>2523</v>
      </c>
      <c r="D626" s="1" t="s">
        <v>233</v>
      </c>
      <c r="E626" s="1" t="s">
        <v>2519</v>
      </c>
      <c r="F626" s="1" t="s">
        <v>2520</v>
      </c>
      <c r="G626" s="1" t="s">
        <v>2466</v>
      </c>
      <c r="H626" s="1" t="s">
        <v>2521</v>
      </c>
      <c r="I626" s="7" t="s">
        <v>2522</v>
      </c>
      <c r="J626" s="9" t="s">
        <v>2524</v>
      </c>
      <c r="K626" s="1" t="s">
        <v>15</v>
      </c>
      <c r="L626" s="1">
        <v>2</v>
      </c>
      <c r="M626" s="1">
        <v>2</v>
      </c>
      <c r="N626" s="1" t="b">
        <v>0</v>
      </c>
      <c r="O626" s="1">
        <v>63</v>
      </c>
      <c r="P626" s="1" t="b">
        <v>0</v>
      </c>
      <c r="Q626" s="1" t="s">
        <v>33</v>
      </c>
    </row>
    <row r="627" spans="1:17" ht="15.75" customHeight="1" x14ac:dyDescent="0.15">
      <c r="A627" s="1" t="s">
        <v>2518</v>
      </c>
      <c r="B627" s="1" t="s">
        <v>442</v>
      </c>
      <c r="C627" s="1" t="s">
        <v>791</v>
      </c>
      <c r="D627" s="27" t="s">
        <v>27</v>
      </c>
      <c r="E627" s="1" t="s">
        <v>2519</v>
      </c>
      <c r="F627" s="1" t="s">
        <v>2520</v>
      </c>
      <c r="G627" s="1" t="s">
        <v>2466</v>
      </c>
      <c r="H627" s="1" t="s">
        <v>2521</v>
      </c>
      <c r="I627" s="7" t="s">
        <v>2522</v>
      </c>
      <c r="J627" s="9" t="s">
        <v>2525</v>
      </c>
      <c r="K627" s="1" t="s">
        <v>15</v>
      </c>
      <c r="L627" s="1">
        <v>2</v>
      </c>
      <c r="M627" s="1">
        <v>2</v>
      </c>
      <c r="N627" s="1" t="b">
        <v>0</v>
      </c>
      <c r="O627" s="1">
        <v>63</v>
      </c>
      <c r="P627" s="1" t="b">
        <v>0</v>
      </c>
      <c r="Q627" s="1" t="s">
        <v>36</v>
      </c>
    </row>
    <row r="628" spans="1:17" ht="15.75" customHeight="1" x14ac:dyDescent="0.15">
      <c r="A628" s="1" t="s">
        <v>2518</v>
      </c>
      <c r="B628" s="1" t="s">
        <v>32</v>
      </c>
      <c r="C628" s="1" t="s">
        <v>2523</v>
      </c>
      <c r="D628" s="1" t="s">
        <v>233</v>
      </c>
      <c r="E628" s="1" t="s">
        <v>2519</v>
      </c>
      <c r="F628" s="1" t="s">
        <v>2520</v>
      </c>
      <c r="G628" s="1" t="s">
        <v>2466</v>
      </c>
      <c r="H628" s="1" t="s">
        <v>2521</v>
      </c>
      <c r="I628" s="7" t="s">
        <v>2522</v>
      </c>
      <c r="J628" s="9" t="s">
        <v>2526</v>
      </c>
      <c r="K628" s="1" t="s">
        <v>15</v>
      </c>
      <c r="L628" s="1">
        <v>2</v>
      </c>
      <c r="M628" s="1">
        <v>2</v>
      </c>
      <c r="N628" s="1" t="b">
        <v>0</v>
      </c>
      <c r="O628" s="1">
        <v>63</v>
      </c>
      <c r="P628" s="1" t="b">
        <v>0</v>
      </c>
      <c r="Q628" s="1" t="s">
        <v>33</v>
      </c>
    </row>
    <row r="629" spans="1:17" ht="15.75" customHeight="1" x14ac:dyDescent="0.15">
      <c r="A629" s="1" t="s">
        <v>2518</v>
      </c>
      <c r="B629" s="1" t="s">
        <v>98</v>
      </c>
      <c r="C629" s="1" t="s">
        <v>791</v>
      </c>
      <c r="D629" s="27" t="s">
        <v>27</v>
      </c>
      <c r="E629" s="1" t="s">
        <v>2519</v>
      </c>
      <c r="F629" s="1" t="s">
        <v>2520</v>
      </c>
      <c r="G629" s="1" t="s">
        <v>2466</v>
      </c>
      <c r="H629" s="1" t="s">
        <v>2521</v>
      </c>
      <c r="I629" s="7" t="s">
        <v>2522</v>
      </c>
      <c r="J629" s="9" t="s">
        <v>2527</v>
      </c>
      <c r="K629" s="1" t="s">
        <v>15</v>
      </c>
      <c r="L629" s="1">
        <v>2</v>
      </c>
      <c r="M629" s="1">
        <v>2</v>
      </c>
      <c r="N629" s="1" t="b">
        <v>0</v>
      </c>
      <c r="O629" s="1">
        <v>63</v>
      </c>
      <c r="P629" s="1" t="b">
        <v>0</v>
      </c>
      <c r="Q629" s="1" t="s">
        <v>29</v>
      </c>
    </row>
    <row r="630" spans="1:17" ht="15.75" customHeight="1" x14ac:dyDescent="0.15">
      <c r="A630" s="1" t="s">
        <v>1947</v>
      </c>
      <c r="B630" s="1" t="s">
        <v>1257</v>
      </c>
      <c r="C630" s="1" t="s">
        <v>1951</v>
      </c>
      <c r="D630" s="1" t="s">
        <v>1952</v>
      </c>
      <c r="E630" s="1" t="s">
        <v>1948</v>
      </c>
      <c r="F630" s="1" t="s">
        <v>1758</v>
      </c>
      <c r="G630" s="1" t="s">
        <v>1759</v>
      </c>
      <c r="H630" s="1" t="s">
        <v>1949</v>
      </c>
      <c r="I630" s="7" t="s">
        <v>1950</v>
      </c>
      <c r="J630" s="9" t="s">
        <v>1953</v>
      </c>
      <c r="K630" s="1" t="s">
        <v>54</v>
      </c>
      <c r="L630" s="1">
        <v>2</v>
      </c>
      <c r="M630" s="1">
        <v>2</v>
      </c>
      <c r="N630" s="1" t="b">
        <v>0</v>
      </c>
      <c r="O630" s="1">
        <v>60</v>
      </c>
      <c r="P630" s="1" t="b">
        <v>0</v>
      </c>
      <c r="Q630" s="1" t="s">
        <v>36</v>
      </c>
    </row>
    <row r="631" spans="1:17" ht="15.75" customHeight="1" x14ac:dyDescent="0.15">
      <c r="A631" s="1" t="s">
        <v>1947</v>
      </c>
      <c r="B631" s="1" t="s">
        <v>409</v>
      </c>
      <c r="C631" s="1" t="s">
        <v>1951</v>
      </c>
      <c r="D631" s="1" t="s">
        <v>1952</v>
      </c>
      <c r="E631" s="1" t="s">
        <v>1948</v>
      </c>
      <c r="F631" s="1" t="s">
        <v>1758</v>
      </c>
      <c r="G631" s="1" t="s">
        <v>1759</v>
      </c>
      <c r="H631" s="1" t="s">
        <v>1949</v>
      </c>
      <c r="I631" s="7" t="s">
        <v>1950</v>
      </c>
      <c r="J631" s="9" t="s">
        <v>1954</v>
      </c>
      <c r="K631" s="1" t="s">
        <v>54</v>
      </c>
      <c r="L631" s="1">
        <v>2</v>
      </c>
      <c r="M631" s="1">
        <v>2</v>
      </c>
      <c r="N631" s="1" t="b">
        <v>0</v>
      </c>
      <c r="O631" s="1">
        <v>60</v>
      </c>
      <c r="P631" s="1" t="b">
        <v>0</v>
      </c>
      <c r="Q631" s="1" t="s">
        <v>36</v>
      </c>
    </row>
    <row r="632" spans="1:17" ht="15.75" customHeight="1" x14ac:dyDescent="0.15">
      <c r="A632" s="1" t="s">
        <v>1947</v>
      </c>
      <c r="B632" s="1" t="s">
        <v>98</v>
      </c>
      <c r="C632" s="1" t="s">
        <v>1951</v>
      </c>
      <c r="D632" s="1" t="s">
        <v>1952</v>
      </c>
      <c r="E632" s="1" t="s">
        <v>1948</v>
      </c>
      <c r="F632" s="1" t="s">
        <v>1758</v>
      </c>
      <c r="G632" s="1" t="s">
        <v>1759</v>
      </c>
      <c r="H632" s="1" t="s">
        <v>1949</v>
      </c>
      <c r="I632" s="7" t="s">
        <v>1950</v>
      </c>
      <c r="J632" s="9" t="s">
        <v>1955</v>
      </c>
      <c r="K632" s="1" t="s">
        <v>54</v>
      </c>
      <c r="L632" s="1">
        <v>2</v>
      </c>
      <c r="M632" s="1">
        <v>2</v>
      </c>
      <c r="N632" s="1" t="b">
        <v>0</v>
      </c>
      <c r="O632" s="1">
        <v>60</v>
      </c>
      <c r="P632" s="1" t="b">
        <v>0</v>
      </c>
      <c r="Q632" s="1" t="s">
        <v>29</v>
      </c>
    </row>
    <row r="633" spans="1:17" ht="15.75" customHeight="1" x14ac:dyDescent="0.15">
      <c r="A633" s="1" t="s">
        <v>1947</v>
      </c>
      <c r="B633" s="1" t="s">
        <v>751</v>
      </c>
      <c r="C633" s="1" t="s">
        <v>1951</v>
      </c>
      <c r="D633" s="1" t="s">
        <v>1952</v>
      </c>
      <c r="E633" s="1" t="s">
        <v>1948</v>
      </c>
      <c r="F633" s="1" t="s">
        <v>1758</v>
      </c>
      <c r="G633" s="1" t="s">
        <v>1759</v>
      </c>
      <c r="H633" s="1" t="s">
        <v>1949</v>
      </c>
      <c r="I633" s="7" t="s">
        <v>1950</v>
      </c>
      <c r="J633" s="9" t="s">
        <v>1956</v>
      </c>
      <c r="K633" s="1" t="s">
        <v>54</v>
      </c>
      <c r="L633" s="1">
        <v>2</v>
      </c>
      <c r="M633" s="1">
        <v>2</v>
      </c>
      <c r="N633" s="1" t="b">
        <v>0</v>
      </c>
      <c r="O633" s="1">
        <v>60</v>
      </c>
      <c r="P633" s="1" t="b">
        <v>0</v>
      </c>
      <c r="Q633" s="1" t="s">
        <v>36</v>
      </c>
    </row>
    <row r="634" spans="1:17" ht="15.75" customHeight="1" x14ac:dyDescent="0.15">
      <c r="A634" s="1" t="s">
        <v>1947</v>
      </c>
      <c r="B634" s="1" t="s">
        <v>1958</v>
      </c>
      <c r="C634" s="1" t="s">
        <v>1951</v>
      </c>
      <c r="D634" s="1" t="s">
        <v>1957</v>
      </c>
      <c r="E634" s="1" t="s">
        <v>1948</v>
      </c>
      <c r="F634" s="1" t="s">
        <v>1758</v>
      </c>
      <c r="G634" s="1" t="s">
        <v>1759</v>
      </c>
      <c r="H634" s="1" t="s">
        <v>1949</v>
      </c>
      <c r="I634" s="7" t="s">
        <v>1950</v>
      </c>
      <c r="J634" s="9" t="s">
        <v>1959</v>
      </c>
      <c r="K634" s="1" t="s">
        <v>54</v>
      </c>
      <c r="L634" s="1">
        <v>2</v>
      </c>
      <c r="M634" s="1">
        <v>2</v>
      </c>
      <c r="N634" s="1" t="b">
        <v>0</v>
      </c>
      <c r="O634" s="1">
        <v>60</v>
      </c>
      <c r="P634" s="1" t="b">
        <v>0</v>
      </c>
      <c r="Q634" s="1" t="s">
        <v>36</v>
      </c>
    </row>
    <row r="635" spans="1:17" ht="15.75" customHeight="1" x14ac:dyDescent="0.15">
      <c r="A635" s="1" t="s">
        <v>1947</v>
      </c>
      <c r="B635" s="1" t="s">
        <v>1960</v>
      </c>
      <c r="C635" s="1" t="s">
        <v>1951</v>
      </c>
      <c r="D635" s="1" t="s">
        <v>1957</v>
      </c>
      <c r="E635" s="1" t="s">
        <v>1948</v>
      </c>
      <c r="F635" s="1" t="s">
        <v>1758</v>
      </c>
      <c r="G635" s="1" t="s">
        <v>1759</v>
      </c>
      <c r="H635" s="1" t="s">
        <v>1949</v>
      </c>
      <c r="I635" s="7" t="s">
        <v>1950</v>
      </c>
      <c r="J635" s="9" t="s">
        <v>1961</v>
      </c>
      <c r="K635" s="1" t="s">
        <v>54</v>
      </c>
      <c r="L635" s="1">
        <v>2</v>
      </c>
      <c r="M635" s="1">
        <v>2</v>
      </c>
      <c r="N635" s="1" t="b">
        <v>0</v>
      </c>
      <c r="O635" s="1">
        <v>60</v>
      </c>
      <c r="P635" s="1" t="b">
        <v>0</v>
      </c>
      <c r="Q635" s="1" t="s">
        <v>36</v>
      </c>
    </row>
    <row r="636" spans="1:17" ht="15.75" customHeight="1" x14ac:dyDescent="0.15">
      <c r="A636" s="1" t="s">
        <v>3089</v>
      </c>
      <c r="B636" s="1" t="s">
        <v>28</v>
      </c>
      <c r="C636" s="1" t="s">
        <v>2449</v>
      </c>
      <c r="D636" s="1" t="s">
        <v>167</v>
      </c>
      <c r="E636" s="1" t="s">
        <v>2446</v>
      </c>
      <c r="F636" s="1" t="s">
        <v>2447</v>
      </c>
      <c r="G636" s="1" t="s">
        <v>2431</v>
      </c>
      <c r="H636" s="1">
        <v>37996</v>
      </c>
      <c r="I636" s="7" t="s">
        <v>2448</v>
      </c>
      <c r="J636" s="9" t="s">
        <v>2450</v>
      </c>
      <c r="K636" s="1" t="s">
        <v>15</v>
      </c>
      <c r="L636" s="1">
        <v>2</v>
      </c>
      <c r="M636" s="1">
        <v>2</v>
      </c>
      <c r="N636" s="1" t="b">
        <v>1</v>
      </c>
      <c r="O636" s="1">
        <v>77</v>
      </c>
      <c r="P636" s="1" t="b">
        <v>0</v>
      </c>
      <c r="Q636" s="1" t="s">
        <v>29</v>
      </c>
    </row>
    <row r="637" spans="1:17" ht="15.75" customHeight="1" x14ac:dyDescent="0.15">
      <c r="A637" s="1" t="s">
        <v>3089</v>
      </c>
      <c r="B637" s="1" t="s">
        <v>829</v>
      </c>
      <c r="C637" s="1" t="s">
        <v>2449</v>
      </c>
      <c r="D637" s="1" t="s">
        <v>1055</v>
      </c>
      <c r="E637" s="1" t="s">
        <v>2446</v>
      </c>
      <c r="F637" s="1" t="s">
        <v>2447</v>
      </c>
      <c r="G637" s="1" t="s">
        <v>2431</v>
      </c>
      <c r="H637" s="1">
        <v>37996</v>
      </c>
      <c r="I637" s="7" t="s">
        <v>2448</v>
      </c>
      <c r="J637" s="9" t="s">
        <v>2451</v>
      </c>
      <c r="K637" s="1" t="s">
        <v>15</v>
      </c>
      <c r="L637" s="1">
        <v>2</v>
      </c>
      <c r="M637" s="1">
        <v>2</v>
      </c>
      <c r="N637" s="1" t="b">
        <v>1</v>
      </c>
      <c r="O637" s="1">
        <v>77</v>
      </c>
      <c r="P637" s="1" t="b">
        <v>0</v>
      </c>
      <c r="Q637" s="1" t="s">
        <v>72</v>
      </c>
    </row>
    <row r="638" spans="1:17" ht="15.75" customHeight="1" x14ac:dyDescent="0.15">
      <c r="A638" s="1" t="s">
        <v>3089</v>
      </c>
      <c r="B638" s="1" t="s">
        <v>32</v>
      </c>
      <c r="C638" s="1" t="s">
        <v>2449</v>
      </c>
      <c r="D638" s="1" t="s">
        <v>175</v>
      </c>
      <c r="E638" s="1" t="s">
        <v>2446</v>
      </c>
      <c r="F638" s="1" t="s">
        <v>2447</v>
      </c>
      <c r="G638" s="1" t="s">
        <v>2431</v>
      </c>
      <c r="H638" s="1">
        <v>37996</v>
      </c>
      <c r="I638" s="7" t="s">
        <v>2448</v>
      </c>
      <c r="J638" s="9" t="s">
        <v>2452</v>
      </c>
      <c r="K638" s="1" t="s">
        <v>15</v>
      </c>
      <c r="L638" s="1">
        <v>2</v>
      </c>
      <c r="M638" s="1">
        <v>2</v>
      </c>
      <c r="N638" s="1" t="b">
        <v>1</v>
      </c>
      <c r="O638" s="1">
        <v>77</v>
      </c>
      <c r="P638" s="1" t="b">
        <v>0</v>
      </c>
      <c r="Q638" s="1" t="s">
        <v>33</v>
      </c>
    </row>
    <row r="639" spans="1:17" ht="15.75" customHeight="1" x14ac:dyDescent="0.15">
      <c r="A639" s="1" t="s">
        <v>3089</v>
      </c>
      <c r="B639" s="1" t="s">
        <v>98</v>
      </c>
      <c r="C639" s="1" t="s">
        <v>2449</v>
      </c>
      <c r="D639" s="1" t="s">
        <v>167</v>
      </c>
      <c r="E639" s="1" t="s">
        <v>2446</v>
      </c>
      <c r="F639" s="1" t="s">
        <v>2447</v>
      </c>
      <c r="G639" s="1" t="s">
        <v>2431</v>
      </c>
      <c r="H639" s="1">
        <v>37996</v>
      </c>
      <c r="I639" s="7" t="s">
        <v>2448</v>
      </c>
      <c r="J639" s="9" t="s">
        <v>2453</v>
      </c>
      <c r="K639" s="1" t="s">
        <v>15</v>
      </c>
      <c r="L639" s="1">
        <v>2</v>
      </c>
      <c r="M639" s="1">
        <v>2</v>
      </c>
      <c r="N639" s="1" t="b">
        <v>1</v>
      </c>
      <c r="O639" s="1">
        <v>77</v>
      </c>
      <c r="P639" s="1" t="b">
        <v>0</v>
      </c>
      <c r="Q639" s="1" t="s">
        <v>29</v>
      </c>
    </row>
    <row r="640" spans="1:17" ht="15.75" customHeight="1" x14ac:dyDescent="0.15">
      <c r="A640" s="1" t="s">
        <v>2528</v>
      </c>
      <c r="B640" s="1" t="s">
        <v>442</v>
      </c>
      <c r="C640" s="1" t="s">
        <v>2532</v>
      </c>
      <c r="D640" s="1" t="s">
        <v>27</v>
      </c>
      <c r="E640" s="1" t="s">
        <v>2529</v>
      </c>
      <c r="F640" s="1" t="s">
        <v>2530</v>
      </c>
      <c r="G640" s="1" t="s">
        <v>2466</v>
      </c>
      <c r="H640" s="1">
        <v>76013</v>
      </c>
      <c r="I640" s="7" t="s">
        <v>2531</v>
      </c>
      <c r="J640" s="9" t="s">
        <v>2533</v>
      </c>
      <c r="K640" s="1" t="s">
        <v>15</v>
      </c>
      <c r="L640" s="1">
        <v>2</v>
      </c>
      <c r="M640" s="1">
        <v>2</v>
      </c>
      <c r="N640" s="1" t="b">
        <v>0</v>
      </c>
      <c r="O640" s="1">
        <v>70</v>
      </c>
      <c r="P640" s="1" t="b">
        <v>0</v>
      </c>
      <c r="Q640" s="1" t="s">
        <v>36</v>
      </c>
    </row>
    <row r="641" spans="1:17" ht="15.75" customHeight="1" x14ac:dyDescent="0.15">
      <c r="A641" s="1" t="s">
        <v>2528</v>
      </c>
      <c r="B641" s="1" t="s">
        <v>98</v>
      </c>
      <c r="C641" s="1" t="s">
        <v>2532</v>
      </c>
      <c r="D641" s="1" t="s">
        <v>27</v>
      </c>
      <c r="E641" s="1" t="s">
        <v>2529</v>
      </c>
      <c r="F641" s="1" t="s">
        <v>2530</v>
      </c>
      <c r="G641" s="1" t="s">
        <v>2466</v>
      </c>
      <c r="H641" s="1">
        <v>76013</v>
      </c>
      <c r="I641" s="7" t="s">
        <v>2531</v>
      </c>
      <c r="J641" s="9" t="s">
        <v>2534</v>
      </c>
      <c r="K641" s="1" t="s">
        <v>15</v>
      </c>
      <c r="L641" s="1">
        <v>2</v>
      </c>
      <c r="M641" s="1">
        <v>2</v>
      </c>
      <c r="N641" s="1" t="b">
        <v>0</v>
      </c>
      <c r="O641" s="1">
        <v>70</v>
      </c>
      <c r="P641" s="1" t="b">
        <v>0</v>
      </c>
      <c r="Q641" s="1" t="s">
        <v>29</v>
      </c>
    </row>
    <row r="642" spans="1:17" ht="15.75" customHeight="1" x14ac:dyDescent="0.15">
      <c r="A642" s="1" t="s">
        <v>2528</v>
      </c>
      <c r="B642" s="1" t="s">
        <v>212</v>
      </c>
      <c r="C642" s="1" t="s">
        <v>2532</v>
      </c>
      <c r="D642" s="1" t="s">
        <v>2535</v>
      </c>
      <c r="E642" s="1" t="s">
        <v>2529</v>
      </c>
      <c r="F642" s="1" t="s">
        <v>2530</v>
      </c>
      <c r="G642" s="1" t="s">
        <v>2466</v>
      </c>
      <c r="H642" s="1">
        <v>76013</v>
      </c>
      <c r="I642" s="7" t="s">
        <v>2531</v>
      </c>
      <c r="J642" s="9" t="s">
        <v>2536</v>
      </c>
      <c r="K642" s="1" t="s">
        <v>15</v>
      </c>
      <c r="L642" s="1">
        <v>2</v>
      </c>
      <c r="M642" s="1">
        <v>2</v>
      </c>
      <c r="N642" s="1" t="b">
        <v>0</v>
      </c>
      <c r="O642" s="1">
        <v>70</v>
      </c>
      <c r="P642" s="1" t="b">
        <v>0</v>
      </c>
      <c r="Q642" s="1" t="s">
        <v>19</v>
      </c>
    </row>
    <row r="643" spans="1:17" ht="15.75" customHeight="1" x14ac:dyDescent="0.15">
      <c r="A643" s="1" t="s">
        <v>2528</v>
      </c>
      <c r="B643" s="1" t="s">
        <v>2537</v>
      </c>
      <c r="C643" s="1" t="s">
        <v>2532</v>
      </c>
      <c r="D643" s="1" t="s">
        <v>2535</v>
      </c>
      <c r="E643" s="1" t="s">
        <v>2529</v>
      </c>
      <c r="F643" s="1" t="s">
        <v>2530</v>
      </c>
      <c r="G643" s="1" t="s">
        <v>2466</v>
      </c>
      <c r="H643" s="1">
        <v>76013</v>
      </c>
      <c r="I643" s="7" t="s">
        <v>2531</v>
      </c>
      <c r="J643" s="9" t="s">
        <v>2538</v>
      </c>
      <c r="K643" s="1" t="s">
        <v>15</v>
      </c>
      <c r="L643" s="1">
        <v>2</v>
      </c>
      <c r="M643" s="1">
        <v>2</v>
      </c>
      <c r="N643" s="1" t="b">
        <v>0</v>
      </c>
      <c r="O643" s="1">
        <v>70</v>
      </c>
      <c r="P643" s="1" t="b">
        <v>0</v>
      </c>
      <c r="Q643" s="1" t="s">
        <v>36</v>
      </c>
    </row>
    <row r="644" spans="1:17" ht="15.75" customHeight="1" x14ac:dyDescent="0.15">
      <c r="A644" s="1" t="s">
        <v>2528</v>
      </c>
      <c r="B644" s="1" t="s">
        <v>2539</v>
      </c>
      <c r="C644" s="1" t="s">
        <v>2532</v>
      </c>
      <c r="D644" s="1" t="s">
        <v>2535</v>
      </c>
      <c r="E644" s="1" t="s">
        <v>2529</v>
      </c>
      <c r="F644" s="1" t="s">
        <v>2530</v>
      </c>
      <c r="G644" s="1" t="s">
        <v>2466</v>
      </c>
      <c r="H644" s="1">
        <v>76013</v>
      </c>
      <c r="I644" s="7" t="s">
        <v>2531</v>
      </c>
      <c r="J644" s="9" t="s">
        <v>2540</v>
      </c>
      <c r="K644" s="1" t="s">
        <v>15</v>
      </c>
      <c r="L644" s="1">
        <v>2</v>
      </c>
      <c r="M644" s="1">
        <v>2</v>
      </c>
      <c r="N644" s="1" t="b">
        <v>0</v>
      </c>
      <c r="O644" s="1">
        <v>70</v>
      </c>
      <c r="P644" s="1" t="b">
        <v>0</v>
      </c>
      <c r="Q644" s="1" t="s">
        <v>36</v>
      </c>
    </row>
    <row r="645" spans="1:17" ht="15.75" customHeight="1" x14ac:dyDescent="0.15">
      <c r="A645" s="1" t="s">
        <v>2528</v>
      </c>
      <c r="B645" s="1" t="s">
        <v>32</v>
      </c>
      <c r="C645" s="1" t="s">
        <v>2532</v>
      </c>
      <c r="D645" s="1" t="s">
        <v>31</v>
      </c>
      <c r="E645" s="1" t="s">
        <v>2529</v>
      </c>
      <c r="F645" s="1" t="s">
        <v>2530</v>
      </c>
      <c r="G645" s="1" t="s">
        <v>2466</v>
      </c>
      <c r="H645" s="1">
        <v>76013</v>
      </c>
      <c r="I645" s="7" t="s">
        <v>2531</v>
      </c>
      <c r="J645" s="9" t="s">
        <v>2541</v>
      </c>
      <c r="K645" s="1" t="s">
        <v>15</v>
      </c>
      <c r="L645" s="1">
        <v>2</v>
      </c>
      <c r="M645" s="1">
        <v>2</v>
      </c>
      <c r="N645" s="1" t="b">
        <v>0</v>
      </c>
      <c r="O645" s="1">
        <v>70</v>
      </c>
      <c r="P645" s="1" t="b">
        <v>0</v>
      </c>
      <c r="Q645" s="1" t="s">
        <v>33</v>
      </c>
    </row>
    <row r="646" spans="1:17" ht="15.75" customHeight="1" x14ac:dyDescent="0.15">
      <c r="A646" s="1" t="s">
        <v>2528</v>
      </c>
      <c r="B646" s="1" t="s">
        <v>89</v>
      </c>
      <c r="C646" s="1" t="s">
        <v>2532</v>
      </c>
      <c r="D646" s="1" t="s">
        <v>44</v>
      </c>
      <c r="E646" s="1" t="s">
        <v>2529</v>
      </c>
      <c r="F646" s="1" t="s">
        <v>2530</v>
      </c>
      <c r="G646" s="1" t="s">
        <v>2466</v>
      </c>
      <c r="H646" s="1">
        <v>76013</v>
      </c>
      <c r="I646" s="7" t="s">
        <v>2531</v>
      </c>
      <c r="J646" s="9" t="s">
        <v>2542</v>
      </c>
      <c r="K646" s="1" t="s">
        <v>15</v>
      </c>
      <c r="L646" s="1">
        <v>2</v>
      </c>
      <c r="M646" s="1">
        <v>2</v>
      </c>
      <c r="N646" s="1" t="b">
        <v>0</v>
      </c>
      <c r="O646" s="1">
        <v>70</v>
      </c>
      <c r="P646" s="1" t="b">
        <v>0</v>
      </c>
      <c r="Q646" s="1" t="s">
        <v>72</v>
      </c>
    </row>
    <row r="647" spans="1:17" ht="15.75" customHeight="1" x14ac:dyDescent="0.15">
      <c r="A647" s="1" t="s">
        <v>2543</v>
      </c>
      <c r="B647" s="1" t="s">
        <v>28</v>
      </c>
      <c r="C647" s="1" t="s">
        <v>167</v>
      </c>
      <c r="D647" s="27" t="s">
        <v>166</v>
      </c>
      <c r="E647" s="1" t="s">
        <v>2544</v>
      </c>
      <c r="F647" s="1" t="s">
        <v>2545</v>
      </c>
      <c r="G647" s="1" t="s">
        <v>2466</v>
      </c>
      <c r="H647" s="1">
        <v>78712</v>
      </c>
      <c r="I647" s="7" t="s">
        <v>2546</v>
      </c>
      <c r="J647" s="9" t="s">
        <v>2547</v>
      </c>
      <c r="K647" s="1" t="s">
        <v>15</v>
      </c>
      <c r="L647" s="1">
        <v>2</v>
      </c>
      <c r="M647" s="1">
        <v>2</v>
      </c>
      <c r="N647" s="1" t="b">
        <v>0</v>
      </c>
      <c r="O647" s="1">
        <v>40</v>
      </c>
      <c r="P647" s="1" t="b">
        <v>0</v>
      </c>
      <c r="Q647" s="1" t="s">
        <v>29</v>
      </c>
    </row>
    <row r="648" spans="1:17" ht="15.75" customHeight="1" x14ac:dyDescent="0.15">
      <c r="A648" s="1" t="s">
        <v>2543</v>
      </c>
      <c r="B648" s="1" t="s">
        <v>215</v>
      </c>
      <c r="C648" s="1" t="s">
        <v>167</v>
      </c>
      <c r="D648" s="27" t="s">
        <v>166</v>
      </c>
      <c r="E648" s="1" t="s">
        <v>2544</v>
      </c>
      <c r="F648" s="1" t="s">
        <v>2545</v>
      </c>
      <c r="G648" s="1" t="s">
        <v>2466</v>
      </c>
      <c r="H648" s="1">
        <v>78712</v>
      </c>
      <c r="I648" s="7" t="s">
        <v>2546</v>
      </c>
      <c r="J648" s="9" t="s">
        <v>2547</v>
      </c>
      <c r="K648" s="1" t="s">
        <v>15</v>
      </c>
      <c r="L648" s="1">
        <v>2</v>
      </c>
      <c r="M648" s="1">
        <v>2</v>
      </c>
      <c r="N648" s="1" t="b">
        <v>0</v>
      </c>
      <c r="O648" s="1">
        <v>40</v>
      </c>
      <c r="P648" s="1" t="b">
        <v>0</v>
      </c>
      <c r="Q648" s="1" t="s">
        <v>36</v>
      </c>
    </row>
    <row r="649" spans="1:17" ht="15.75" customHeight="1" x14ac:dyDescent="0.15">
      <c r="A649" s="1" t="s">
        <v>2543</v>
      </c>
      <c r="B649" s="1" t="s">
        <v>78</v>
      </c>
      <c r="C649" s="1" t="s">
        <v>167</v>
      </c>
      <c r="D649" s="27" t="s">
        <v>166</v>
      </c>
      <c r="E649" s="1" t="s">
        <v>2544</v>
      </c>
      <c r="F649" s="1" t="s">
        <v>2545</v>
      </c>
      <c r="G649" s="1" t="s">
        <v>2466</v>
      </c>
      <c r="H649" s="1">
        <v>78712</v>
      </c>
      <c r="I649" s="7" t="s">
        <v>2546</v>
      </c>
      <c r="J649" s="9" t="s">
        <v>2547</v>
      </c>
      <c r="K649" s="1" t="s">
        <v>15</v>
      </c>
      <c r="L649" s="1">
        <v>2</v>
      </c>
      <c r="M649" s="1">
        <v>2</v>
      </c>
      <c r="N649" s="1" t="b">
        <v>0</v>
      </c>
      <c r="O649" s="1">
        <v>40</v>
      </c>
      <c r="P649" s="1" t="b">
        <v>0</v>
      </c>
      <c r="Q649" s="1" t="s">
        <v>36</v>
      </c>
    </row>
    <row r="650" spans="1:17" ht="15.75" customHeight="1" x14ac:dyDescent="0.15">
      <c r="A650" s="1" t="s">
        <v>2543</v>
      </c>
      <c r="B650" s="1" t="s">
        <v>743</v>
      </c>
      <c r="C650" s="1" t="s">
        <v>167</v>
      </c>
      <c r="D650" s="27" t="s">
        <v>166</v>
      </c>
      <c r="E650" s="1" t="s">
        <v>2544</v>
      </c>
      <c r="F650" s="1" t="s">
        <v>2545</v>
      </c>
      <c r="G650" s="1" t="s">
        <v>2466</v>
      </c>
      <c r="H650" s="1">
        <v>78712</v>
      </c>
      <c r="I650" s="7" t="s">
        <v>2546</v>
      </c>
      <c r="J650" s="9" t="s">
        <v>2548</v>
      </c>
      <c r="K650" s="1" t="s">
        <v>15</v>
      </c>
      <c r="L650" s="1">
        <v>2</v>
      </c>
      <c r="M650" s="1">
        <v>2</v>
      </c>
      <c r="N650" s="1" t="b">
        <v>0</v>
      </c>
      <c r="O650" s="1">
        <v>40</v>
      </c>
      <c r="P650" s="1" t="b">
        <v>0</v>
      </c>
      <c r="Q650" s="1" t="s">
        <v>19</v>
      </c>
    </row>
    <row r="651" spans="1:17" ht="15.75" customHeight="1" x14ac:dyDescent="0.15">
      <c r="A651" s="1" t="s">
        <v>2543</v>
      </c>
      <c r="B651" s="1" t="s">
        <v>32</v>
      </c>
      <c r="C651" s="1" t="s">
        <v>167</v>
      </c>
      <c r="D651" s="27" t="s">
        <v>166</v>
      </c>
      <c r="E651" s="1" t="s">
        <v>2544</v>
      </c>
      <c r="F651" s="1" t="s">
        <v>2545</v>
      </c>
      <c r="G651" s="1" t="s">
        <v>2466</v>
      </c>
      <c r="H651" s="1">
        <v>78712</v>
      </c>
      <c r="I651" s="7" t="s">
        <v>2546</v>
      </c>
      <c r="J651" s="9" t="s">
        <v>2549</v>
      </c>
      <c r="K651" s="1" t="s">
        <v>15</v>
      </c>
      <c r="L651" s="1">
        <v>2</v>
      </c>
      <c r="M651" s="1">
        <v>2</v>
      </c>
      <c r="N651" s="1" t="b">
        <v>0</v>
      </c>
      <c r="O651" s="1">
        <v>40</v>
      </c>
      <c r="P651" s="1" t="b">
        <v>0</v>
      </c>
      <c r="Q651" s="1" t="s">
        <v>33</v>
      </c>
    </row>
    <row r="652" spans="1:17" ht="15.75" customHeight="1" x14ac:dyDescent="0.15">
      <c r="A652" s="1" t="s">
        <v>2543</v>
      </c>
      <c r="B652" s="1" t="s">
        <v>2550</v>
      </c>
      <c r="C652" s="1" t="s">
        <v>167</v>
      </c>
      <c r="D652" s="27" t="s">
        <v>166</v>
      </c>
      <c r="E652" s="1" t="s">
        <v>2544</v>
      </c>
      <c r="F652" s="1" t="s">
        <v>2545</v>
      </c>
      <c r="G652" s="1" t="s">
        <v>2466</v>
      </c>
      <c r="H652" s="1">
        <v>78712</v>
      </c>
      <c r="I652" s="7" t="s">
        <v>2546</v>
      </c>
      <c r="J652" s="9" t="s">
        <v>2551</v>
      </c>
      <c r="K652" s="1" t="s">
        <v>15</v>
      </c>
      <c r="L652" s="1">
        <v>2</v>
      </c>
      <c r="M652" s="1">
        <v>2</v>
      </c>
      <c r="N652" s="1" t="b">
        <v>0</v>
      </c>
      <c r="O652" s="1">
        <v>40</v>
      </c>
      <c r="P652" s="1" t="b">
        <v>0</v>
      </c>
      <c r="Q652" s="1" t="s">
        <v>36</v>
      </c>
    </row>
    <row r="653" spans="1:17" ht="15.75" customHeight="1" x14ac:dyDescent="0.15">
      <c r="A653" s="1" t="s">
        <v>2543</v>
      </c>
      <c r="B653" s="1" t="s">
        <v>98</v>
      </c>
      <c r="C653" s="1" t="s">
        <v>167</v>
      </c>
      <c r="D653" s="27" t="s">
        <v>166</v>
      </c>
      <c r="E653" s="1" t="s">
        <v>2544</v>
      </c>
      <c r="F653" s="1" t="s">
        <v>2545</v>
      </c>
      <c r="G653" s="1" t="s">
        <v>2466</v>
      </c>
      <c r="H653" s="1">
        <v>78712</v>
      </c>
      <c r="I653" s="7" t="s">
        <v>2546</v>
      </c>
      <c r="J653" s="9" t="s">
        <v>2552</v>
      </c>
      <c r="K653" s="1" t="s">
        <v>15</v>
      </c>
      <c r="L653" s="1">
        <v>2</v>
      </c>
      <c r="M653" s="1">
        <v>2</v>
      </c>
      <c r="N653" s="1" t="b">
        <v>0</v>
      </c>
      <c r="O653" s="1">
        <v>40</v>
      </c>
      <c r="P653" s="1" t="b">
        <v>0</v>
      </c>
      <c r="Q653" s="1" t="s">
        <v>29</v>
      </c>
    </row>
    <row r="654" spans="1:17" ht="15.75" customHeight="1" x14ac:dyDescent="0.15">
      <c r="A654" s="1" t="s">
        <v>2543</v>
      </c>
      <c r="B654" s="1" t="s">
        <v>2553</v>
      </c>
      <c r="C654" s="1" t="s">
        <v>167</v>
      </c>
      <c r="D654" s="27" t="s">
        <v>166</v>
      </c>
      <c r="E654" s="1" t="s">
        <v>2544</v>
      </c>
      <c r="F654" s="1" t="s">
        <v>2545</v>
      </c>
      <c r="G654" s="1" t="s">
        <v>2466</v>
      </c>
      <c r="H654" s="1">
        <v>78712</v>
      </c>
      <c r="I654" s="7" t="s">
        <v>2546</v>
      </c>
      <c r="J654" s="9" t="s">
        <v>2554</v>
      </c>
      <c r="K654" s="1" t="s">
        <v>15</v>
      </c>
      <c r="L654" s="1">
        <v>2</v>
      </c>
      <c r="M654" s="1">
        <v>2</v>
      </c>
      <c r="N654" s="1" t="b">
        <v>0</v>
      </c>
      <c r="O654" s="1">
        <v>40</v>
      </c>
      <c r="P654" s="1" t="b">
        <v>0</v>
      </c>
      <c r="Q654" s="1" t="s">
        <v>36</v>
      </c>
    </row>
    <row r="655" spans="1:17" ht="15.75" customHeight="1" x14ac:dyDescent="0.15">
      <c r="A655" s="1" t="s">
        <v>2543</v>
      </c>
      <c r="B655" s="1" t="s">
        <v>2555</v>
      </c>
      <c r="C655" s="1" t="s">
        <v>167</v>
      </c>
      <c r="D655" s="27" t="s">
        <v>166</v>
      </c>
      <c r="E655" s="1" t="s">
        <v>2544</v>
      </c>
      <c r="F655" s="1" t="s">
        <v>2545</v>
      </c>
      <c r="G655" s="1" t="s">
        <v>2466</v>
      </c>
      <c r="H655" s="1">
        <v>78712</v>
      </c>
      <c r="I655" s="7" t="s">
        <v>2546</v>
      </c>
      <c r="J655" s="9" t="s">
        <v>2554</v>
      </c>
      <c r="K655" s="1" t="s">
        <v>15</v>
      </c>
      <c r="L655" s="1">
        <v>2</v>
      </c>
      <c r="M655" s="1">
        <v>2</v>
      </c>
      <c r="N655" s="1" t="b">
        <v>0</v>
      </c>
      <c r="O655" s="1">
        <v>40</v>
      </c>
      <c r="P655" s="1" t="b">
        <v>0</v>
      </c>
      <c r="Q655" s="1" t="s">
        <v>36</v>
      </c>
    </row>
    <row r="656" spans="1:17" ht="15.75" customHeight="1" x14ac:dyDescent="0.15">
      <c r="A656" s="1" t="s">
        <v>2543</v>
      </c>
      <c r="B656" s="1" t="s">
        <v>2556</v>
      </c>
      <c r="C656" s="1" t="s">
        <v>167</v>
      </c>
      <c r="D656" s="27" t="s">
        <v>166</v>
      </c>
      <c r="E656" s="1" t="s">
        <v>2544</v>
      </c>
      <c r="F656" s="1" t="s">
        <v>2545</v>
      </c>
      <c r="G656" s="1" t="s">
        <v>2466</v>
      </c>
      <c r="H656" s="1">
        <v>78712</v>
      </c>
      <c r="I656" s="7" t="s">
        <v>2546</v>
      </c>
      <c r="J656" s="9" t="s">
        <v>2554</v>
      </c>
      <c r="K656" s="1" t="s">
        <v>15</v>
      </c>
      <c r="L656" s="1">
        <v>2</v>
      </c>
      <c r="M656" s="1">
        <v>2</v>
      </c>
      <c r="N656" s="1" t="b">
        <v>0</v>
      </c>
      <c r="O656" s="1">
        <v>40</v>
      </c>
      <c r="P656" s="1" t="b">
        <v>0</v>
      </c>
      <c r="Q656" s="1" t="s">
        <v>36</v>
      </c>
    </row>
    <row r="657" spans="1:17" ht="15.75" customHeight="1" x14ac:dyDescent="0.15">
      <c r="A657" s="1" t="s">
        <v>2543</v>
      </c>
      <c r="B657" s="1" t="s">
        <v>2557</v>
      </c>
      <c r="C657" s="1" t="s">
        <v>167</v>
      </c>
      <c r="D657" s="27" t="s">
        <v>166</v>
      </c>
      <c r="E657" s="1" t="s">
        <v>2544</v>
      </c>
      <c r="F657" s="1" t="s">
        <v>2545</v>
      </c>
      <c r="G657" s="1" t="s">
        <v>2466</v>
      </c>
      <c r="H657" s="1">
        <v>78712</v>
      </c>
      <c r="I657" s="7" t="s">
        <v>2546</v>
      </c>
      <c r="J657" s="9" t="s">
        <v>2554</v>
      </c>
      <c r="K657" s="1" t="s">
        <v>15</v>
      </c>
      <c r="L657" s="1">
        <v>2</v>
      </c>
      <c r="M657" s="1">
        <v>2</v>
      </c>
      <c r="N657" s="1" t="b">
        <v>0</v>
      </c>
      <c r="O657" s="1">
        <v>40</v>
      </c>
      <c r="P657" s="1" t="b">
        <v>0</v>
      </c>
      <c r="Q657" s="1" t="s">
        <v>36</v>
      </c>
    </row>
    <row r="658" spans="1:17" ht="15.75" customHeight="1" x14ac:dyDescent="0.15">
      <c r="A658" s="1" t="s">
        <v>2543</v>
      </c>
      <c r="B658" s="1" t="s">
        <v>2558</v>
      </c>
      <c r="C658" s="1" t="s">
        <v>167</v>
      </c>
      <c r="D658" s="27" t="s">
        <v>166</v>
      </c>
      <c r="E658" s="1" t="s">
        <v>2544</v>
      </c>
      <c r="F658" s="1" t="s">
        <v>2545</v>
      </c>
      <c r="G658" s="1" t="s">
        <v>2466</v>
      </c>
      <c r="H658" s="1">
        <v>78712</v>
      </c>
      <c r="I658" s="7" t="s">
        <v>2546</v>
      </c>
      <c r="J658" s="41" t="s">
        <v>2559</v>
      </c>
      <c r="K658" s="1" t="s">
        <v>15</v>
      </c>
      <c r="L658" s="1">
        <v>2</v>
      </c>
      <c r="M658" s="1">
        <v>2</v>
      </c>
      <c r="N658" s="1" t="b">
        <v>0</v>
      </c>
      <c r="O658" s="1">
        <v>40</v>
      </c>
      <c r="P658" s="1" t="b">
        <v>0</v>
      </c>
      <c r="Q658" s="1" t="s">
        <v>36</v>
      </c>
    </row>
    <row r="659" spans="1:17" ht="15.75" customHeight="1" x14ac:dyDescent="0.15">
      <c r="A659" s="1" t="s">
        <v>2543</v>
      </c>
      <c r="B659" s="1" t="s">
        <v>2560</v>
      </c>
      <c r="C659" s="1" t="s">
        <v>167</v>
      </c>
      <c r="D659" s="27" t="s">
        <v>166</v>
      </c>
      <c r="E659" s="1" t="s">
        <v>2544</v>
      </c>
      <c r="F659" s="1" t="s">
        <v>2545</v>
      </c>
      <c r="G659" s="1" t="s">
        <v>2466</v>
      </c>
      <c r="H659" s="1">
        <v>78712</v>
      </c>
      <c r="I659" s="7" t="s">
        <v>2546</v>
      </c>
      <c r="J659" s="41" t="s">
        <v>2561</v>
      </c>
      <c r="K659" s="1" t="s">
        <v>15</v>
      </c>
      <c r="L659" s="1">
        <v>2</v>
      </c>
      <c r="M659" s="1">
        <v>2</v>
      </c>
      <c r="N659" s="1" t="b">
        <v>0</v>
      </c>
      <c r="O659" s="1">
        <v>40</v>
      </c>
      <c r="P659" s="1" t="b">
        <v>0</v>
      </c>
      <c r="Q659" s="1" t="s">
        <v>36</v>
      </c>
    </row>
    <row r="660" spans="1:17" ht="15.75" customHeight="1" x14ac:dyDescent="0.15">
      <c r="A660" s="1" t="s">
        <v>2543</v>
      </c>
      <c r="B660" s="1" t="s">
        <v>609</v>
      </c>
      <c r="C660" s="1" t="s">
        <v>167</v>
      </c>
      <c r="D660" s="27" t="s">
        <v>166</v>
      </c>
      <c r="E660" s="1" t="s">
        <v>2544</v>
      </c>
      <c r="F660" s="1" t="s">
        <v>2545</v>
      </c>
      <c r="G660" s="1" t="s">
        <v>2466</v>
      </c>
      <c r="H660" s="1">
        <v>78712</v>
      </c>
      <c r="I660" s="7" t="s">
        <v>2546</v>
      </c>
      <c r="J660" s="41" t="s">
        <v>2561</v>
      </c>
      <c r="K660" s="1" t="s">
        <v>15</v>
      </c>
      <c r="L660" s="1">
        <v>2</v>
      </c>
      <c r="M660" s="1">
        <v>2</v>
      </c>
      <c r="N660" s="1" t="b">
        <v>0</v>
      </c>
      <c r="O660" s="1">
        <v>40</v>
      </c>
      <c r="P660" s="1" t="b">
        <v>0</v>
      </c>
      <c r="Q660" s="1" t="s">
        <v>36</v>
      </c>
    </row>
    <row r="661" spans="1:17" ht="15.75" customHeight="1" x14ac:dyDescent="0.15">
      <c r="A661" s="1" t="s">
        <v>2543</v>
      </c>
      <c r="B661" s="1" t="s">
        <v>2562</v>
      </c>
      <c r="C661" s="1" t="s">
        <v>167</v>
      </c>
      <c r="D661" s="27" t="s">
        <v>166</v>
      </c>
      <c r="E661" s="1" t="s">
        <v>2544</v>
      </c>
      <c r="F661" s="1" t="s">
        <v>2545</v>
      </c>
      <c r="G661" s="1" t="s">
        <v>2466</v>
      </c>
      <c r="H661" s="1">
        <v>78712</v>
      </c>
      <c r="I661" s="7" t="s">
        <v>2546</v>
      </c>
      <c r="J661" s="41" t="s">
        <v>2561</v>
      </c>
      <c r="K661" s="1" t="s">
        <v>15</v>
      </c>
      <c r="L661" s="1">
        <v>2</v>
      </c>
      <c r="M661" s="1">
        <v>2</v>
      </c>
      <c r="N661" s="1" t="b">
        <v>0</v>
      </c>
      <c r="O661" s="1">
        <v>40</v>
      </c>
      <c r="P661" s="1" t="b">
        <v>0</v>
      </c>
      <c r="Q661" s="1" t="s">
        <v>36</v>
      </c>
    </row>
    <row r="662" spans="1:17" ht="15.75" customHeight="1" x14ac:dyDescent="0.15">
      <c r="A662" s="1" t="s">
        <v>2563</v>
      </c>
      <c r="B662" s="1" t="s">
        <v>442</v>
      </c>
      <c r="C662" s="1" t="s">
        <v>2568</v>
      </c>
      <c r="D662" s="1" t="s">
        <v>27</v>
      </c>
      <c r="E662" s="1" t="s">
        <v>2564</v>
      </c>
      <c r="F662" s="1" t="s">
        <v>2565</v>
      </c>
      <c r="G662" s="1" t="s">
        <v>2466</v>
      </c>
      <c r="H662" s="1" t="s">
        <v>2566</v>
      </c>
      <c r="I662" s="7" t="s">
        <v>2567</v>
      </c>
      <c r="J662" s="41" t="s">
        <v>2569</v>
      </c>
      <c r="K662" s="1" t="s">
        <v>15</v>
      </c>
      <c r="L662" s="1">
        <v>2</v>
      </c>
      <c r="M662" s="1">
        <v>2</v>
      </c>
      <c r="N662" s="1" t="b">
        <v>0</v>
      </c>
      <c r="O662" s="1">
        <v>76</v>
      </c>
      <c r="P662" s="1" t="b">
        <v>0</v>
      </c>
      <c r="Q662" s="1" t="s">
        <v>36</v>
      </c>
    </row>
    <row r="663" spans="1:17" ht="15.75" customHeight="1" x14ac:dyDescent="0.15">
      <c r="A663" s="1" t="s">
        <v>2563</v>
      </c>
      <c r="B663" s="1" t="s">
        <v>89</v>
      </c>
      <c r="C663" s="1" t="s">
        <v>2568</v>
      </c>
      <c r="D663" s="1" t="s">
        <v>27</v>
      </c>
      <c r="E663" s="1" t="s">
        <v>2564</v>
      </c>
      <c r="F663" s="1" t="s">
        <v>2565</v>
      </c>
      <c r="G663" s="1" t="s">
        <v>2466</v>
      </c>
      <c r="H663" s="1" t="s">
        <v>2566</v>
      </c>
      <c r="I663" s="7" t="s">
        <v>2567</v>
      </c>
      <c r="J663" s="9" t="s">
        <v>2570</v>
      </c>
      <c r="K663" s="1" t="s">
        <v>15</v>
      </c>
      <c r="L663" s="1">
        <v>2</v>
      </c>
      <c r="M663" s="1">
        <v>2</v>
      </c>
      <c r="N663" s="1" t="b">
        <v>0</v>
      </c>
      <c r="O663" s="1">
        <v>76</v>
      </c>
      <c r="P663" s="1" t="b">
        <v>0</v>
      </c>
      <c r="Q663" s="1" t="s">
        <v>72</v>
      </c>
    </row>
    <row r="664" spans="1:17" ht="15.75" customHeight="1" x14ac:dyDescent="0.15">
      <c r="A664" s="1" t="s">
        <v>2563</v>
      </c>
      <c r="B664" s="1" t="s">
        <v>98</v>
      </c>
      <c r="C664" s="1" t="s">
        <v>2568</v>
      </c>
      <c r="D664" s="1" t="s">
        <v>27</v>
      </c>
      <c r="E664" s="1" t="s">
        <v>2564</v>
      </c>
      <c r="F664" s="1" t="s">
        <v>2565</v>
      </c>
      <c r="G664" s="1" t="s">
        <v>2466</v>
      </c>
      <c r="H664" s="1" t="s">
        <v>2566</v>
      </c>
      <c r="I664" s="7" t="s">
        <v>2567</v>
      </c>
      <c r="J664" s="9" t="s">
        <v>2571</v>
      </c>
      <c r="K664" s="1" t="s">
        <v>15</v>
      </c>
      <c r="L664" s="1">
        <v>2</v>
      </c>
      <c r="M664" s="1">
        <v>2</v>
      </c>
      <c r="N664" s="1" t="b">
        <v>0</v>
      </c>
      <c r="O664" s="1">
        <v>76</v>
      </c>
      <c r="P664" s="1" t="b">
        <v>0</v>
      </c>
      <c r="Q664" s="1" t="s">
        <v>29</v>
      </c>
    </row>
    <row r="665" spans="1:17" ht="15.75" customHeight="1" x14ac:dyDescent="0.15">
      <c r="A665" s="1" t="s">
        <v>2563</v>
      </c>
      <c r="B665" s="1" t="s">
        <v>158</v>
      </c>
      <c r="C665" s="1" t="s">
        <v>2568</v>
      </c>
      <c r="D665" s="1" t="s">
        <v>27</v>
      </c>
      <c r="E665" s="1" t="s">
        <v>2564</v>
      </c>
      <c r="F665" s="1" t="s">
        <v>2565</v>
      </c>
      <c r="G665" s="1" t="s">
        <v>2466</v>
      </c>
      <c r="H665" s="1" t="s">
        <v>2566</v>
      </c>
      <c r="I665" s="7" t="s">
        <v>2567</v>
      </c>
      <c r="J665" s="9" t="s">
        <v>2572</v>
      </c>
      <c r="K665" s="1" t="s">
        <v>15</v>
      </c>
      <c r="L665" s="1">
        <v>2</v>
      </c>
      <c r="M665" s="1">
        <v>2</v>
      </c>
      <c r="N665" s="1" t="b">
        <v>0</v>
      </c>
      <c r="O665" s="1">
        <v>76</v>
      </c>
      <c r="P665" s="1" t="b">
        <v>0</v>
      </c>
      <c r="Q665" s="1" t="s">
        <v>36</v>
      </c>
    </row>
    <row r="666" spans="1:17" ht="15.75" customHeight="1" x14ac:dyDescent="0.15">
      <c r="A666" s="1" t="s">
        <v>2563</v>
      </c>
      <c r="B666" s="1" t="s">
        <v>582</v>
      </c>
      <c r="C666" s="1" t="s">
        <v>2568</v>
      </c>
      <c r="D666" s="1" t="s">
        <v>27</v>
      </c>
      <c r="E666" s="1" t="s">
        <v>2564</v>
      </c>
      <c r="F666" s="1" t="s">
        <v>2565</v>
      </c>
      <c r="G666" s="1" t="s">
        <v>2466</v>
      </c>
      <c r="H666" s="1" t="s">
        <v>2566</v>
      </c>
      <c r="I666" s="7" t="s">
        <v>2567</v>
      </c>
      <c r="J666" s="9" t="s">
        <v>2573</v>
      </c>
      <c r="K666" s="1" t="s">
        <v>15</v>
      </c>
      <c r="L666" s="1">
        <v>2</v>
      </c>
      <c r="M666" s="1">
        <v>2</v>
      </c>
      <c r="N666" s="1" t="b">
        <v>0</v>
      </c>
      <c r="O666" s="1">
        <v>76</v>
      </c>
      <c r="P666" s="1" t="b">
        <v>0</v>
      </c>
      <c r="Q666" s="1" t="s">
        <v>36</v>
      </c>
    </row>
    <row r="667" spans="1:17" ht="15.75" customHeight="1" x14ac:dyDescent="0.15">
      <c r="A667" s="1" t="s">
        <v>2563</v>
      </c>
      <c r="B667" s="1" t="s">
        <v>2574</v>
      </c>
      <c r="C667" s="1" t="s">
        <v>2568</v>
      </c>
      <c r="D667" s="1" t="s">
        <v>27</v>
      </c>
      <c r="E667" s="1" t="s">
        <v>2564</v>
      </c>
      <c r="F667" s="1" t="s">
        <v>2565</v>
      </c>
      <c r="G667" s="1" t="s">
        <v>2466</v>
      </c>
      <c r="H667" s="1" t="s">
        <v>2566</v>
      </c>
      <c r="I667" s="7" t="s">
        <v>2567</v>
      </c>
      <c r="J667" s="9" t="s">
        <v>2575</v>
      </c>
      <c r="K667" s="1" t="s">
        <v>15</v>
      </c>
      <c r="L667" s="1">
        <v>2</v>
      </c>
      <c r="M667" s="1">
        <v>2</v>
      </c>
      <c r="N667" s="1" t="b">
        <v>0</v>
      </c>
      <c r="O667" s="1">
        <v>76</v>
      </c>
      <c r="P667" s="1" t="b">
        <v>0</v>
      </c>
      <c r="Q667" s="1" t="s">
        <v>36</v>
      </c>
    </row>
    <row r="668" spans="1:17" ht="15.75" customHeight="1" x14ac:dyDescent="0.15">
      <c r="A668" s="1" t="s">
        <v>2563</v>
      </c>
      <c r="B668" s="1" t="s">
        <v>2577</v>
      </c>
      <c r="C668" s="1" t="s">
        <v>2568</v>
      </c>
      <c r="D668" s="1" t="s">
        <v>2576</v>
      </c>
      <c r="E668" s="1" t="s">
        <v>2564</v>
      </c>
      <c r="F668" s="1" t="s">
        <v>2565</v>
      </c>
      <c r="G668" s="1" t="s">
        <v>2466</v>
      </c>
      <c r="H668" s="1" t="s">
        <v>2566</v>
      </c>
      <c r="I668" s="7" t="s">
        <v>2567</v>
      </c>
      <c r="J668" s="9" t="s">
        <v>2578</v>
      </c>
      <c r="K668" s="1" t="s">
        <v>15</v>
      </c>
      <c r="L668" s="1">
        <v>2</v>
      </c>
      <c r="M668" s="1">
        <v>2</v>
      </c>
      <c r="N668" s="1" t="b">
        <v>0</v>
      </c>
      <c r="O668" s="1">
        <v>76</v>
      </c>
      <c r="P668" s="1" t="b">
        <v>0</v>
      </c>
      <c r="Q668" s="1" t="s">
        <v>36</v>
      </c>
    </row>
    <row r="669" spans="1:17" ht="15.75" customHeight="1" x14ac:dyDescent="0.15">
      <c r="A669" s="1" t="s">
        <v>2563</v>
      </c>
      <c r="B669" s="1" t="s">
        <v>1547</v>
      </c>
      <c r="C669" s="1" t="s">
        <v>2568</v>
      </c>
      <c r="D669" s="1" t="s">
        <v>2045</v>
      </c>
      <c r="E669" s="1" t="s">
        <v>2564</v>
      </c>
      <c r="F669" s="1" t="s">
        <v>2565</v>
      </c>
      <c r="G669" s="1" t="s">
        <v>2466</v>
      </c>
      <c r="H669" s="1" t="s">
        <v>2566</v>
      </c>
      <c r="I669" s="7" t="s">
        <v>2567</v>
      </c>
      <c r="J669" s="9" t="s">
        <v>2573</v>
      </c>
      <c r="K669" s="1" t="s">
        <v>15</v>
      </c>
      <c r="L669" s="1">
        <v>2</v>
      </c>
      <c r="M669" s="1">
        <v>2</v>
      </c>
      <c r="N669" s="1" t="b">
        <v>0</v>
      </c>
      <c r="O669" s="1">
        <v>76</v>
      </c>
      <c r="P669" s="1" t="b">
        <v>0</v>
      </c>
      <c r="Q669" s="1" t="s">
        <v>36</v>
      </c>
    </row>
    <row r="670" spans="1:17" ht="15.75" customHeight="1" x14ac:dyDescent="0.15">
      <c r="A670" s="1" t="s">
        <v>2563</v>
      </c>
      <c r="B670" s="1" t="s">
        <v>2579</v>
      </c>
      <c r="C670" s="1" t="s">
        <v>2568</v>
      </c>
      <c r="D670" s="1" t="s">
        <v>2576</v>
      </c>
      <c r="E670" s="1" t="s">
        <v>2564</v>
      </c>
      <c r="F670" s="1" t="s">
        <v>2565</v>
      </c>
      <c r="G670" s="1" t="s">
        <v>2466</v>
      </c>
      <c r="H670" s="1" t="s">
        <v>2566</v>
      </c>
      <c r="I670" s="7" t="s">
        <v>2567</v>
      </c>
      <c r="J670" s="9" t="s">
        <v>2580</v>
      </c>
      <c r="K670" s="1" t="s">
        <v>15</v>
      </c>
      <c r="L670" s="1">
        <v>2</v>
      </c>
      <c r="M670" s="1">
        <v>2</v>
      </c>
      <c r="N670" s="1" t="b">
        <v>0</v>
      </c>
      <c r="O670" s="1">
        <v>76</v>
      </c>
      <c r="P670" s="1" t="b">
        <v>0</v>
      </c>
      <c r="Q670" s="1" t="s">
        <v>36</v>
      </c>
    </row>
    <row r="671" spans="1:17" ht="15.75" customHeight="1" x14ac:dyDescent="0.15">
      <c r="A671" s="1" t="s">
        <v>1158</v>
      </c>
      <c r="B671" s="1" t="s">
        <v>1164</v>
      </c>
      <c r="C671" s="1" t="s">
        <v>1162</v>
      </c>
      <c r="D671" s="1" t="s">
        <v>1163</v>
      </c>
      <c r="E671" s="21"/>
      <c r="F671" s="1" t="s">
        <v>1159</v>
      </c>
      <c r="G671" s="1" t="s">
        <v>1051</v>
      </c>
      <c r="H671" s="1" t="s">
        <v>1160</v>
      </c>
      <c r="I671" s="7" t="s">
        <v>1161</v>
      </c>
      <c r="J671" s="9" t="s">
        <v>1165</v>
      </c>
      <c r="K671" s="1" t="s">
        <v>54</v>
      </c>
      <c r="L671" s="1">
        <v>2</v>
      </c>
      <c r="M671" s="1">
        <v>2</v>
      </c>
      <c r="N671" s="1" t="b">
        <v>0</v>
      </c>
      <c r="O671" s="1">
        <v>14</v>
      </c>
      <c r="P671" s="1" t="b">
        <v>0</v>
      </c>
      <c r="Q671" s="1" t="s">
        <v>19</v>
      </c>
    </row>
    <row r="672" spans="1:17" ht="15.75" customHeight="1" x14ac:dyDescent="0.15">
      <c r="A672" s="1" t="s">
        <v>1158</v>
      </c>
      <c r="B672" s="1" t="s">
        <v>1166</v>
      </c>
      <c r="C672" s="1" t="s">
        <v>1162</v>
      </c>
      <c r="D672" s="1" t="s">
        <v>1163</v>
      </c>
      <c r="E672" s="21"/>
      <c r="F672" s="1" t="s">
        <v>1159</v>
      </c>
      <c r="G672" s="1" t="s">
        <v>1051</v>
      </c>
      <c r="H672" s="1" t="s">
        <v>1160</v>
      </c>
      <c r="I672" s="7" t="s">
        <v>1161</v>
      </c>
      <c r="J672" s="9" t="s">
        <v>1167</v>
      </c>
      <c r="K672" s="1" t="s">
        <v>54</v>
      </c>
      <c r="L672" s="1">
        <v>2</v>
      </c>
      <c r="M672" s="1">
        <v>2</v>
      </c>
      <c r="N672" s="1" t="b">
        <v>0</v>
      </c>
      <c r="O672" s="1">
        <v>14</v>
      </c>
      <c r="P672" s="1" t="b">
        <v>0</v>
      </c>
      <c r="Q672" s="1" t="s">
        <v>19</v>
      </c>
    </row>
    <row r="673" spans="1:17" ht="15.75" customHeight="1" x14ac:dyDescent="0.15">
      <c r="A673" s="1" t="s">
        <v>1158</v>
      </c>
      <c r="B673" s="1" t="s">
        <v>1168</v>
      </c>
      <c r="C673" s="1" t="s">
        <v>1162</v>
      </c>
      <c r="D673" s="1" t="s">
        <v>1163</v>
      </c>
      <c r="E673" s="21"/>
      <c r="F673" s="1" t="s">
        <v>1159</v>
      </c>
      <c r="G673" s="1" t="s">
        <v>1051</v>
      </c>
      <c r="H673" s="1" t="s">
        <v>1160</v>
      </c>
      <c r="I673" s="7" t="s">
        <v>1161</v>
      </c>
      <c r="J673" s="9" t="s">
        <v>1169</v>
      </c>
      <c r="K673" s="1" t="s">
        <v>54</v>
      </c>
      <c r="L673" s="1">
        <v>2</v>
      </c>
      <c r="M673" s="1">
        <v>2</v>
      </c>
      <c r="N673" s="1" t="b">
        <v>0</v>
      </c>
      <c r="O673" s="1">
        <v>14</v>
      </c>
      <c r="P673" s="1" t="b">
        <v>0</v>
      </c>
      <c r="Q673" s="1" t="s">
        <v>36</v>
      </c>
    </row>
    <row r="674" spans="1:17" ht="15.75" customHeight="1" x14ac:dyDescent="0.15">
      <c r="A674" s="1" t="s">
        <v>1158</v>
      </c>
      <c r="B674" s="1" t="s">
        <v>1170</v>
      </c>
      <c r="C674" s="1" t="s">
        <v>1162</v>
      </c>
      <c r="D674" s="1" t="s">
        <v>1163</v>
      </c>
      <c r="E674" s="21"/>
      <c r="F674" s="1" t="s">
        <v>1159</v>
      </c>
      <c r="G674" s="1" t="s">
        <v>1051</v>
      </c>
      <c r="H674" s="1" t="s">
        <v>1160</v>
      </c>
      <c r="I674" s="7" t="s">
        <v>1161</v>
      </c>
      <c r="J674" s="9" t="s">
        <v>1171</v>
      </c>
      <c r="K674" s="1" t="s">
        <v>54</v>
      </c>
      <c r="L674" s="1">
        <v>2</v>
      </c>
      <c r="M674" s="1">
        <v>2</v>
      </c>
      <c r="N674" s="1" t="b">
        <v>0</v>
      </c>
      <c r="O674" s="1">
        <v>14</v>
      </c>
      <c r="P674" s="1" t="b">
        <v>0</v>
      </c>
      <c r="Q674" s="1" t="s">
        <v>36</v>
      </c>
    </row>
    <row r="675" spans="1:17" ht="15.75" customHeight="1" x14ac:dyDescent="0.15">
      <c r="A675" s="1" t="s">
        <v>1010</v>
      </c>
      <c r="B675" s="1" t="s">
        <v>1016</v>
      </c>
      <c r="C675" s="1" t="s">
        <v>167</v>
      </c>
      <c r="D675" s="1" t="s">
        <v>1015</v>
      </c>
      <c r="E675" s="1" t="s">
        <v>1011</v>
      </c>
      <c r="F675" s="1" t="s">
        <v>1012</v>
      </c>
      <c r="G675" s="1" t="s">
        <v>988</v>
      </c>
      <c r="H675" s="1" t="s">
        <v>1013</v>
      </c>
      <c r="I675" s="7" t="s">
        <v>1014</v>
      </c>
      <c r="J675" s="9" t="s">
        <v>1017</v>
      </c>
      <c r="K675" s="1" t="s">
        <v>54</v>
      </c>
      <c r="L675" s="1">
        <v>2</v>
      </c>
      <c r="M675" s="1">
        <v>2</v>
      </c>
      <c r="N675" s="1" t="b">
        <v>0</v>
      </c>
      <c r="O675" s="1">
        <v>26</v>
      </c>
      <c r="P675" s="1" t="b">
        <v>0</v>
      </c>
      <c r="Q675" s="1" t="s">
        <v>438</v>
      </c>
    </row>
    <row r="676" spans="1:17" ht="15.75" customHeight="1" x14ac:dyDescent="0.15">
      <c r="A676" s="1" t="s">
        <v>1010</v>
      </c>
      <c r="B676" s="1" t="s">
        <v>28</v>
      </c>
      <c r="C676" s="1" t="s">
        <v>167</v>
      </c>
      <c r="D676" s="1" t="s">
        <v>1015</v>
      </c>
      <c r="E676" s="1" t="s">
        <v>1011</v>
      </c>
      <c r="F676" s="1" t="s">
        <v>1012</v>
      </c>
      <c r="G676" s="1" t="s">
        <v>988</v>
      </c>
      <c r="H676" s="1" t="s">
        <v>1013</v>
      </c>
      <c r="I676" s="7" t="s">
        <v>1014</v>
      </c>
      <c r="J676" s="9" t="s">
        <v>1018</v>
      </c>
      <c r="K676" s="1" t="s">
        <v>54</v>
      </c>
      <c r="L676" s="1">
        <v>2</v>
      </c>
      <c r="M676" s="1">
        <v>2</v>
      </c>
      <c r="N676" s="1" t="b">
        <v>0</v>
      </c>
      <c r="O676" s="1">
        <v>26</v>
      </c>
      <c r="P676" s="1" t="b">
        <v>0</v>
      </c>
      <c r="Q676" s="1" t="s">
        <v>29</v>
      </c>
    </row>
    <row r="677" spans="1:17" ht="15.75" customHeight="1" x14ac:dyDescent="0.15">
      <c r="A677" s="1" t="s">
        <v>1010</v>
      </c>
      <c r="B677" s="1" t="s">
        <v>442</v>
      </c>
      <c r="C677" s="1" t="s">
        <v>167</v>
      </c>
      <c r="D677" s="1" t="s">
        <v>1015</v>
      </c>
      <c r="E677" s="1" t="s">
        <v>1011</v>
      </c>
      <c r="F677" s="1" t="s">
        <v>1012</v>
      </c>
      <c r="G677" s="1" t="s">
        <v>988</v>
      </c>
      <c r="H677" s="1" t="s">
        <v>1013</v>
      </c>
      <c r="I677" s="7" t="s">
        <v>1014</v>
      </c>
      <c r="J677" s="9" t="s">
        <v>1019</v>
      </c>
      <c r="K677" s="1" t="s">
        <v>54</v>
      </c>
      <c r="L677" s="1">
        <v>2</v>
      </c>
      <c r="M677" s="1">
        <v>2</v>
      </c>
      <c r="N677" s="1" t="b">
        <v>0</v>
      </c>
      <c r="O677" s="1">
        <v>26</v>
      </c>
      <c r="P677" s="1" t="b">
        <v>0</v>
      </c>
      <c r="Q677" s="1" t="s">
        <v>36</v>
      </c>
    </row>
    <row r="678" spans="1:17" ht="15.75" customHeight="1" x14ac:dyDescent="0.15">
      <c r="A678" s="1" t="s">
        <v>1010</v>
      </c>
      <c r="B678" s="1" t="s">
        <v>98</v>
      </c>
      <c r="C678" s="1" t="s">
        <v>167</v>
      </c>
      <c r="D678" s="1" t="s">
        <v>1015</v>
      </c>
      <c r="E678" s="1" t="s">
        <v>1011</v>
      </c>
      <c r="F678" s="1" t="s">
        <v>1012</v>
      </c>
      <c r="G678" s="1" t="s">
        <v>988</v>
      </c>
      <c r="H678" s="1" t="s">
        <v>1013</v>
      </c>
      <c r="I678" s="7" t="s">
        <v>1014</v>
      </c>
      <c r="J678" s="9" t="s">
        <v>1020</v>
      </c>
      <c r="K678" s="1" t="s">
        <v>54</v>
      </c>
      <c r="L678" s="1">
        <v>2</v>
      </c>
      <c r="M678" s="1">
        <v>2</v>
      </c>
      <c r="N678" s="1" t="b">
        <v>0</v>
      </c>
      <c r="O678" s="1">
        <v>26</v>
      </c>
      <c r="P678" s="1" t="b">
        <v>0</v>
      </c>
      <c r="Q678" s="1" t="s">
        <v>29</v>
      </c>
    </row>
    <row r="679" spans="1:17" ht="15.75" customHeight="1" x14ac:dyDescent="0.15">
      <c r="A679" s="1" t="s">
        <v>1010</v>
      </c>
      <c r="B679" s="1" t="s">
        <v>1021</v>
      </c>
      <c r="C679" s="1" t="s">
        <v>167</v>
      </c>
      <c r="D679" s="1" t="s">
        <v>1015</v>
      </c>
      <c r="E679" s="1" t="s">
        <v>1011</v>
      </c>
      <c r="F679" s="1" t="s">
        <v>1012</v>
      </c>
      <c r="G679" s="1" t="s">
        <v>988</v>
      </c>
      <c r="H679" s="1" t="s">
        <v>1013</v>
      </c>
      <c r="I679" s="7" t="s">
        <v>1014</v>
      </c>
      <c r="J679" s="9" t="s">
        <v>1022</v>
      </c>
      <c r="K679" s="1" t="s">
        <v>54</v>
      </c>
      <c r="L679" s="1">
        <v>2</v>
      </c>
      <c r="M679" s="1">
        <v>2</v>
      </c>
      <c r="N679" s="1" t="b">
        <v>0</v>
      </c>
      <c r="O679" s="1">
        <v>26</v>
      </c>
      <c r="P679" s="1" t="b">
        <v>1</v>
      </c>
      <c r="Q679" s="1" t="s">
        <v>36</v>
      </c>
    </row>
    <row r="680" spans="1:17" ht="15.75" customHeight="1" x14ac:dyDescent="0.15">
      <c r="A680" s="1" t="s">
        <v>1010</v>
      </c>
      <c r="B680" s="1" t="s">
        <v>1023</v>
      </c>
      <c r="C680" s="1" t="s">
        <v>167</v>
      </c>
      <c r="D680" s="1" t="s">
        <v>1015</v>
      </c>
      <c r="E680" s="1" t="s">
        <v>1011</v>
      </c>
      <c r="F680" s="1" t="s">
        <v>1012</v>
      </c>
      <c r="G680" s="1" t="s">
        <v>988</v>
      </c>
      <c r="H680" s="1" t="s">
        <v>1013</v>
      </c>
      <c r="I680" s="7" t="s">
        <v>1014</v>
      </c>
      <c r="J680" s="9" t="s">
        <v>1024</v>
      </c>
      <c r="K680" s="1" t="s">
        <v>54</v>
      </c>
      <c r="L680" s="1">
        <v>2</v>
      </c>
      <c r="M680" s="1">
        <v>2</v>
      </c>
      <c r="N680" s="1" t="b">
        <v>0</v>
      </c>
      <c r="O680" s="1">
        <v>26</v>
      </c>
      <c r="P680" s="1" t="b">
        <v>0</v>
      </c>
      <c r="Q680" s="1" t="s">
        <v>36</v>
      </c>
    </row>
    <row r="681" spans="1:17" ht="15.75" customHeight="1" x14ac:dyDescent="0.15">
      <c r="A681" s="1" t="s">
        <v>49</v>
      </c>
      <c r="B681" s="1" t="s">
        <v>28</v>
      </c>
      <c r="C681" s="1" t="s">
        <v>55</v>
      </c>
      <c r="D681" s="27" t="s">
        <v>27</v>
      </c>
      <c r="E681" s="1" t="s">
        <v>50</v>
      </c>
      <c r="F681" s="1" t="s">
        <v>51</v>
      </c>
      <c r="G681" s="1" t="s">
        <v>11</v>
      </c>
      <c r="H681" s="1" t="s">
        <v>52</v>
      </c>
      <c r="I681" s="7" t="s">
        <v>53</v>
      </c>
      <c r="J681" s="7" t="s">
        <v>56</v>
      </c>
      <c r="K681" s="1" t="s">
        <v>54</v>
      </c>
      <c r="L681" s="1">
        <v>1</v>
      </c>
      <c r="M681" s="1">
        <v>2</v>
      </c>
      <c r="N681" s="1" t="b">
        <v>1</v>
      </c>
      <c r="O681" s="1">
        <v>50</v>
      </c>
      <c r="P681" s="1" t="b">
        <v>0</v>
      </c>
      <c r="Q681" s="1" t="s">
        <v>29</v>
      </c>
    </row>
    <row r="682" spans="1:17" ht="15.75" customHeight="1" x14ac:dyDescent="0.15">
      <c r="A682" s="1" t="s">
        <v>2314</v>
      </c>
      <c r="B682" s="1" t="s">
        <v>119</v>
      </c>
      <c r="C682" s="1" t="s">
        <v>2317</v>
      </c>
      <c r="D682" s="1" t="s">
        <v>27</v>
      </c>
      <c r="E682" s="1" t="s">
        <v>2318</v>
      </c>
      <c r="F682" s="1" t="s">
        <v>2298</v>
      </c>
      <c r="G682" s="1" t="s">
        <v>2299</v>
      </c>
      <c r="H682" s="21"/>
      <c r="I682" s="7" t="s">
        <v>2316</v>
      </c>
      <c r="J682" s="13" t="s">
        <v>2319</v>
      </c>
      <c r="K682" s="1" t="s">
        <v>54</v>
      </c>
      <c r="L682" s="1">
        <v>2</v>
      </c>
      <c r="M682" s="1">
        <v>2</v>
      </c>
      <c r="N682" s="1" t="b">
        <v>0</v>
      </c>
      <c r="O682" s="27">
        <v>63.7</v>
      </c>
      <c r="P682" s="1" t="b">
        <v>0</v>
      </c>
      <c r="Q682" s="1" t="s">
        <v>33</v>
      </c>
    </row>
    <row r="683" spans="1:17" ht="15.75" customHeight="1" x14ac:dyDescent="0.15">
      <c r="A683" s="1" t="s">
        <v>2314</v>
      </c>
      <c r="B683" s="1" t="s">
        <v>98</v>
      </c>
      <c r="C683" s="1" t="s">
        <v>2317</v>
      </c>
      <c r="D683" s="1" t="s">
        <v>27</v>
      </c>
      <c r="E683" s="1" t="s">
        <v>2320</v>
      </c>
      <c r="F683" s="1" t="s">
        <v>2298</v>
      </c>
      <c r="G683" s="1" t="s">
        <v>2299</v>
      </c>
      <c r="H683" s="21"/>
      <c r="I683" s="7" t="s">
        <v>2316</v>
      </c>
      <c r="J683" s="13" t="s">
        <v>2321</v>
      </c>
      <c r="K683" s="1" t="s">
        <v>54</v>
      </c>
      <c r="L683" s="1">
        <v>2</v>
      </c>
      <c r="M683" s="1">
        <v>2</v>
      </c>
      <c r="N683" s="1" t="b">
        <v>0</v>
      </c>
      <c r="O683" s="27">
        <v>63.7</v>
      </c>
      <c r="P683" s="1" t="b">
        <v>0</v>
      </c>
      <c r="Q683" s="1" t="s">
        <v>29</v>
      </c>
    </row>
    <row r="684" spans="1:17" ht="15.75" customHeight="1" x14ac:dyDescent="0.15">
      <c r="A684" s="1" t="s">
        <v>2314</v>
      </c>
      <c r="B684" s="11" t="s">
        <v>2323</v>
      </c>
      <c r="C684" s="1" t="s">
        <v>2317</v>
      </c>
      <c r="D684" s="1" t="s">
        <v>27</v>
      </c>
      <c r="E684" s="1" t="s">
        <v>2322</v>
      </c>
      <c r="F684" s="1" t="s">
        <v>2298</v>
      </c>
      <c r="G684" s="1" t="s">
        <v>2299</v>
      </c>
      <c r="H684" s="21"/>
      <c r="I684" s="7" t="s">
        <v>2316</v>
      </c>
      <c r="J684" s="13" t="s">
        <v>2324</v>
      </c>
      <c r="K684" s="1" t="s">
        <v>54</v>
      </c>
      <c r="L684" s="1">
        <v>2</v>
      </c>
      <c r="M684" s="1">
        <v>2</v>
      </c>
      <c r="N684" s="1" t="b">
        <v>0</v>
      </c>
      <c r="O684" s="27">
        <v>63.7</v>
      </c>
      <c r="P684" s="1" t="b">
        <v>0</v>
      </c>
      <c r="Q684" s="1" t="s">
        <v>36</v>
      </c>
    </row>
    <row r="685" spans="1:17" ht="15.75" customHeight="1" x14ac:dyDescent="0.15">
      <c r="A685" s="1" t="s">
        <v>2314</v>
      </c>
      <c r="B685" s="1" t="s">
        <v>2326</v>
      </c>
      <c r="C685" s="1" t="s">
        <v>2317</v>
      </c>
      <c r="D685" s="1" t="s">
        <v>27</v>
      </c>
      <c r="E685" s="1" t="s">
        <v>2325</v>
      </c>
      <c r="F685" s="1" t="s">
        <v>2298</v>
      </c>
      <c r="G685" s="1" t="s">
        <v>2299</v>
      </c>
      <c r="H685" s="21"/>
      <c r="I685" s="7" t="s">
        <v>2316</v>
      </c>
      <c r="J685" s="9" t="s">
        <v>2327</v>
      </c>
      <c r="K685" s="1" t="s">
        <v>54</v>
      </c>
      <c r="L685" s="1">
        <v>2</v>
      </c>
      <c r="M685" s="1">
        <v>2</v>
      </c>
      <c r="N685" s="1" t="b">
        <v>0</v>
      </c>
      <c r="O685" s="27">
        <v>63.7</v>
      </c>
      <c r="P685" s="1" t="b">
        <v>0</v>
      </c>
      <c r="Q685" s="1" t="s">
        <v>36</v>
      </c>
    </row>
    <row r="686" spans="1:17" ht="15.75" customHeight="1" x14ac:dyDescent="0.15">
      <c r="A686" s="1" t="s">
        <v>133</v>
      </c>
      <c r="B686" s="1" t="s">
        <v>32</v>
      </c>
      <c r="C686" s="11" t="s">
        <v>138</v>
      </c>
      <c r="D686" s="27" t="s">
        <v>139</v>
      </c>
      <c r="E686" s="1" t="s">
        <v>134</v>
      </c>
      <c r="F686" s="1" t="s">
        <v>135</v>
      </c>
      <c r="G686" s="1" t="s">
        <v>92</v>
      </c>
      <c r="H686" s="1" t="s">
        <v>136</v>
      </c>
      <c r="I686" s="7" t="s">
        <v>137</v>
      </c>
      <c r="J686" s="9" t="s">
        <v>140</v>
      </c>
      <c r="K686" s="1" t="s">
        <v>15</v>
      </c>
      <c r="L686" s="1">
        <v>2</v>
      </c>
      <c r="M686" s="1">
        <v>2</v>
      </c>
      <c r="N686" s="1" t="b">
        <v>1</v>
      </c>
      <c r="O686" s="1">
        <v>79</v>
      </c>
      <c r="P686" s="1" t="b">
        <v>1</v>
      </c>
      <c r="Q686" s="1" t="s">
        <v>33</v>
      </c>
    </row>
    <row r="687" spans="1:17" ht="15.75" customHeight="1" x14ac:dyDescent="0.15">
      <c r="A687" s="1" t="s">
        <v>133</v>
      </c>
      <c r="B687" s="1" t="s">
        <v>141</v>
      </c>
      <c r="C687" s="12" t="s">
        <v>138</v>
      </c>
      <c r="D687" s="27" t="s">
        <v>139</v>
      </c>
      <c r="E687" s="1" t="s">
        <v>134</v>
      </c>
      <c r="F687" s="1" t="s">
        <v>135</v>
      </c>
      <c r="G687" s="1" t="s">
        <v>92</v>
      </c>
      <c r="H687" s="1" t="s">
        <v>136</v>
      </c>
      <c r="I687" s="7" t="s">
        <v>137</v>
      </c>
      <c r="J687" s="9" t="s">
        <v>143</v>
      </c>
      <c r="K687" s="1" t="s">
        <v>15</v>
      </c>
      <c r="L687" s="1">
        <v>2</v>
      </c>
      <c r="M687" s="1">
        <v>2</v>
      </c>
      <c r="N687" s="1" t="b">
        <v>1</v>
      </c>
      <c r="O687" s="1">
        <v>79</v>
      </c>
      <c r="P687" s="1" t="b">
        <v>0</v>
      </c>
      <c r="Q687" s="1" t="s">
        <v>36</v>
      </c>
    </row>
    <row r="688" spans="1:17" ht="15.75" customHeight="1" x14ac:dyDescent="0.15">
      <c r="A688" s="1" t="s">
        <v>133</v>
      </c>
      <c r="B688" s="1" t="s">
        <v>144</v>
      </c>
      <c r="C688" s="12" t="s">
        <v>138</v>
      </c>
      <c r="D688" s="27" t="s">
        <v>139</v>
      </c>
      <c r="E688" s="1" t="s">
        <v>134</v>
      </c>
      <c r="F688" s="1" t="s">
        <v>135</v>
      </c>
      <c r="G688" s="1" t="s">
        <v>92</v>
      </c>
      <c r="H688" s="1" t="s">
        <v>136</v>
      </c>
      <c r="I688" s="7" t="s">
        <v>137</v>
      </c>
      <c r="J688" s="9" t="s">
        <v>145</v>
      </c>
      <c r="K688" s="1" t="s">
        <v>15</v>
      </c>
      <c r="L688" s="1">
        <v>2</v>
      </c>
      <c r="M688" s="1">
        <v>2</v>
      </c>
      <c r="N688" s="1" t="b">
        <v>1</v>
      </c>
      <c r="O688" s="1">
        <v>79</v>
      </c>
      <c r="P688" s="1" t="b">
        <v>0</v>
      </c>
      <c r="Q688" s="1" t="s">
        <v>19</v>
      </c>
    </row>
    <row r="689" spans="1:17" ht="15.75" customHeight="1" x14ac:dyDescent="0.15">
      <c r="A689" s="1" t="s">
        <v>133</v>
      </c>
      <c r="B689" s="1" t="s">
        <v>146</v>
      </c>
      <c r="C689" s="12" t="s">
        <v>138</v>
      </c>
      <c r="D689" s="27" t="s">
        <v>139</v>
      </c>
      <c r="E689" s="1" t="s">
        <v>134</v>
      </c>
      <c r="F689" s="1" t="s">
        <v>135</v>
      </c>
      <c r="G689" s="1" t="s">
        <v>92</v>
      </c>
      <c r="H689" s="1" t="s">
        <v>136</v>
      </c>
      <c r="I689" s="7" t="s">
        <v>137</v>
      </c>
      <c r="J689" s="13" t="s">
        <v>148</v>
      </c>
      <c r="K689" s="1" t="s">
        <v>15</v>
      </c>
      <c r="L689" s="1">
        <v>2</v>
      </c>
      <c r="M689" s="1">
        <v>2</v>
      </c>
      <c r="N689" s="1" t="b">
        <v>1</v>
      </c>
      <c r="O689" s="1">
        <v>79</v>
      </c>
      <c r="P689" s="1" t="b">
        <v>0</v>
      </c>
      <c r="Q689" s="1" t="s">
        <v>36</v>
      </c>
    </row>
    <row r="690" spans="1:17" ht="15.75" customHeight="1" x14ac:dyDescent="0.15">
      <c r="A690" s="1" t="s">
        <v>133</v>
      </c>
      <c r="B690" s="1" t="s">
        <v>149</v>
      </c>
      <c r="C690" s="12" t="s">
        <v>138</v>
      </c>
      <c r="D690" s="27" t="s">
        <v>139</v>
      </c>
      <c r="E690" s="1" t="s">
        <v>134</v>
      </c>
      <c r="F690" s="1" t="s">
        <v>135</v>
      </c>
      <c r="G690" s="1" t="s">
        <v>92</v>
      </c>
      <c r="H690" s="1" t="s">
        <v>136</v>
      </c>
      <c r="I690" s="7" t="s">
        <v>137</v>
      </c>
      <c r="J690" s="9" t="s">
        <v>150</v>
      </c>
      <c r="K690" s="1" t="s">
        <v>15</v>
      </c>
      <c r="L690" s="1">
        <v>2</v>
      </c>
      <c r="M690" s="1">
        <v>2</v>
      </c>
      <c r="N690" s="1" t="b">
        <v>1</v>
      </c>
      <c r="O690" s="1">
        <v>79</v>
      </c>
      <c r="P690" s="1" t="b">
        <v>0</v>
      </c>
      <c r="Q690" s="1" t="s">
        <v>36</v>
      </c>
    </row>
    <row r="691" spans="1:17" ht="15.75" customHeight="1" x14ac:dyDescent="0.15">
      <c r="A691" s="1" t="s">
        <v>133</v>
      </c>
      <c r="B691" s="1" t="s">
        <v>151</v>
      </c>
      <c r="C691" s="12" t="s">
        <v>138</v>
      </c>
      <c r="D691" s="27" t="s">
        <v>139</v>
      </c>
      <c r="E691" s="1" t="s">
        <v>134</v>
      </c>
      <c r="F691" s="1" t="s">
        <v>135</v>
      </c>
      <c r="G691" s="1" t="s">
        <v>92</v>
      </c>
      <c r="H691" s="1" t="s">
        <v>136</v>
      </c>
      <c r="I691" s="7" t="s">
        <v>137</v>
      </c>
      <c r="J691" s="9" t="s">
        <v>150</v>
      </c>
      <c r="K691" s="1" t="s">
        <v>15</v>
      </c>
      <c r="L691" s="1">
        <v>2</v>
      </c>
      <c r="M691" s="1">
        <v>2</v>
      </c>
      <c r="N691" s="1" t="b">
        <v>1</v>
      </c>
      <c r="O691" s="1">
        <v>79</v>
      </c>
      <c r="P691" s="1" t="b">
        <v>0</v>
      </c>
      <c r="Q691" s="1" t="s">
        <v>36</v>
      </c>
    </row>
    <row r="692" spans="1:17" ht="15.75" customHeight="1" x14ac:dyDescent="0.15">
      <c r="A692" s="1" t="s">
        <v>133</v>
      </c>
      <c r="B692" s="1" t="s">
        <v>152</v>
      </c>
      <c r="C692" s="12" t="s">
        <v>138</v>
      </c>
      <c r="D692" s="27" t="s">
        <v>139</v>
      </c>
      <c r="E692" s="1" t="s">
        <v>134</v>
      </c>
      <c r="F692" s="1" t="s">
        <v>135</v>
      </c>
      <c r="G692" s="1" t="s">
        <v>92</v>
      </c>
      <c r="H692" s="1" t="s">
        <v>136</v>
      </c>
      <c r="I692" s="7" t="s">
        <v>137</v>
      </c>
      <c r="J692" s="9" t="s">
        <v>150</v>
      </c>
      <c r="K692" s="1" t="s">
        <v>15</v>
      </c>
      <c r="L692" s="1">
        <v>2</v>
      </c>
      <c r="M692" s="1">
        <v>2</v>
      </c>
      <c r="N692" s="1" t="b">
        <v>1</v>
      </c>
      <c r="O692" s="1">
        <v>79</v>
      </c>
      <c r="P692" s="1" t="b">
        <v>0</v>
      </c>
      <c r="Q692" s="1" t="s">
        <v>36</v>
      </c>
    </row>
    <row r="693" spans="1:17" ht="15.75" customHeight="1" x14ac:dyDescent="0.15">
      <c r="A693" s="1" t="s">
        <v>133</v>
      </c>
      <c r="B693" s="1" t="s">
        <v>74</v>
      </c>
      <c r="C693" s="12" t="s">
        <v>138</v>
      </c>
      <c r="D693" s="27" t="s">
        <v>139</v>
      </c>
      <c r="E693" s="1" t="s">
        <v>134</v>
      </c>
      <c r="F693" s="1" t="s">
        <v>135</v>
      </c>
      <c r="G693" s="1" t="s">
        <v>92</v>
      </c>
      <c r="H693" s="1" t="s">
        <v>136</v>
      </c>
      <c r="I693" s="7" t="s">
        <v>137</v>
      </c>
      <c r="J693" s="9" t="s">
        <v>153</v>
      </c>
      <c r="K693" s="1" t="s">
        <v>15</v>
      </c>
      <c r="L693" s="1">
        <v>2</v>
      </c>
      <c r="M693" s="1">
        <v>2</v>
      </c>
      <c r="N693" s="1" t="b">
        <v>1</v>
      </c>
      <c r="O693" s="1">
        <v>79</v>
      </c>
      <c r="P693" s="1" t="b">
        <v>0</v>
      </c>
      <c r="Q693" s="1" t="s">
        <v>36</v>
      </c>
    </row>
    <row r="694" spans="1:17" ht="15.75" customHeight="1" x14ac:dyDescent="0.15">
      <c r="A694" s="1" t="s">
        <v>133</v>
      </c>
      <c r="B694" s="1" t="s">
        <v>154</v>
      </c>
      <c r="C694" s="12" t="s">
        <v>138</v>
      </c>
      <c r="D694" s="27" t="s">
        <v>139</v>
      </c>
      <c r="E694" s="1" t="s">
        <v>134</v>
      </c>
      <c r="F694" s="1" t="s">
        <v>135</v>
      </c>
      <c r="G694" s="1" t="s">
        <v>92</v>
      </c>
      <c r="H694" s="1" t="s">
        <v>136</v>
      </c>
      <c r="I694" s="7" t="s">
        <v>137</v>
      </c>
      <c r="J694" s="9" t="s">
        <v>155</v>
      </c>
      <c r="K694" s="1" t="s">
        <v>15</v>
      </c>
      <c r="L694" s="1">
        <v>2</v>
      </c>
      <c r="M694" s="1">
        <v>2</v>
      </c>
      <c r="N694" s="1" t="b">
        <v>1</v>
      </c>
      <c r="O694" s="1">
        <v>79</v>
      </c>
      <c r="P694" s="1" t="b">
        <v>0</v>
      </c>
      <c r="Q694" s="1" t="s">
        <v>36</v>
      </c>
    </row>
    <row r="695" spans="1:17" ht="15.75" customHeight="1" x14ac:dyDescent="0.15">
      <c r="A695" s="1" t="s">
        <v>133</v>
      </c>
      <c r="B695" s="1" t="s">
        <v>98</v>
      </c>
      <c r="C695" s="12" t="s">
        <v>138</v>
      </c>
      <c r="D695" s="27" t="s">
        <v>27</v>
      </c>
      <c r="E695" s="1" t="s">
        <v>134</v>
      </c>
      <c r="F695" s="1" t="s">
        <v>135</v>
      </c>
      <c r="G695" s="1" t="s">
        <v>92</v>
      </c>
      <c r="H695" s="1" t="s">
        <v>136</v>
      </c>
      <c r="I695" s="7" t="s">
        <v>137</v>
      </c>
      <c r="J695" s="9" t="s">
        <v>156</v>
      </c>
      <c r="K695" s="1" t="s">
        <v>15</v>
      </c>
      <c r="L695" s="1">
        <v>2</v>
      </c>
      <c r="M695" s="1">
        <v>2</v>
      </c>
      <c r="N695" s="1" t="b">
        <v>1</v>
      </c>
      <c r="O695" s="1">
        <v>79</v>
      </c>
      <c r="P695" s="1" t="b">
        <v>1</v>
      </c>
      <c r="Q695" s="1" t="s">
        <v>29</v>
      </c>
    </row>
    <row r="696" spans="1:17" ht="15.75" customHeight="1" x14ac:dyDescent="0.15">
      <c r="A696" s="1" t="s">
        <v>133</v>
      </c>
      <c r="B696" s="1" t="s">
        <v>28</v>
      </c>
      <c r="C696" s="12" t="s">
        <v>138</v>
      </c>
      <c r="D696" s="27" t="s">
        <v>27</v>
      </c>
      <c r="E696" s="1" t="s">
        <v>134</v>
      </c>
      <c r="F696" s="1" t="s">
        <v>135</v>
      </c>
      <c r="G696" s="1" t="s">
        <v>92</v>
      </c>
      <c r="H696" s="1" t="s">
        <v>136</v>
      </c>
      <c r="I696" s="7" t="s">
        <v>137</v>
      </c>
      <c r="J696" s="9" t="s">
        <v>157</v>
      </c>
      <c r="K696" s="1" t="s">
        <v>15</v>
      </c>
      <c r="L696" s="1">
        <v>2</v>
      </c>
      <c r="M696" s="1">
        <v>2</v>
      </c>
      <c r="N696" s="1" t="b">
        <v>1</v>
      </c>
      <c r="O696" s="1">
        <v>79</v>
      </c>
      <c r="P696" s="1" t="b">
        <v>0</v>
      </c>
      <c r="Q696" s="1" t="s">
        <v>29</v>
      </c>
    </row>
    <row r="697" spans="1:17" ht="15.75" customHeight="1" x14ac:dyDescent="0.15">
      <c r="A697" s="1" t="s">
        <v>133</v>
      </c>
      <c r="B697" s="1" t="s">
        <v>158</v>
      </c>
      <c r="C697" s="12" t="s">
        <v>138</v>
      </c>
      <c r="D697" s="27" t="s">
        <v>27</v>
      </c>
      <c r="E697" s="1" t="s">
        <v>134</v>
      </c>
      <c r="F697" s="1" t="s">
        <v>135</v>
      </c>
      <c r="G697" s="1" t="s">
        <v>92</v>
      </c>
      <c r="H697" s="1" t="s">
        <v>136</v>
      </c>
      <c r="I697" s="7" t="s">
        <v>137</v>
      </c>
      <c r="J697" s="9" t="s">
        <v>159</v>
      </c>
      <c r="K697" s="1" t="s">
        <v>15</v>
      </c>
      <c r="L697" s="1">
        <v>2</v>
      </c>
      <c r="M697" s="1">
        <v>2</v>
      </c>
      <c r="N697" s="1" t="b">
        <v>1</v>
      </c>
      <c r="O697" s="1">
        <v>79</v>
      </c>
      <c r="P697" s="1" t="b">
        <v>1</v>
      </c>
      <c r="Q697" s="1" t="s">
        <v>36</v>
      </c>
    </row>
    <row r="698" spans="1:17" ht="15.75" customHeight="1" x14ac:dyDescent="0.15">
      <c r="A698" s="1" t="s">
        <v>57</v>
      </c>
      <c r="B698" s="1" t="s">
        <v>28</v>
      </c>
      <c r="C698" s="1" t="s">
        <v>63</v>
      </c>
      <c r="D698" s="1" t="s">
        <v>27</v>
      </c>
      <c r="E698" s="1" t="s">
        <v>58</v>
      </c>
      <c r="F698" s="1" t="s">
        <v>59</v>
      </c>
      <c r="G698" s="1" t="s">
        <v>60</v>
      </c>
      <c r="H698" s="1">
        <v>72701</v>
      </c>
      <c r="I698" s="7" t="s">
        <v>62</v>
      </c>
      <c r="J698" s="9" t="s">
        <v>64</v>
      </c>
      <c r="K698" s="1" t="s">
        <v>15</v>
      </c>
      <c r="L698" s="1">
        <v>2</v>
      </c>
      <c r="M698" s="1">
        <v>2</v>
      </c>
      <c r="N698" s="1" t="b">
        <v>1</v>
      </c>
      <c r="O698" s="1">
        <v>63</v>
      </c>
      <c r="P698" s="1" t="b">
        <v>0</v>
      </c>
      <c r="Q698" s="1" t="s">
        <v>29</v>
      </c>
    </row>
    <row r="699" spans="1:17" ht="15.75" customHeight="1" x14ac:dyDescent="0.15">
      <c r="A699" s="1" t="s">
        <v>57</v>
      </c>
      <c r="B699" s="1" t="s">
        <v>65</v>
      </c>
      <c r="C699" s="1" t="s">
        <v>63</v>
      </c>
      <c r="D699" s="1" t="s">
        <v>27</v>
      </c>
      <c r="E699" s="1" t="s">
        <v>58</v>
      </c>
      <c r="F699" s="1" t="s">
        <v>59</v>
      </c>
      <c r="G699" s="1" t="s">
        <v>60</v>
      </c>
      <c r="H699" s="1">
        <v>72701</v>
      </c>
      <c r="I699" s="7" t="s">
        <v>62</v>
      </c>
      <c r="J699" s="9" t="s">
        <v>66</v>
      </c>
      <c r="K699" s="1" t="s">
        <v>15</v>
      </c>
      <c r="L699" s="1">
        <v>2</v>
      </c>
      <c r="M699" s="1">
        <v>2</v>
      </c>
      <c r="N699" s="1" t="b">
        <v>1</v>
      </c>
      <c r="O699" s="1">
        <v>63</v>
      </c>
      <c r="P699" s="1" t="b">
        <v>0</v>
      </c>
      <c r="Q699" s="1" t="s">
        <v>36</v>
      </c>
    </row>
    <row r="700" spans="1:17" ht="15.75" customHeight="1" x14ac:dyDescent="0.15">
      <c r="A700" s="1" t="s">
        <v>57</v>
      </c>
      <c r="B700" s="1" t="s">
        <v>67</v>
      </c>
      <c r="C700" s="1" t="s">
        <v>63</v>
      </c>
      <c r="D700" s="1" t="s">
        <v>27</v>
      </c>
      <c r="E700" s="1" t="s">
        <v>58</v>
      </c>
      <c r="F700" s="1" t="s">
        <v>59</v>
      </c>
      <c r="G700" s="1" t="s">
        <v>60</v>
      </c>
      <c r="H700" s="1">
        <v>72701</v>
      </c>
      <c r="I700" s="7" t="s">
        <v>62</v>
      </c>
      <c r="J700" s="9" t="s">
        <v>68</v>
      </c>
      <c r="K700" s="1" t="s">
        <v>15</v>
      </c>
      <c r="L700" s="1">
        <v>2</v>
      </c>
      <c r="M700" s="1">
        <v>2</v>
      </c>
      <c r="N700" s="1" t="b">
        <v>1</v>
      </c>
      <c r="O700" s="1">
        <v>63</v>
      </c>
      <c r="P700" s="1" t="b">
        <v>0</v>
      </c>
      <c r="Q700" s="1" t="s">
        <v>36</v>
      </c>
    </row>
    <row r="701" spans="1:17" ht="15.75" customHeight="1" x14ac:dyDescent="0.15">
      <c r="A701" s="1" t="s">
        <v>57</v>
      </c>
      <c r="B701" s="1" t="s">
        <v>69</v>
      </c>
      <c r="C701" s="1" t="s">
        <v>63</v>
      </c>
      <c r="D701" s="1" t="s">
        <v>27</v>
      </c>
      <c r="E701" s="1" t="s">
        <v>58</v>
      </c>
      <c r="F701" s="1" t="s">
        <v>59</v>
      </c>
      <c r="G701" s="1" t="s">
        <v>60</v>
      </c>
      <c r="H701" s="1">
        <v>72701</v>
      </c>
      <c r="I701" s="7" t="s">
        <v>62</v>
      </c>
      <c r="J701" s="9" t="s">
        <v>70</v>
      </c>
      <c r="K701" s="1" t="s">
        <v>15</v>
      </c>
      <c r="L701" s="1">
        <v>2</v>
      </c>
      <c r="M701" s="1">
        <v>2</v>
      </c>
      <c r="N701" s="1" t="b">
        <v>1</v>
      </c>
      <c r="O701" s="1">
        <v>63</v>
      </c>
      <c r="P701" s="1" t="b">
        <v>0</v>
      </c>
      <c r="Q701" s="1" t="s">
        <v>36</v>
      </c>
    </row>
    <row r="702" spans="1:17" ht="15.75" customHeight="1" x14ac:dyDescent="0.15">
      <c r="A702" s="1" t="s">
        <v>57</v>
      </c>
      <c r="B702" s="1" t="s">
        <v>71</v>
      </c>
      <c r="C702" s="1" t="s">
        <v>63</v>
      </c>
      <c r="D702" s="27" t="s">
        <v>44</v>
      </c>
      <c r="E702" s="1" t="s">
        <v>58</v>
      </c>
      <c r="F702" s="1" t="s">
        <v>59</v>
      </c>
      <c r="G702" s="1" t="s">
        <v>60</v>
      </c>
      <c r="H702" s="1">
        <v>72701</v>
      </c>
      <c r="I702" s="7" t="s">
        <v>62</v>
      </c>
      <c r="J702" s="9" t="s">
        <v>73</v>
      </c>
      <c r="K702" s="1" t="s">
        <v>15</v>
      </c>
      <c r="L702" s="1">
        <v>2</v>
      </c>
      <c r="M702" s="1">
        <v>2</v>
      </c>
      <c r="N702" s="1" t="b">
        <v>1</v>
      </c>
      <c r="O702" s="1">
        <v>63</v>
      </c>
      <c r="P702" s="1" t="b">
        <v>0</v>
      </c>
      <c r="Q702" s="1" t="s">
        <v>72</v>
      </c>
    </row>
    <row r="703" spans="1:17" ht="15.75" customHeight="1" x14ac:dyDescent="0.15">
      <c r="A703" s="1" t="s">
        <v>57</v>
      </c>
      <c r="B703" s="1" t="s">
        <v>74</v>
      </c>
      <c r="C703" s="1" t="s">
        <v>63</v>
      </c>
      <c r="D703" s="1" t="s">
        <v>31</v>
      </c>
      <c r="E703" s="1" t="s">
        <v>58</v>
      </c>
      <c r="F703" s="1" t="s">
        <v>59</v>
      </c>
      <c r="G703" s="1" t="s">
        <v>60</v>
      </c>
      <c r="H703" s="1">
        <v>72701</v>
      </c>
      <c r="I703" s="7" t="s">
        <v>62</v>
      </c>
      <c r="J703" s="9" t="s">
        <v>75</v>
      </c>
      <c r="K703" s="1" t="s">
        <v>15</v>
      </c>
      <c r="L703" s="1">
        <v>2</v>
      </c>
      <c r="M703" s="1">
        <v>2</v>
      </c>
      <c r="N703" s="1" t="b">
        <v>1</v>
      </c>
      <c r="O703" s="1">
        <v>63</v>
      </c>
      <c r="P703" s="1" t="b">
        <v>0</v>
      </c>
      <c r="Q703" s="1" t="s">
        <v>33</v>
      </c>
    </row>
    <row r="704" spans="1:17" ht="15.75" customHeight="1" x14ac:dyDescent="0.15">
      <c r="A704" s="1" t="s">
        <v>57</v>
      </c>
      <c r="B704" s="1" t="s">
        <v>76</v>
      </c>
      <c r="C704" s="1" t="s">
        <v>63</v>
      </c>
      <c r="D704" s="1" t="s">
        <v>31</v>
      </c>
      <c r="E704" s="1" t="s">
        <v>58</v>
      </c>
      <c r="F704" s="1" t="s">
        <v>59</v>
      </c>
      <c r="G704" s="1" t="s">
        <v>60</v>
      </c>
      <c r="H704" s="1">
        <v>72701</v>
      </c>
      <c r="I704" s="7" t="s">
        <v>62</v>
      </c>
      <c r="J704" s="9" t="s">
        <v>77</v>
      </c>
      <c r="K704" s="1" t="s">
        <v>15</v>
      </c>
      <c r="L704" s="1">
        <v>2</v>
      </c>
      <c r="M704" s="1">
        <v>2</v>
      </c>
      <c r="N704" s="1" t="b">
        <v>1</v>
      </c>
      <c r="O704" s="1">
        <v>63</v>
      </c>
      <c r="P704" s="1" t="b">
        <v>0</v>
      </c>
      <c r="Q704" s="1" t="s">
        <v>36</v>
      </c>
    </row>
    <row r="705" spans="1:17" ht="15.75" customHeight="1" x14ac:dyDescent="0.15">
      <c r="A705" s="1" t="s">
        <v>57</v>
      </c>
      <c r="B705" s="1" t="s">
        <v>78</v>
      </c>
      <c r="C705" s="1" t="s">
        <v>63</v>
      </c>
      <c r="D705" s="1" t="s">
        <v>27</v>
      </c>
      <c r="E705" s="1" t="s">
        <v>58</v>
      </c>
      <c r="F705" s="1" t="s">
        <v>59</v>
      </c>
      <c r="G705" s="1" t="s">
        <v>60</v>
      </c>
      <c r="H705" s="1">
        <v>72701</v>
      </c>
      <c r="I705" s="7" t="s">
        <v>62</v>
      </c>
      <c r="J705" s="9" t="s">
        <v>79</v>
      </c>
      <c r="K705" s="1" t="s">
        <v>15</v>
      </c>
      <c r="L705" s="1">
        <v>2</v>
      </c>
      <c r="M705" s="1">
        <v>2</v>
      </c>
      <c r="N705" s="1" t="b">
        <v>1</v>
      </c>
      <c r="O705" s="1">
        <v>63</v>
      </c>
      <c r="P705" s="1" t="b">
        <v>0</v>
      </c>
      <c r="Q705" s="1" t="s">
        <v>36</v>
      </c>
    </row>
    <row r="706" spans="1:17" ht="15.75" customHeight="1" x14ac:dyDescent="0.15">
      <c r="A706" s="1" t="s">
        <v>3090</v>
      </c>
      <c r="B706" s="1" t="s">
        <v>98</v>
      </c>
      <c r="C706" s="1" t="s">
        <v>227</v>
      </c>
      <c r="D706" s="1" t="s">
        <v>27</v>
      </c>
      <c r="E706" s="1" t="s">
        <v>313</v>
      </c>
      <c r="F706" s="1" t="s">
        <v>314</v>
      </c>
      <c r="G706" s="1" t="s">
        <v>163</v>
      </c>
      <c r="H706" s="1">
        <v>94720</v>
      </c>
      <c r="I706" s="7" t="s">
        <v>315</v>
      </c>
      <c r="J706" s="9" t="s">
        <v>316</v>
      </c>
      <c r="K706" s="1" t="s">
        <v>15</v>
      </c>
      <c r="L706" s="1">
        <v>2</v>
      </c>
      <c r="M706" s="1">
        <v>2</v>
      </c>
      <c r="N706" s="1" t="b">
        <v>1</v>
      </c>
      <c r="O706" s="1">
        <v>17</v>
      </c>
      <c r="P706" s="1" t="b">
        <v>0</v>
      </c>
      <c r="Q706" s="1" t="s">
        <v>29</v>
      </c>
    </row>
    <row r="707" spans="1:17" ht="15.75" customHeight="1" x14ac:dyDescent="0.15">
      <c r="A707" s="1" t="s">
        <v>3090</v>
      </c>
      <c r="B707" s="1" t="s">
        <v>317</v>
      </c>
      <c r="C707" s="1" t="s">
        <v>227</v>
      </c>
      <c r="D707" s="1" t="s">
        <v>27</v>
      </c>
      <c r="E707" s="1" t="s">
        <v>313</v>
      </c>
      <c r="F707" s="1" t="s">
        <v>314</v>
      </c>
      <c r="G707" s="1" t="s">
        <v>163</v>
      </c>
      <c r="H707" s="1">
        <v>94720</v>
      </c>
      <c r="I707" s="7" t="s">
        <v>315</v>
      </c>
      <c r="J707" s="9" t="s">
        <v>318</v>
      </c>
      <c r="K707" s="1" t="s">
        <v>15</v>
      </c>
      <c r="L707" s="1">
        <v>2</v>
      </c>
      <c r="M707" s="1">
        <v>2</v>
      </c>
      <c r="N707" s="1" t="b">
        <v>1</v>
      </c>
      <c r="O707" s="1">
        <v>17</v>
      </c>
      <c r="P707" s="1" t="b">
        <v>0</v>
      </c>
      <c r="Q707" s="1" t="s">
        <v>36</v>
      </c>
    </row>
    <row r="708" spans="1:17" ht="15.75" customHeight="1" x14ac:dyDescent="0.15">
      <c r="A708" s="1" t="s">
        <v>3090</v>
      </c>
      <c r="B708" s="1" t="s">
        <v>158</v>
      </c>
      <c r="C708" s="1" t="s">
        <v>227</v>
      </c>
      <c r="D708" s="1" t="s">
        <v>27</v>
      </c>
      <c r="E708" s="1" t="s">
        <v>313</v>
      </c>
      <c r="F708" s="1" t="s">
        <v>314</v>
      </c>
      <c r="G708" s="1" t="s">
        <v>163</v>
      </c>
      <c r="H708" s="1">
        <v>94720</v>
      </c>
      <c r="I708" s="7" t="s">
        <v>315</v>
      </c>
      <c r="J708" s="9" t="s">
        <v>319</v>
      </c>
      <c r="K708" s="1" t="s">
        <v>15</v>
      </c>
      <c r="L708" s="1">
        <v>2</v>
      </c>
      <c r="M708" s="1">
        <v>2</v>
      </c>
      <c r="N708" s="1" t="b">
        <v>1</v>
      </c>
      <c r="O708" s="1">
        <v>17</v>
      </c>
      <c r="P708" s="1" t="b">
        <v>0</v>
      </c>
      <c r="Q708" s="1" t="s">
        <v>36</v>
      </c>
    </row>
    <row r="709" spans="1:17" ht="15.75" customHeight="1" x14ac:dyDescent="0.15">
      <c r="A709" s="1" t="s">
        <v>3090</v>
      </c>
      <c r="B709" s="1" t="s">
        <v>320</v>
      </c>
      <c r="C709" s="1" t="s">
        <v>227</v>
      </c>
      <c r="D709" s="1" t="s">
        <v>27</v>
      </c>
      <c r="E709" s="1" t="s">
        <v>313</v>
      </c>
      <c r="F709" s="1" t="s">
        <v>314</v>
      </c>
      <c r="G709" s="1" t="s">
        <v>163</v>
      </c>
      <c r="H709" s="1">
        <v>94720</v>
      </c>
      <c r="I709" s="7" t="s">
        <v>315</v>
      </c>
      <c r="J709" s="9" t="s">
        <v>321</v>
      </c>
      <c r="K709" s="1" t="s">
        <v>15</v>
      </c>
      <c r="L709" s="1">
        <v>2</v>
      </c>
      <c r="M709" s="1">
        <v>2</v>
      </c>
      <c r="N709" s="1" t="b">
        <v>1</v>
      </c>
      <c r="O709" s="1">
        <v>17</v>
      </c>
      <c r="P709" s="1" t="b">
        <v>0</v>
      </c>
      <c r="Q709" s="1" t="s">
        <v>36</v>
      </c>
    </row>
    <row r="710" spans="1:17" ht="15.75" customHeight="1" x14ac:dyDescent="0.15">
      <c r="A710" s="1" t="s">
        <v>3090</v>
      </c>
      <c r="B710" s="1" t="s">
        <v>280</v>
      </c>
      <c r="C710" s="1" t="s">
        <v>227</v>
      </c>
      <c r="D710" s="11" t="s">
        <v>211</v>
      </c>
      <c r="E710" s="1" t="s">
        <v>313</v>
      </c>
      <c r="F710" s="1" t="s">
        <v>314</v>
      </c>
      <c r="G710" s="1" t="s">
        <v>163</v>
      </c>
      <c r="H710" s="1">
        <v>94720</v>
      </c>
      <c r="I710" s="7" t="s">
        <v>315</v>
      </c>
      <c r="J710" s="9" t="s">
        <v>322</v>
      </c>
      <c r="K710" s="1" t="s">
        <v>15</v>
      </c>
      <c r="L710" s="1">
        <v>2</v>
      </c>
      <c r="M710" s="1">
        <v>2</v>
      </c>
      <c r="N710" s="1" t="b">
        <v>1</v>
      </c>
      <c r="O710" s="1">
        <v>17</v>
      </c>
      <c r="P710" s="1" t="b">
        <v>0</v>
      </c>
      <c r="Q710" s="1" t="s">
        <v>19</v>
      </c>
    </row>
    <row r="711" spans="1:17" ht="15.75" customHeight="1" x14ac:dyDescent="0.15">
      <c r="A711" s="1" t="s">
        <v>3090</v>
      </c>
      <c r="B711" s="1" t="s">
        <v>323</v>
      </c>
      <c r="C711" s="1" t="s">
        <v>227</v>
      </c>
      <c r="D711" s="11" t="s">
        <v>211</v>
      </c>
      <c r="E711" s="1" t="s">
        <v>313</v>
      </c>
      <c r="F711" s="1" t="s">
        <v>314</v>
      </c>
      <c r="G711" s="1" t="s">
        <v>163</v>
      </c>
      <c r="H711" s="1">
        <v>94720</v>
      </c>
      <c r="I711" s="7" t="s">
        <v>315</v>
      </c>
      <c r="J711" s="9" t="s">
        <v>324</v>
      </c>
      <c r="K711" s="1" t="s">
        <v>15</v>
      </c>
      <c r="L711" s="1">
        <v>2</v>
      </c>
      <c r="M711" s="1">
        <v>2</v>
      </c>
      <c r="N711" s="1" t="b">
        <v>1</v>
      </c>
      <c r="O711" s="1">
        <v>17</v>
      </c>
      <c r="P711" s="1" t="b">
        <v>0</v>
      </c>
      <c r="Q711" s="1" t="s">
        <v>36</v>
      </c>
    </row>
    <row r="712" spans="1:17" ht="15.75" customHeight="1" x14ac:dyDescent="0.15">
      <c r="A712" s="1" t="s">
        <v>3090</v>
      </c>
      <c r="B712" s="1" t="s">
        <v>32</v>
      </c>
      <c r="C712" s="1" t="s">
        <v>227</v>
      </c>
      <c r="D712" s="1" t="s">
        <v>325</v>
      </c>
      <c r="E712" s="1" t="s">
        <v>313</v>
      </c>
      <c r="F712" s="1" t="s">
        <v>314</v>
      </c>
      <c r="G712" s="1" t="s">
        <v>163</v>
      </c>
      <c r="H712" s="1">
        <v>94720</v>
      </c>
      <c r="I712" s="7" t="s">
        <v>315</v>
      </c>
      <c r="J712" s="9" t="s">
        <v>326</v>
      </c>
      <c r="K712" s="1" t="s">
        <v>15</v>
      </c>
      <c r="L712" s="1">
        <v>2</v>
      </c>
      <c r="M712" s="1">
        <v>2</v>
      </c>
      <c r="N712" s="1" t="b">
        <v>1</v>
      </c>
      <c r="O712" s="1">
        <v>17</v>
      </c>
      <c r="P712" s="1" t="b">
        <v>0</v>
      </c>
      <c r="Q712" s="1" t="s">
        <v>33</v>
      </c>
    </row>
    <row r="713" spans="1:17" ht="15.75" customHeight="1" x14ac:dyDescent="0.15">
      <c r="A713" s="1" t="s">
        <v>3090</v>
      </c>
      <c r="B713" s="1" t="s">
        <v>327</v>
      </c>
      <c r="C713" s="1" t="s">
        <v>227</v>
      </c>
      <c r="D713" s="1" t="s">
        <v>325</v>
      </c>
      <c r="E713" s="1" t="s">
        <v>313</v>
      </c>
      <c r="F713" s="1" t="s">
        <v>314</v>
      </c>
      <c r="G713" s="1" t="s">
        <v>163</v>
      </c>
      <c r="H713" s="1">
        <v>94720</v>
      </c>
      <c r="I713" s="7" t="s">
        <v>315</v>
      </c>
      <c r="J713" s="9" t="s">
        <v>328</v>
      </c>
      <c r="K713" s="1" t="s">
        <v>15</v>
      </c>
      <c r="L713" s="1">
        <v>2</v>
      </c>
      <c r="M713" s="1">
        <v>2</v>
      </c>
      <c r="N713" s="1" t="b">
        <v>1</v>
      </c>
      <c r="O713" s="1">
        <v>17</v>
      </c>
      <c r="P713" s="1" t="b">
        <v>0</v>
      </c>
      <c r="Q713" s="1" t="s">
        <v>36</v>
      </c>
    </row>
    <row r="714" spans="1:17" ht="15.75" customHeight="1" x14ac:dyDescent="0.15">
      <c r="A714" s="1" t="s">
        <v>3090</v>
      </c>
      <c r="B714" s="1" t="s">
        <v>330</v>
      </c>
      <c r="C714" s="1" t="s">
        <v>227</v>
      </c>
      <c r="D714" s="1" t="s">
        <v>329</v>
      </c>
      <c r="E714" s="1" t="s">
        <v>313</v>
      </c>
      <c r="F714" s="1" t="s">
        <v>314</v>
      </c>
      <c r="G714" s="1" t="s">
        <v>163</v>
      </c>
      <c r="H714" s="1">
        <v>94720</v>
      </c>
      <c r="I714" s="7" t="s">
        <v>315</v>
      </c>
      <c r="J714" s="9" t="s">
        <v>331</v>
      </c>
      <c r="K714" s="1" t="s">
        <v>15</v>
      </c>
      <c r="L714" s="1">
        <v>2</v>
      </c>
      <c r="M714" s="1">
        <v>2</v>
      </c>
      <c r="N714" s="1" t="b">
        <v>1</v>
      </c>
      <c r="O714" s="1">
        <v>17</v>
      </c>
      <c r="P714" s="1" t="b">
        <v>0</v>
      </c>
      <c r="Q714" s="1" t="s">
        <v>36</v>
      </c>
    </row>
    <row r="715" spans="1:17" ht="15.75" customHeight="1" x14ac:dyDescent="0.15">
      <c r="A715" s="1" t="s">
        <v>3090</v>
      </c>
      <c r="B715" s="1" t="s">
        <v>333</v>
      </c>
      <c r="C715" s="1" t="s">
        <v>227</v>
      </c>
      <c r="D715" s="1" t="s">
        <v>332</v>
      </c>
      <c r="E715" s="1" t="s">
        <v>313</v>
      </c>
      <c r="F715" s="1" t="s">
        <v>314</v>
      </c>
      <c r="G715" s="1" t="s">
        <v>163</v>
      </c>
      <c r="H715" s="1">
        <v>94720</v>
      </c>
      <c r="I715" s="7" t="s">
        <v>315</v>
      </c>
      <c r="J715" s="9" t="s">
        <v>334</v>
      </c>
      <c r="K715" s="1" t="s">
        <v>15</v>
      </c>
      <c r="L715" s="1">
        <v>2</v>
      </c>
      <c r="M715" s="1">
        <v>2</v>
      </c>
      <c r="N715" s="1" t="b">
        <v>1</v>
      </c>
      <c r="O715" s="1">
        <v>17</v>
      </c>
      <c r="P715" s="1" t="b">
        <v>0</v>
      </c>
      <c r="Q715" s="1" t="s">
        <v>36</v>
      </c>
    </row>
    <row r="716" spans="1:17" ht="15.75" customHeight="1" x14ac:dyDescent="0.15">
      <c r="A716" s="1" t="s">
        <v>3090</v>
      </c>
      <c r="B716" s="1" t="s">
        <v>179</v>
      </c>
      <c r="C716" s="1" t="s">
        <v>227</v>
      </c>
      <c r="D716" s="1" t="s">
        <v>27</v>
      </c>
      <c r="E716" s="1" t="s">
        <v>313</v>
      </c>
      <c r="F716" s="1" t="s">
        <v>314</v>
      </c>
      <c r="G716" s="1" t="s">
        <v>163</v>
      </c>
      <c r="H716" s="1">
        <v>94720</v>
      </c>
      <c r="I716" s="7" t="s">
        <v>315</v>
      </c>
      <c r="J716" s="9" t="s">
        <v>336</v>
      </c>
      <c r="K716" s="1" t="s">
        <v>15</v>
      </c>
      <c r="L716" s="1">
        <v>2</v>
      </c>
      <c r="M716" s="1">
        <v>2</v>
      </c>
      <c r="N716" s="1" t="b">
        <v>1</v>
      </c>
      <c r="O716" s="1">
        <v>17</v>
      </c>
      <c r="P716" s="1" t="b">
        <v>0</v>
      </c>
      <c r="Q716" s="1" t="s">
        <v>335</v>
      </c>
    </row>
    <row r="717" spans="1:17" ht="15.75" customHeight="1" x14ac:dyDescent="0.15">
      <c r="A717" s="1" t="s">
        <v>3090</v>
      </c>
      <c r="B717" s="1" t="s">
        <v>337</v>
      </c>
      <c r="C717" s="1" t="s">
        <v>227</v>
      </c>
      <c r="D717" s="1" t="s">
        <v>325</v>
      </c>
      <c r="E717" s="1" t="s">
        <v>313</v>
      </c>
      <c r="F717" s="1" t="s">
        <v>314</v>
      </c>
      <c r="G717" s="1" t="s">
        <v>163</v>
      </c>
      <c r="H717" s="1">
        <v>94720</v>
      </c>
      <c r="I717" s="7" t="s">
        <v>315</v>
      </c>
      <c r="J717" s="9" t="s">
        <v>338</v>
      </c>
      <c r="K717" s="1" t="s">
        <v>15</v>
      </c>
      <c r="L717" s="1">
        <v>2</v>
      </c>
      <c r="M717" s="1">
        <v>2</v>
      </c>
      <c r="N717" s="1" t="b">
        <v>1</v>
      </c>
      <c r="O717" s="1">
        <v>17</v>
      </c>
      <c r="P717" s="1" t="b">
        <v>0</v>
      </c>
      <c r="Q717" s="1" t="s">
        <v>335</v>
      </c>
    </row>
    <row r="718" spans="1:17" ht="15.75" customHeight="1" x14ac:dyDescent="0.15">
      <c r="A718" s="1" t="s">
        <v>3090</v>
      </c>
      <c r="B718" s="1" t="s">
        <v>339</v>
      </c>
      <c r="C718" s="1" t="s">
        <v>227</v>
      </c>
      <c r="D718" s="11" t="s">
        <v>211</v>
      </c>
      <c r="E718" s="1" t="s">
        <v>313</v>
      </c>
      <c r="F718" s="1" t="s">
        <v>314</v>
      </c>
      <c r="G718" s="1" t="s">
        <v>163</v>
      </c>
      <c r="H718" s="1">
        <v>94720</v>
      </c>
      <c r="I718" s="7" t="s">
        <v>315</v>
      </c>
      <c r="J718" s="9" t="s">
        <v>340</v>
      </c>
      <c r="K718" s="1" t="s">
        <v>15</v>
      </c>
      <c r="L718" s="1">
        <v>2</v>
      </c>
      <c r="M718" s="1">
        <v>2</v>
      </c>
      <c r="N718" s="1" t="b">
        <v>1</v>
      </c>
      <c r="O718" s="1">
        <v>17</v>
      </c>
      <c r="P718" s="1" t="b">
        <v>0</v>
      </c>
      <c r="Q718" s="1" t="s">
        <v>36</v>
      </c>
    </row>
    <row r="719" spans="1:17" ht="15.75" customHeight="1" x14ac:dyDescent="0.15">
      <c r="A719" s="1" t="s">
        <v>3091</v>
      </c>
      <c r="B719" s="1" t="s">
        <v>119</v>
      </c>
      <c r="C719" s="1" t="s">
        <v>345</v>
      </c>
      <c r="D719" s="11" t="s">
        <v>346</v>
      </c>
      <c r="E719" s="1" t="s">
        <v>341</v>
      </c>
      <c r="F719" s="1" t="s">
        <v>342</v>
      </c>
      <c r="G719" s="1" t="s">
        <v>163</v>
      </c>
      <c r="H719" s="1" t="s">
        <v>343</v>
      </c>
      <c r="I719" s="7" t="s">
        <v>344</v>
      </c>
      <c r="J719" s="9" t="s">
        <v>347</v>
      </c>
      <c r="K719" s="1" t="s">
        <v>15</v>
      </c>
      <c r="L719" s="1">
        <v>2</v>
      </c>
      <c r="M719" s="1">
        <v>2</v>
      </c>
      <c r="N719" s="1" t="b">
        <v>1</v>
      </c>
      <c r="O719" s="1">
        <v>42</v>
      </c>
      <c r="P719" s="1" t="b">
        <v>0</v>
      </c>
      <c r="Q719" s="1" t="s">
        <v>33</v>
      </c>
    </row>
    <row r="720" spans="1:17" ht="15.75" customHeight="1" x14ac:dyDescent="0.15">
      <c r="A720" s="1" t="s">
        <v>3092</v>
      </c>
      <c r="B720" s="1" t="s">
        <v>18</v>
      </c>
      <c r="C720" s="1" t="s">
        <v>351</v>
      </c>
      <c r="D720" s="11" t="s">
        <v>352</v>
      </c>
      <c r="E720" s="1" t="s">
        <v>348</v>
      </c>
      <c r="F720" s="1" t="s">
        <v>349</v>
      </c>
      <c r="G720" s="1" t="s">
        <v>163</v>
      </c>
      <c r="H720" s="1">
        <v>92697</v>
      </c>
      <c r="I720" s="7" t="s">
        <v>350</v>
      </c>
      <c r="J720" s="9" t="s">
        <v>353</v>
      </c>
      <c r="K720" s="1" t="s">
        <v>15</v>
      </c>
      <c r="L720" s="1">
        <v>2</v>
      </c>
      <c r="M720" s="1">
        <v>2</v>
      </c>
      <c r="N720" s="1" t="b">
        <v>1</v>
      </c>
      <c r="O720" s="1">
        <v>41</v>
      </c>
      <c r="P720" s="1" t="b">
        <v>0</v>
      </c>
      <c r="Q720" s="1" t="s">
        <v>19</v>
      </c>
    </row>
    <row r="721" spans="1:17" ht="15.75" customHeight="1" x14ac:dyDescent="0.15">
      <c r="A721" s="1" t="s">
        <v>3092</v>
      </c>
      <c r="B721" s="1" t="s">
        <v>354</v>
      </c>
      <c r="C721" s="1" t="s">
        <v>351</v>
      </c>
      <c r="D721" s="11" t="s">
        <v>352</v>
      </c>
      <c r="E721" s="1" t="s">
        <v>348</v>
      </c>
      <c r="F721" s="1" t="s">
        <v>349</v>
      </c>
      <c r="G721" s="1" t="s">
        <v>163</v>
      </c>
      <c r="H721" s="1">
        <v>92697</v>
      </c>
      <c r="I721" s="7" t="s">
        <v>350</v>
      </c>
      <c r="J721" s="9" t="s">
        <v>355</v>
      </c>
      <c r="K721" s="1" t="s">
        <v>15</v>
      </c>
      <c r="L721" s="1">
        <v>2</v>
      </c>
      <c r="M721" s="1">
        <v>2</v>
      </c>
      <c r="N721" s="1" t="b">
        <v>1</v>
      </c>
      <c r="O721" s="1">
        <v>41</v>
      </c>
      <c r="P721" s="1" t="b">
        <v>0</v>
      </c>
      <c r="Q721" s="1" t="s">
        <v>36</v>
      </c>
    </row>
    <row r="722" spans="1:17" ht="15.75" customHeight="1" x14ac:dyDescent="0.15">
      <c r="A722" s="1" t="s">
        <v>3092</v>
      </c>
      <c r="B722" s="1" t="s">
        <v>356</v>
      </c>
      <c r="C722" s="1" t="s">
        <v>351</v>
      </c>
      <c r="D722" s="11" t="s">
        <v>352</v>
      </c>
      <c r="E722" s="1" t="s">
        <v>348</v>
      </c>
      <c r="F722" s="1" t="s">
        <v>349</v>
      </c>
      <c r="G722" s="1" t="s">
        <v>163</v>
      </c>
      <c r="H722" s="1">
        <v>92697</v>
      </c>
      <c r="I722" s="7" t="s">
        <v>350</v>
      </c>
      <c r="J722" s="9" t="s">
        <v>357</v>
      </c>
      <c r="K722" s="1" t="s">
        <v>15</v>
      </c>
      <c r="L722" s="1">
        <v>2</v>
      </c>
      <c r="M722" s="1">
        <v>2</v>
      </c>
      <c r="N722" s="1" t="b">
        <v>1</v>
      </c>
      <c r="O722" s="1">
        <v>41</v>
      </c>
      <c r="P722" s="1" t="b">
        <v>0</v>
      </c>
      <c r="Q722" s="1" t="s">
        <v>36</v>
      </c>
    </row>
    <row r="723" spans="1:17" ht="15.75" customHeight="1" x14ac:dyDescent="0.15">
      <c r="A723" s="1" t="s">
        <v>3093</v>
      </c>
      <c r="B723" s="1" t="s">
        <v>363</v>
      </c>
      <c r="C723" s="12" t="s">
        <v>361</v>
      </c>
      <c r="D723" s="11" t="s">
        <v>362</v>
      </c>
      <c r="E723" s="1" t="s">
        <v>358</v>
      </c>
      <c r="F723" s="1" t="s">
        <v>300</v>
      </c>
      <c r="G723" s="1" t="s">
        <v>163</v>
      </c>
      <c r="H723" s="1" t="s">
        <v>359</v>
      </c>
      <c r="I723" s="7" t="s">
        <v>360</v>
      </c>
      <c r="J723" s="9" t="s">
        <v>364</v>
      </c>
      <c r="K723" s="1" t="s">
        <v>15</v>
      </c>
      <c r="L723" s="1">
        <v>2</v>
      </c>
      <c r="M723" s="1">
        <v>2</v>
      </c>
      <c r="N723" s="1" t="b">
        <v>1</v>
      </c>
      <c r="O723" s="1">
        <v>18</v>
      </c>
      <c r="P723" s="1" t="b">
        <v>0</v>
      </c>
      <c r="Q723" s="1" t="s">
        <v>36</v>
      </c>
    </row>
    <row r="724" spans="1:17" ht="15.75" customHeight="1" x14ac:dyDescent="0.15">
      <c r="A724" s="1" t="s">
        <v>3093</v>
      </c>
      <c r="B724" s="1" t="s">
        <v>98</v>
      </c>
      <c r="C724" s="27" t="s">
        <v>361</v>
      </c>
      <c r="D724" s="11" t="s">
        <v>362</v>
      </c>
      <c r="E724" s="1" t="s">
        <v>358</v>
      </c>
      <c r="F724" s="1" t="s">
        <v>300</v>
      </c>
      <c r="G724" s="1" t="s">
        <v>163</v>
      </c>
      <c r="H724" s="1" t="s">
        <v>359</v>
      </c>
      <c r="I724" s="7" t="s">
        <v>360</v>
      </c>
      <c r="J724" s="9" t="s">
        <v>365</v>
      </c>
      <c r="K724" s="1" t="s">
        <v>15</v>
      </c>
      <c r="L724" s="1">
        <v>2</v>
      </c>
      <c r="M724" s="1">
        <v>2</v>
      </c>
      <c r="N724" s="1" t="b">
        <v>1</v>
      </c>
      <c r="O724" s="1">
        <v>18</v>
      </c>
      <c r="P724" s="1" t="b">
        <v>0</v>
      </c>
      <c r="Q724" s="1" t="s">
        <v>29</v>
      </c>
    </row>
    <row r="725" spans="1:17" ht="15.75" customHeight="1" x14ac:dyDescent="0.15">
      <c r="A725" s="1" t="s">
        <v>3093</v>
      </c>
      <c r="B725" s="1" t="s">
        <v>366</v>
      </c>
      <c r="C725" s="12" t="s">
        <v>361</v>
      </c>
      <c r="D725" s="11" t="s">
        <v>362</v>
      </c>
      <c r="E725" s="1" t="s">
        <v>358</v>
      </c>
      <c r="F725" s="1" t="s">
        <v>300</v>
      </c>
      <c r="G725" s="1" t="s">
        <v>163</v>
      </c>
      <c r="H725" s="1" t="s">
        <v>359</v>
      </c>
      <c r="I725" s="7" t="s">
        <v>360</v>
      </c>
      <c r="J725" s="9" t="s">
        <v>367</v>
      </c>
      <c r="K725" s="1" t="s">
        <v>15</v>
      </c>
      <c r="L725" s="1">
        <v>2</v>
      </c>
      <c r="M725" s="1">
        <v>2</v>
      </c>
      <c r="N725" s="1" t="b">
        <v>1</v>
      </c>
      <c r="O725" s="1">
        <v>18</v>
      </c>
      <c r="P725" s="1" t="b">
        <v>0</v>
      </c>
      <c r="Q725" s="1" t="s">
        <v>36</v>
      </c>
    </row>
    <row r="726" spans="1:17" ht="15.75" customHeight="1" x14ac:dyDescent="0.15">
      <c r="A726" s="1" t="s">
        <v>3093</v>
      </c>
      <c r="B726" s="1" t="s">
        <v>368</v>
      </c>
      <c r="C726" s="12" t="s">
        <v>361</v>
      </c>
      <c r="D726" s="11" t="s">
        <v>362</v>
      </c>
      <c r="E726" s="1" t="s">
        <v>358</v>
      </c>
      <c r="F726" s="1" t="s">
        <v>300</v>
      </c>
      <c r="G726" s="1" t="s">
        <v>163</v>
      </c>
      <c r="H726" s="1" t="s">
        <v>359</v>
      </c>
      <c r="I726" s="7" t="s">
        <v>360</v>
      </c>
      <c r="J726" s="9" t="s">
        <v>369</v>
      </c>
      <c r="K726" s="1" t="s">
        <v>15</v>
      </c>
      <c r="L726" s="1">
        <v>2</v>
      </c>
      <c r="M726" s="1">
        <v>2</v>
      </c>
      <c r="N726" s="1" t="b">
        <v>1</v>
      </c>
      <c r="O726" s="1">
        <v>18</v>
      </c>
      <c r="P726" s="1" t="b">
        <v>0</v>
      </c>
      <c r="Q726" s="1" t="s">
        <v>36</v>
      </c>
    </row>
    <row r="727" spans="1:17" ht="15.75" customHeight="1" x14ac:dyDescent="0.15">
      <c r="A727" s="1" t="s">
        <v>3093</v>
      </c>
      <c r="B727" s="1" t="s">
        <v>320</v>
      </c>
      <c r="C727" s="12" t="s">
        <v>361</v>
      </c>
      <c r="D727" s="11" t="s">
        <v>362</v>
      </c>
      <c r="E727" s="1" t="s">
        <v>358</v>
      </c>
      <c r="F727" s="1" t="s">
        <v>300</v>
      </c>
      <c r="G727" s="1" t="s">
        <v>163</v>
      </c>
      <c r="H727" s="1" t="s">
        <v>359</v>
      </c>
      <c r="I727" s="7" t="s">
        <v>360</v>
      </c>
      <c r="J727" s="9" t="s">
        <v>370</v>
      </c>
      <c r="K727" s="1" t="s">
        <v>15</v>
      </c>
      <c r="L727" s="1">
        <v>2</v>
      </c>
      <c r="M727" s="1">
        <v>2</v>
      </c>
      <c r="N727" s="1" t="b">
        <v>1</v>
      </c>
      <c r="O727" s="1">
        <v>18</v>
      </c>
      <c r="P727" s="1" t="b">
        <v>0</v>
      </c>
      <c r="Q727" s="1" t="s">
        <v>36</v>
      </c>
    </row>
    <row r="728" spans="1:17" ht="15.75" customHeight="1" x14ac:dyDescent="0.15">
      <c r="A728" s="1" t="s">
        <v>3093</v>
      </c>
      <c r="B728" s="1" t="s">
        <v>18</v>
      </c>
      <c r="C728" s="1" t="s">
        <v>371</v>
      </c>
      <c r="D728" s="11" t="s">
        <v>372</v>
      </c>
      <c r="E728" s="1" t="s">
        <v>358</v>
      </c>
      <c r="F728" s="1" t="s">
        <v>300</v>
      </c>
      <c r="G728" s="1" t="s">
        <v>163</v>
      </c>
      <c r="H728" s="1" t="s">
        <v>359</v>
      </c>
      <c r="I728" s="7" t="s">
        <v>360</v>
      </c>
      <c r="J728" s="9" t="s">
        <v>373</v>
      </c>
      <c r="K728" s="1" t="s">
        <v>15</v>
      </c>
      <c r="L728" s="1">
        <v>2</v>
      </c>
      <c r="M728" s="1">
        <v>2</v>
      </c>
      <c r="N728" s="1" t="b">
        <v>1</v>
      </c>
      <c r="O728" s="1">
        <v>18</v>
      </c>
      <c r="P728" s="1" t="b">
        <v>0</v>
      </c>
      <c r="Q728" s="1" t="s">
        <v>19</v>
      </c>
    </row>
    <row r="729" spans="1:17" ht="15.75" customHeight="1" x14ac:dyDescent="0.15">
      <c r="A729" s="1" t="s">
        <v>3093</v>
      </c>
      <c r="B729" s="1" t="s">
        <v>108</v>
      </c>
      <c r="C729" s="1" t="s">
        <v>371</v>
      </c>
      <c r="D729" s="11" t="s">
        <v>372</v>
      </c>
      <c r="E729" s="1" t="s">
        <v>358</v>
      </c>
      <c r="F729" s="1" t="s">
        <v>300</v>
      </c>
      <c r="G729" s="1" t="s">
        <v>163</v>
      </c>
      <c r="H729" s="1" t="s">
        <v>359</v>
      </c>
      <c r="I729" s="7" t="s">
        <v>360</v>
      </c>
      <c r="J729" s="9" t="s">
        <v>374</v>
      </c>
      <c r="K729" s="1" t="s">
        <v>15</v>
      </c>
      <c r="L729" s="1">
        <v>2</v>
      </c>
      <c r="M729" s="1">
        <v>2</v>
      </c>
      <c r="N729" s="1" t="b">
        <v>1</v>
      </c>
      <c r="O729" s="1">
        <v>18</v>
      </c>
      <c r="P729" s="1" t="b">
        <v>0</v>
      </c>
      <c r="Q729" s="1" t="s">
        <v>36</v>
      </c>
    </row>
    <row r="730" spans="1:17" ht="15.75" customHeight="1" x14ac:dyDescent="0.15">
      <c r="A730" s="1" t="s">
        <v>3093</v>
      </c>
      <c r="B730" s="1" t="s">
        <v>375</v>
      </c>
      <c r="C730" s="1" t="s">
        <v>371</v>
      </c>
      <c r="D730" s="11" t="s">
        <v>372</v>
      </c>
      <c r="E730" s="1" t="s">
        <v>358</v>
      </c>
      <c r="F730" s="1" t="s">
        <v>300</v>
      </c>
      <c r="G730" s="1" t="s">
        <v>163</v>
      </c>
      <c r="H730" s="1" t="s">
        <v>359</v>
      </c>
      <c r="I730" s="7" t="s">
        <v>360</v>
      </c>
      <c r="J730" s="9" t="s">
        <v>376</v>
      </c>
      <c r="K730" s="1" t="s">
        <v>15</v>
      </c>
      <c r="L730" s="1">
        <v>2</v>
      </c>
      <c r="M730" s="1">
        <v>2</v>
      </c>
      <c r="N730" s="1" t="b">
        <v>1</v>
      </c>
      <c r="O730" s="1">
        <v>18</v>
      </c>
      <c r="P730" s="1" t="b">
        <v>0</v>
      </c>
      <c r="Q730" s="1" t="s">
        <v>36</v>
      </c>
    </row>
    <row r="731" spans="1:17" ht="15.75" customHeight="1" x14ac:dyDescent="0.15">
      <c r="A731" s="1" t="s">
        <v>80</v>
      </c>
      <c r="B731" s="1" t="s">
        <v>87</v>
      </c>
      <c r="C731" s="27" t="s">
        <v>85</v>
      </c>
      <c r="D731" s="1" t="s">
        <v>86</v>
      </c>
      <c r="E731" s="1" t="s">
        <v>81</v>
      </c>
      <c r="F731" s="1" t="s">
        <v>82</v>
      </c>
      <c r="G731" s="1" t="s">
        <v>60</v>
      </c>
      <c r="H731" s="1" t="s">
        <v>83</v>
      </c>
      <c r="I731" s="7" t="s">
        <v>84</v>
      </c>
      <c r="J731" s="9" t="s">
        <v>88</v>
      </c>
      <c r="K731" s="1" t="s">
        <v>15</v>
      </c>
      <c r="L731" s="1">
        <v>2</v>
      </c>
      <c r="M731" s="1">
        <v>2</v>
      </c>
      <c r="N731" s="1" t="b">
        <v>0</v>
      </c>
      <c r="O731" s="1">
        <v>90</v>
      </c>
      <c r="P731" s="1" t="b">
        <v>0</v>
      </c>
      <c r="Q731" s="1" t="s">
        <v>72</v>
      </c>
    </row>
    <row r="732" spans="1:17" ht="15.75" customHeight="1" x14ac:dyDescent="0.15">
      <c r="A732" s="1" t="s">
        <v>80</v>
      </c>
      <c r="B732" s="1" t="s">
        <v>89</v>
      </c>
      <c r="C732" s="10" t="s">
        <v>85</v>
      </c>
      <c r="D732" s="1" t="s">
        <v>86</v>
      </c>
      <c r="E732" s="1" t="s">
        <v>81</v>
      </c>
      <c r="F732" s="1" t="s">
        <v>82</v>
      </c>
      <c r="G732" s="1" t="s">
        <v>60</v>
      </c>
      <c r="H732" s="1" t="s">
        <v>83</v>
      </c>
      <c r="I732" s="7" t="s">
        <v>84</v>
      </c>
      <c r="J732" s="9" t="s">
        <v>88</v>
      </c>
      <c r="K732" s="1" t="s">
        <v>15</v>
      </c>
      <c r="L732" s="1">
        <v>2</v>
      </c>
      <c r="M732" s="1">
        <v>2</v>
      </c>
      <c r="N732" s="1" t="b">
        <v>0</v>
      </c>
      <c r="O732" s="1">
        <v>90</v>
      </c>
      <c r="P732" s="1" t="b">
        <v>0</v>
      </c>
      <c r="Q732" s="1" t="s">
        <v>72</v>
      </c>
    </row>
    <row r="733" spans="1:17" ht="15.75" customHeight="1" x14ac:dyDescent="0.15">
      <c r="A733" s="1" t="s">
        <v>576</v>
      </c>
      <c r="B733" s="1" t="s">
        <v>582</v>
      </c>
      <c r="C733" s="1" t="s">
        <v>580</v>
      </c>
      <c r="D733" s="1" t="s">
        <v>581</v>
      </c>
      <c r="E733" s="1" t="s">
        <v>577</v>
      </c>
      <c r="F733" s="1" t="s">
        <v>578</v>
      </c>
      <c r="G733" s="1" t="s">
        <v>533</v>
      </c>
      <c r="H733" s="1">
        <v>32816</v>
      </c>
      <c r="I733" s="7" t="s">
        <v>579</v>
      </c>
      <c r="J733" s="9" t="s">
        <v>583</v>
      </c>
      <c r="K733" s="1" t="s">
        <v>15</v>
      </c>
      <c r="L733" s="1">
        <v>2</v>
      </c>
      <c r="M733" s="1">
        <v>2</v>
      </c>
      <c r="N733" s="1" t="b">
        <v>0</v>
      </c>
      <c r="O733" s="1">
        <v>50</v>
      </c>
      <c r="P733" s="1" t="b">
        <v>0</v>
      </c>
      <c r="Q733" s="1" t="s">
        <v>19</v>
      </c>
    </row>
    <row r="734" spans="1:17" ht="15.75" customHeight="1" x14ac:dyDescent="0.15">
      <c r="A734" s="1" t="s">
        <v>3123</v>
      </c>
      <c r="B734" s="1" t="s">
        <v>98</v>
      </c>
      <c r="C734" s="1" t="s">
        <v>2036</v>
      </c>
      <c r="D734" s="1" t="s">
        <v>1302</v>
      </c>
      <c r="E734" s="1" t="s">
        <v>2032</v>
      </c>
      <c r="F734" s="1" t="s">
        <v>2033</v>
      </c>
      <c r="G734" s="1" t="s">
        <v>1965</v>
      </c>
      <c r="H734" s="1" t="s">
        <v>2034</v>
      </c>
      <c r="I734" s="7" t="s">
        <v>2035</v>
      </c>
      <c r="J734" s="9" t="s">
        <v>2037</v>
      </c>
      <c r="K734" s="1" t="s">
        <v>15</v>
      </c>
      <c r="L734" s="1">
        <v>2</v>
      </c>
      <c r="M734" s="1">
        <v>2</v>
      </c>
      <c r="N734" s="1" t="b">
        <v>0</v>
      </c>
      <c r="O734" s="1">
        <v>76</v>
      </c>
      <c r="P734" s="1" t="b">
        <v>0</v>
      </c>
      <c r="Q734" s="1" t="s">
        <v>29</v>
      </c>
    </row>
    <row r="735" spans="1:17" ht="15.75" customHeight="1" x14ac:dyDescent="0.15">
      <c r="A735" s="1" t="s">
        <v>3123</v>
      </c>
      <c r="B735" s="1" t="s">
        <v>158</v>
      </c>
      <c r="C735" s="1" t="s">
        <v>2036</v>
      </c>
      <c r="D735" s="1" t="s">
        <v>1302</v>
      </c>
      <c r="E735" s="1" t="s">
        <v>2032</v>
      </c>
      <c r="F735" s="1" t="s">
        <v>2033</v>
      </c>
      <c r="G735" s="1" t="s">
        <v>1965</v>
      </c>
      <c r="H735" s="1" t="s">
        <v>2034</v>
      </c>
      <c r="I735" s="7" t="s">
        <v>2035</v>
      </c>
      <c r="J735" s="9" t="s">
        <v>2038</v>
      </c>
      <c r="K735" s="1" t="s">
        <v>15</v>
      </c>
      <c r="L735" s="1">
        <v>2</v>
      </c>
      <c r="M735" s="1">
        <v>2</v>
      </c>
      <c r="N735" s="1" t="b">
        <v>0</v>
      </c>
      <c r="O735" s="1">
        <v>76</v>
      </c>
      <c r="P735" s="1" t="b">
        <v>0</v>
      </c>
      <c r="Q735" s="1" t="s">
        <v>36</v>
      </c>
    </row>
    <row r="736" spans="1:17" ht="15.75" customHeight="1" x14ac:dyDescent="0.15">
      <c r="A736" s="1" t="s">
        <v>3123</v>
      </c>
      <c r="B736" s="1" t="s">
        <v>320</v>
      </c>
      <c r="C736" s="1" t="s">
        <v>2036</v>
      </c>
      <c r="D736" s="1" t="s">
        <v>1302</v>
      </c>
      <c r="E736" s="1" t="s">
        <v>2032</v>
      </c>
      <c r="F736" s="1" t="s">
        <v>2033</v>
      </c>
      <c r="G736" s="1" t="s">
        <v>1965</v>
      </c>
      <c r="H736" s="1" t="s">
        <v>2034</v>
      </c>
      <c r="I736" s="7" t="s">
        <v>2035</v>
      </c>
      <c r="J736" s="9" t="s">
        <v>2039</v>
      </c>
      <c r="K736" s="1" t="s">
        <v>15</v>
      </c>
      <c r="L736" s="1">
        <v>2</v>
      </c>
      <c r="M736" s="1">
        <v>2</v>
      </c>
      <c r="N736" s="1" t="b">
        <v>0</v>
      </c>
      <c r="O736" s="1">
        <v>76</v>
      </c>
      <c r="P736" s="1" t="b">
        <v>0</v>
      </c>
      <c r="Q736" s="1" t="s">
        <v>36</v>
      </c>
    </row>
    <row r="737" spans="1:17" ht="15.75" customHeight="1" x14ac:dyDescent="0.15">
      <c r="A737" s="1" t="s">
        <v>3123</v>
      </c>
      <c r="B737" s="1" t="s">
        <v>403</v>
      </c>
      <c r="C737" s="1" t="s">
        <v>2036</v>
      </c>
      <c r="D737" s="1" t="s">
        <v>1302</v>
      </c>
      <c r="E737" s="1" t="s">
        <v>2032</v>
      </c>
      <c r="F737" s="1" t="s">
        <v>2033</v>
      </c>
      <c r="G737" s="1" t="s">
        <v>1965</v>
      </c>
      <c r="H737" s="1" t="s">
        <v>2034</v>
      </c>
      <c r="I737" s="7" t="s">
        <v>2035</v>
      </c>
      <c r="J737" s="9" t="s">
        <v>2040</v>
      </c>
      <c r="K737" s="1" t="s">
        <v>15</v>
      </c>
      <c r="L737" s="1">
        <v>2</v>
      </c>
      <c r="M737" s="1">
        <v>2</v>
      </c>
      <c r="N737" s="1" t="b">
        <v>0</v>
      </c>
      <c r="O737" s="1">
        <v>76</v>
      </c>
      <c r="P737" s="1" t="b">
        <v>0</v>
      </c>
      <c r="Q737" s="1" t="s">
        <v>36</v>
      </c>
    </row>
    <row r="738" spans="1:17" ht="15.75" customHeight="1" x14ac:dyDescent="0.15">
      <c r="A738" s="1" t="s">
        <v>3123</v>
      </c>
      <c r="B738" s="1" t="s">
        <v>2042</v>
      </c>
      <c r="C738" s="1" t="s">
        <v>2036</v>
      </c>
      <c r="D738" s="1" t="s">
        <v>2041</v>
      </c>
      <c r="E738" s="1" t="s">
        <v>2032</v>
      </c>
      <c r="F738" s="1" t="s">
        <v>2033</v>
      </c>
      <c r="G738" s="1" t="s">
        <v>1965</v>
      </c>
      <c r="H738" s="1" t="s">
        <v>2034</v>
      </c>
      <c r="I738" s="7" t="s">
        <v>2035</v>
      </c>
      <c r="J738" s="9" t="s">
        <v>2043</v>
      </c>
      <c r="K738" s="1" t="s">
        <v>15</v>
      </c>
      <c r="L738" s="1">
        <v>2</v>
      </c>
      <c r="M738" s="1">
        <v>2</v>
      </c>
      <c r="N738" s="1" t="b">
        <v>0</v>
      </c>
      <c r="O738" s="1">
        <v>76</v>
      </c>
      <c r="P738" s="1" t="b">
        <v>0</v>
      </c>
      <c r="Q738" s="1" t="s">
        <v>36</v>
      </c>
    </row>
    <row r="739" spans="1:17" ht="15.75" customHeight="1" x14ac:dyDescent="0.15">
      <c r="A739" s="1" t="s">
        <v>3123</v>
      </c>
      <c r="B739" s="1" t="s">
        <v>961</v>
      </c>
      <c r="C739" s="1" t="s">
        <v>2036</v>
      </c>
      <c r="D739" s="1" t="s">
        <v>1302</v>
      </c>
      <c r="E739" s="1" t="s">
        <v>2032</v>
      </c>
      <c r="F739" s="1" t="s">
        <v>2033</v>
      </c>
      <c r="G739" s="1" t="s">
        <v>1965</v>
      </c>
      <c r="H739" s="1" t="s">
        <v>2034</v>
      </c>
      <c r="I739" s="7" t="s">
        <v>2035</v>
      </c>
      <c r="J739" s="13" t="s">
        <v>2044</v>
      </c>
      <c r="K739" s="1" t="s">
        <v>15</v>
      </c>
      <c r="L739" s="1">
        <v>2</v>
      </c>
      <c r="M739" s="1">
        <v>2</v>
      </c>
      <c r="N739" s="1" t="b">
        <v>0</v>
      </c>
      <c r="O739" s="1">
        <v>76</v>
      </c>
      <c r="P739" s="1" t="b">
        <v>0</v>
      </c>
      <c r="Q739" s="1" t="s">
        <v>36</v>
      </c>
    </row>
    <row r="740" spans="1:17" ht="15.75" customHeight="1" x14ac:dyDescent="0.15">
      <c r="A740" s="1" t="s">
        <v>3123</v>
      </c>
      <c r="B740" s="1" t="s">
        <v>40</v>
      </c>
      <c r="C740" s="1" t="s">
        <v>2036</v>
      </c>
      <c r="D740" s="1" t="s">
        <v>2045</v>
      </c>
      <c r="E740" s="1" t="s">
        <v>2032</v>
      </c>
      <c r="F740" s="1" t="s">
        <v>2033</v>
      </c>
      <c r="G740" s="1" t="s">
        <v>1965</v>
      </c>
      <c r="H740" s="1" t="s">
        <v>2034</v>
      </c>
      <c r="I740" s="7" t="s">
        <v>2035</v>
      </c>
      <c r="J740" s="9" t="s">
        <v>2046</v>
      </c>
      <c r="K740" s="1" t="s">
        <v>15</v>
      </c>
      <c r="L740" s="1">
        <v>2</v>
      </c>
      <c r="M740" s="1">
        <v>2</v>
      </c>
      <c r="N740" s="1" t="b">
        <v>0</v>
      </c>
      <c r="O740" s="1">
        <v>76</v>
      </c>
      <c r="P740" s="1" t="b">
        <v>0</v>
      </c>
      <c r="Q740" s="1" t="s">
        <v>19</v>
      </c>
    </row>
    <row r="741" spans="1:17" ht="15.75" customHeight="1" x14ac:dyDescent="0.15">
      <c r="A741" s="1" t="s">
        <v>3123</v>
      </c>
      <c r="B741" s="1" t="s">
        <v>32</v>
      </c>
      <c r="C741" s="1" t="s">
        <v>2036</v>
      </c>
      <c r="D741" s="1" t="s">
        <v>2045</v>
      </c>
      <c r="E741" s="1" t="s">
        <v>2032</v>
      </c>
      <c r="F741" s="1" t="s">
        <v>2033</v>
      </c>
      <c r="G741" s="1" t="s">
        <v>1965</v>
      </c>
      <c r="H741" s="1" t="s">
        <v>2034</v>
      </c>
      <c r="I741" s="7" t="s">
        <v>2035</v>
      </c>
      <c r="J741" s="9" t="s">
        <v>2047</v>
      </c>
      <c r="K741" s="1" t="s">
        <v>15</v>
      </c>
      <c r="L741" s="1">
        <v>2</v>
      </c>
      <c r="M741" s="1">
        <v>2</v>
      </c>
      <c r="N741" s="1" t="b">
        <v>0</v>
      </c>
      <c r="O741" s="1">
        <v>76</v>
      </c>
      <c r="P741" s="1" t="b">
        <v>0</v>
      </c>
      <c r="Q741" s="1" t="s">
        <v>36</v>
      </c>
    </row>
    <row r="742" spans="1:17" ht="15.75" customHeight="1" x14ac:dyDescent="0.15">
      <c r="A742" s="1" t="s">
        <v>3123</v>
      </c>
      <c r="B742" s="1" t="s">
        <v>2048</v>
      </c>
      <c r="C742" s="1" t="s">
        <v>2036</v>
      </c>
      <c r="D742" s="1" t="s">
        <v>2045</v>
      </c>
      <c r="E742" s="1" t="s">
        <v>2032</v>
      </c>
      <c r="F742" s="1" t="s">
        <v>2033</v>
      </c>
      <c r="G742" s="1" t="s">
        <v>1965</v>
      </c>
      <c r="H742" s="1" t="s">
        <v>2034</v>
      </c>
      <c r="I742" s="7" t="s">
        <v>2035</v>
      </c>
      <c r="J742" s="9" t="s">
        <v>2049</v>
      </c>
      <c r="K742" s="1" t="s">
        <v>15</v>
      </c>
      <c r="L742" s="1">
        <v>2</v>
      </c>
      <c r="M742" s="1">
        <v>2</v>
      </c>
      <c r="N742" s="1" t="b">
        <v>0</v>
      </c>
      <c r="O742" s="1">
        <v>76</v>
      </c>
      <c r="P742" s="1" t="b">
        <v>0</v>
      </c>
      <c r="Q742" s="1" t="s">
        <v>36</v>
      </c>
    </row>
    <row r="743" spans="1:17" ht="15.75" customHeight="1" x14ac:dyDescent="0.15">
      <c r="A743" s="1" t="s">
        <v>3123</v>
      </c>
      <c r="B743" s="1" t="s">
        <v>897</v>
      </c>
      <c r="C743" s="1" t="s">
        <v>2036</v>
      </c>
      <c r="D743" s="1" t="s">
        <v>2045</v>
      </c>
      <c r="E743" s="1" t="s">
        <v>2032</v>
      </c>
      <c r="F743" s="1" t="s">
        <v>2033</v>
      </c>
      <c r="G743" s="1" t="s">
        <v>1965</v>
      </c>
      <c r="H743" s="1" t="s">
        <v>2034</v>
      </c>
      <c r="I743" s="7" t="s">
        <v>2035</v>
      </c>
      <c r="J743" s="9" t="s">
        <v>2050</v>
      </c>
      <c r="K743" s="1" t="s">
        <v>15</v>
      </c>
      <c r="L743" s="1">
        <v>2</v>
      </c>
      <c r="M743" s="1">
        <v>2</v>
      </c>
      <c r="N743" s="1" t="b">
        <v>0</v>
      </c>
      <c r="O743" s="1">
        <v>76</v>
      </c>
      <c r="P743" s="1" t="b">
        <v>0</v>
      </c>
      <c r="Q743" s="1" t="s">
        <v>19</v>
      </c>
    </row>
    <row r="744" spans="1:17" ht="15.75" customHeight="1" x14ac:dyDescent="0.15">
      <c r="A744" s="1" t="s">
        <v>3123</v>
      </c>
      <c r="B744" s="1" t="s">
        <v>442</v>
      </c>
      <c r="C744" s="1" t="s">
        <v>2036</v>
      </c>
      <c r="D744" s="1" t="s">
        <v>1302</v>
      </c>
      <c r="E744" s="1" t="s">
        <v>2032</v>
      </c>
      <c r="F744" s="1" t="s">
        <v>2033</v>
      </c>
      <c r="G744" s="1" t="s">
        <v>1965</v>
      </c>
      <c r="H744" s="1" t="s">
        <v>2034</v>
      </c>
      <c r="I744" s="7" t="s">
        <v>2035</v>
      </c>
      <c r="J744" s="9" t="s">
        <v>2051</v>
      </c>
      <c r="K744" s="1" t="s">
        <v>15</v>
      </c>
      <c r="L744" s="1">
        <v>2</v>
      </c>
      <c r="M744" s="1">
        <v>2</v>
      </c>
      <c r="N744" s="1" t="b">
        <v>0</v>
      </c>
      <c r="O744" s="1">
        <v>76</v>
      </c>
      <c r="P744" s="1" t="b">
        <v>0</v>
      </c>
      <c r="Q744" s="1" t="s">
        <v>36</v>
      </c>
    </row>
    <row r="745" spans="1:17" ht="15.75" customHeight="1" x14ac:dyDescent="0.15">
      <c r="A745" s="1" t="s">
        <v>3123</v>
      </c>
      <c r="B745" s="1" t="s">
        <v>89</v>
      </c>
      <c r="C745" s="1" t="s">
        <v>2036</v>
      </c>
      <c r="D745" s="1" t="s">
        <v>1302</v>
      </c>
      <c r="E745" s="1" t="s">
        <v>2032</v>
      </c>
      <c r="F745" s="1" t="s">
        <v>2033</v>
      </c>
      <c r="G745" s="1" t="s">
        <v>1965</v>
      </c>
      <c r="H745" s="1" t="s">
        <v>2034</v>
      </c>
      <c r="I745" s="7" t="s">
        <v>2035</v>
      </c>
      <c r="J745" s="9" t="s">
        <v>2052</v>
      </c>
      <c r="K745" s="1" t="s">
        <v>15</v>
      </c>
      <c r="L745" s="1">
        <v>2</v>
      </c>
      <c r="M745" s="1">
        <v>2</v>
      </c>
      <c r="N745" s="1" t="b">
        <v>0</v>
      </c>
      <c r="O745" s="1">
        <v>76</v>
      </c>
      <c r="P745" s="1" t="b">
        <v>0</v>
      </c>
      <c r="Q745" s="1" t="s">
        <v>72</v>
      </c>
    </row>
    <row r="746" spans="1:17" ht="15.75" customHeight="1" x14ac:dyDescent="0.15">
      <c r="A746" s="1" t="s">
        <v>3123</v>
      </c>
      <c r="B746" s="1" t="s">
        <v>1527</v>
      </c>
      <c r="C746" s="1" t="s">
        <v>2036</v>
      </c>
      <c r="D746" s="1" t="s">
        <v>2045</v>
      </c>
      <c r="E746" s="1" t="s">
        <v>2032</v>
      </c>
      <c r="F746" s="1" t="s">
        <v>2033</v>
      </c>
      <c r="G746" s="1" t="s">
        <v>1965</v>
      </c>
      <c r="H746" s="1" t="s">
        <v>2034</v>
      </c>
      <c r="I746" s="7" t="s">
        <v>2035</v>
      </c>
      <c r="J746" s="9" t="s">
        <v>2053</v>
      </c>
      <c r="K746" s="1" t="s">
        <v>15</v>
      </c>
      <c r="L746" s="1">
        <v>2</v>
      </c>
      <c r="M746" s="1">
        <v>2</v>
      </c>
      <c r="N746" s="1" t="b">
        <v>0</v>
      </c>
      <c r="O746" s="1">
        <v>76</v>
      </c>
      <c r="P746" s="1" t="b">
        <v>0</v>
      </c>
      <c r="Q746" s="1" t="s">
        <v>36</v>
      </c>
    </row>
    <row r="747" spans="1:17" ht="15.75" customHeight="1" x14ac:dyDescent="0.15">
      <c r="A747" s="1" t="s">
        <v>419</v>
      </c>
      <c r="B747" s="1" t="s">
        <v>424</v>
      </c>
      <c r="C747" s="1" t="s">
        <v>46</v>
      </c>
      <c r="D747" s="1" t="s">
        <v>46</v>
      </c>
      <c r="E747" s="1" t="s">
        <v>420</v>
      </c>
      <c r="F747" s="1" t="s">
        <v>421</v>
      </c>
      <c r="G747" s="1" t="s">
        <v>413</v>
      </c>
      <c r="H747" s="1" t="s">
        <v>422</v>
      </c>
      <c r="I747" s="7" t="s">
        <v>423</v>
      </c>
      <c r="J747" s="9" t="s">
        <v>425</v>
      </c>
      <c r="K747" s="1" t="s">
        <v>15</v>
      </c>
      <c r="L747" s="1">
        <v>2</v>
      </c>
      <c r="M747" s="1">
        <v>2</v>
      </c>
      <c r="N747" s="1" t="b">
        <v>0</v>
      </c>
      <c r="O747" s="1">
        <v>77</v>
      </c>
      <c r="P747" s="1" t="b">
        <v>0</v>
      </c>
      <c r="Q747" s="1" t="s">
        <v>36</v>
      </c>
    </row>
    <row r="748" spans="1:17" ht="15.75" customHeight="1" x14ac:dyDescent="0.15">
      <c r="A748" s="1" t="s">
        <v>419</v>
      </c>
      <c r="B748" s="1" t="s">
        <v>426</v>
      </c>
      <c r="C748" s="1" t="s">
        <v>46</v>
      </c>
      <c r="D748" s="1" t="s">
        <v>46</v>
      </c>
      <c r="E748" s="1" t="s">
        <v>420</v>
      </c>
      <c r="F748" s="1" t="s">
        <v>421</v>
      </c>
      <c r="G748" s="1" t="s">
        <v>413</v>
      </c>
      <c r="H748" s="1" t="s">
        <v>422</v>
      </c>
      <c r="I748" s="7" t="s">
        <v>423</v>
      </c>
      <c r="J748" s="9" t="s">
        <v>425</v>
      </c>
      <c r="K748" s="1" t="s">
        <v>15</v>
      </c>
      <c r="L748" s="1">
        <v>2</v>
      </c>
      <c r="M748" s="1">
        <v>2</v>
      </c>
      <c r="N748" s="1" t="b">
        <v>0</v>
      </c>
      <c r="O748" s="1">
        <v>77</v>
      </c>
      <c r="P748" s="1" t="b">
        <v>0</v>
      </c>
      <c r="Q748" s="1" t="s">
        <v>36</v>
      </c>
    </row>
    <row r="749" spans="1:17" ht="15.75" customHeight="1" x14ac:dyDescent="0.15">
      <c r="A749" s="1" t="s">
        <v>419</v>
      </c>
      <c r="B749" s="1" t="s">
        <v>427</v>
      </c>
      <c r="C749" s="1" t="s">
        <v>46</v>
      </c>
      <c r="D749" s="1" t="s">
        <v>46</v>
      </c>
      <c r="E749" s="1" t="s">
        <v>420</v>
      </c>
      <c r="F749" s="1" t="s">
        <v>421</v>
      </c>
      <c r="G749" s="1" t="s">
        <v>413</v>
      </c>
      <c r="H749" s="1" t="s">
        <v>422</v>
      </c>
      <c r="I749" s="7" t="s">
        <v>423</v>
      </c>
      <c r="J749" s="9" t="s">
        <v>425</v>
      </c>
      <c r="K749" s="1" t="s">
        <v>15</v>
      </c>
      <c r="L749" s="1">
        <v>2</v>
      </c>
      <c r="M749" s="1">
        <v>2</v>
      </c>
      <c r="N749" s="1" t="b">
        <v>0</v>
      </c>
      <c r="O749" s="1">
        <v>77</v>
      </c>
      <c r="P749" s="1" t="b">
        <v>0</v>
      </c>
      <c r="Q749" s="1" t="s">
        <v>36</v>
      </c>
    </row>
    <row r="750" spans="1:17" ht="15.75" customHeight="1" x14ac:dyDescent="0.15">
      <c r="A750" s="1" t="s">
        <v>3094</v>
      </c>
      <c r="B750" s="1" t="s">
        <v>98</v>
      </c>
      <c r="C750" s="1" t="s">
        <v>432</v>
      </c>
      <c r="D750" s="11" t="s">
        <v>27</v>
      </c>
      <c r="E750" s="1" t="s">
        <v>428</v>
      </c>
      <c r="F750" s="1" t="s">
        <v>429</v>
      </c>
      <c r="G750" s="1" t="s">
        <v>413</v>
      </c>
      <c r="H750" s="1" t="s">
        <v>430</v>
      </c>
      <c r="I750" s="7" t="s">
        <v>431</v>
      </c>
      <c r="J750" s="9" t="s">
        <v>433</v>
      </c>
      <c r="K750" s="1" t="s">
        <v>15</v>
      </c>
      <c r="L750" s="1">
        <v>2</v>
      </c>
      <c r="M750" s="1">
        <v>2</v>
      </c>
      <c r="N750" s="1" t="b">
        <v>0</v>
      </c>
      <c r="O750" s="1">
        <v>61</v>
      </c>
      <c r="P750" s="1" t="b">
        <v>0</v>
      </c>
      <c r="Q750" s="1" t="s">
        <v>29</v>
      </c>
    </row>
    <row r="751" spans="1:17" ht="15.75" customHeight="1" x14ac:dyDescent="0.15">
      <c r="A751" s="1" t="s">
        <v>3094</v>
      </c>
      <c r="B751" s="1" t="s">
        <v>32</v>
      </c>
      <c r="C751" s="1" t="s">
        <v>432</v>
      </c>
      <c r="D751" s="27" t="s">
        <v>31</v>
      </c>
      <c r="E751" s="1" t="s">
        <v>428</v>
      </c>
      <c r="F751" s="1" t="s">
        <v>429</v>
      </c>
      <c r="G751" s="1" t="s">
        <v>413</v>
      </c>
      <c r="H751" s="1" t="s">
        <v>430</v>
      </c>
      <c r="I751" s="7" t="s">
        <v>431</v>
      </c>
      <c r="J751" s="9" t="s">
        <v>434</v>
      </c>
      <c r="K751" s="1" t="s">
        <v>15</v>
      </c>
      <c r="L751" s="1">
        <v>2</v>
      </c>
      <c r="M751" s="1">
        <v>2</v>
      </c>
      <c r="N751" s="1" t="b">
        <v>0</v>
      </c>
      <c r="O751" s="1">
        <v>61</v>
      </c>
      <c r="P751" s="1" t="b">
        <v>0</v>
      </c>
      <c r="Q751" s="1" t="s">
        <v>33</v>
      </c>
    </row>
    <row r="752" spans="1:17" ht="15.75" customHeight="1" x14ac:dyDescent="0.15">
      <c r="A752" s="1" t="s">
        <v>3094</v>
      </c>
      <c r="B752" s="1" t="s">
        <v>18</v>
      </c>
      <c r="C752" s="1" t="s">
        <v>432</v>
      </c>
      <c r="D752" s="27" t="s">
        <v>241</v>
      </c>
      <c r="E752" s="1" t="s">
        <v>428</v>
      </c>
      <c r="F752" s="1" t="s">
        <v>429</v>
      </c>
      <c r="G752" s="1" t="s">
        <v>413</v>
      </c>
      <c r="H752" s="1" t="s">
        <v>430</v>
      </c>
      <c r="I752" s="7" t="s">
        <v>431</v>
      </c>
      <c r="J752" s="9" t="s">
        <v>435</v>
      </c>
      <c r="K752" s="1" t="s">
        <v>15</v>
      </c>
      <c r="L752" s="1">
        <v>2</v>
      </c>
      <c r="M752" s="1">
        <v>2</v>
      </c>
      <c r="N752" s="1" t="b">
        <v>0</v>
      </c>
      <c r="O752" s="1">
        <v>61</v>
      </c>
      <c r="P752" s="1" t="b">
        <v>0</v>
      </c>
      <c r="Q752" s="1" t="s">
        <v>19</v>
      </c>
    </row>
    <row r="753" spans="1:17" ht="15.75" customHeight="1" x14ac:dyDescent="0.15">
      <c r="A753" s="1" t="s">
        <v>3094</v>
      </c>
      <c r="B753" s="1" t="s">
        <v>333</v>
      </c>
      <c r="C753" s="1" t="s">
        <v>432</v>
      </c>
      <c r="D753" s="27" t="s">
        <v>166</v>
      </c>
      <c r="E753" s="1" t="s">
        <v>428</v>
      </c>
      <c r="F753" s="1" t="s">
        <v>429</v>
      </c>
      <c r="G753" s="1" t="s">
        <v>413</v>
      </c>
      <c r="H753" s="1" t="s">
        <v>430</v>
      </c>
      <c r="I753" s="7" t="s">
        <v>431</v>
      </c>
      <c r="J753" s="9" t="s">
        <v>436</v>
      </c>
      <c r="K753" s="1" t="s">
        <v>15</v>
      </c>
      <c r="L753" s="1">
        <v>2</v>
      </c>
      <c r="M753" s="1">
        <v>2</v>
      </c>
      <c r="N753" s="1" t="b">
        <v>0</v>
      </c>
      <c r="O753" s="1">
        <v>61</v>
      </c>
      <c r="P753" s="1" t="b">
        <v>0</v>
      </c>
      <c r="Q753" s="1" t="s">
        <v>36</v>
      </c>
    </row>
    <row r="754" spans="1:17" ht="15.75" customHeight="1" x14ac:dyDescent="0.15">
      <c r="A754" s="1" t="s">
        <v>3094</v>
      </c>
      <c r="B754" s="1" t="s">
        <v>437</v>
      </c>
      <c r="C754" s="1" t="s">
        <v>432</v>
      </c>
      <c r="D754" s="27" t="s">
        <v>166</v>
      </c>
      <c r="E754" s="1" t="s">
        <v>428</v>
      </c>
      <c r="F754" s="1" t="s">
        <v>429</v>
      </c>
      <c r="G754" s="1" t="s">
        <v>413</v>
      </c>
      <c r="H754" s="1" t="s">
        <v>430</v>
      </c>
      <c r="I754" s="7" t="s">
        <v>431</v>
      </c>
      <c r="J754" s="9" t="s">
        <v>439</v>
      </c>
      <c r="K754" s="1" t="s">
        <v>15</v>
      </c>
      <c r="L754" s="1">
        <v>2</v>
      </c>
      <c r="M754" s="1">
        <v>2</v>
      </c>
      <c r="N754" s="1" t="b">
        <v>0</v>
      </c>
      <c r="O754" s="1">
        <v>61</v>
      </c>
      <c r="P754" s="1" t="b">
        <v>0</v>
      </c>
      <c r="Q754" s="1" t="s">
        <v>438</v>
      </c>
    </row>
    <row r="755" spans="1:17" ht="15.75" customHeight="1" x14ac:dyDescent="0.15">
      <c r="A755" s="1" t="s">
        <v>3094</v>
      </c>
      <c r="B755" s="1" t="s">
        <v>440</v>
      </c>
      <c r="C755" s="1" t="s">
        <v>432</v>
      </c>
      <c r="D755" s="27" t="s">
        <v>166</v>
      </c>
      <c r="E755" s="1" t="s">
        <v>428</v>
      </c>
      <c r="F755" s="1" t="s">
        <v>429</v>
      </c>
      <c r="G755" s="1" t="s">
        <v>413</v>
      </c>
      <c r="H755" s="1" t="s">
        <v>430</v>
      </c>
      <c r="I755" s="7" t="s">
        <v>431</v>
      </c>
      <c r="J755" s="9" t="s">
        <v>441</v>
      </c>
      <c r="K755" s="1" t="s">
        <v>15</v>
      </c>
      <c r="L755" s="1">
        <v>2</v>
      </c>
      <c r="M755" s="1">
        <v>2</v>
      </c>
      <c r="N755" s="1" t="b">
        <v>0</v>
      </c>
      <c r="O755" s="1">
        <v>61</v>
      </c>
      <c r="P755" s="1" t="b">
        <v>0</v>
      </c>
      <c r="Q755" s="1" t="s">
        <v>36</v>
      </c>
    </row>
    <row r="756" spans="1:17" ht="15.75" customHeight="1" x14ac:dyDescent="0.15">
      <c r="A756" s="1" t="s">
        <v>3094</v>
      </c>
      <c r="B756" s="1" t="s">
        <v>442</v>
      </c>
      <c r="C756" s="1" t="s">
        <v>432</v>
      </c>
      <c r="D756" s="11" t="s">
        <v>27</v>
      </c>
      <c r="E756" s="1" t="s">
        <v>428</v>
      </c>
      <c r="F756" s="1" t="s">
        <v>429</v>
      </c>
      <c r="G756" s="1" t="s">
        <v>413</v>
      </c>
      <c r="H756" s="1" t="s">
        <v>430</v>
      </c>
      <c r="I756" s="7" t="s">
        <v>431</v>
      </c>
      <c r="J756" s="9" t="s">
        <v>443</v>
      </c>
      <c r="K756" s="1" t="s">
        <v>15</v>
      </c>
      <c r="L756" s="1">
        <v>2</v>
      </c>
      <c r="M756" s="1">
        <v>2</v>
      </c>
      <c r="N756" s="1" t="b">
        <v>0</v>
      </c>
      <c r="O756" s="1">
        <v>61</v>
      </c>
      <c r="P756" s="1" t="b">
        <v>0</v>
      </c>
      <c r="Q756" s="1" t="s">
        <v>36</v>
      </c>
    </row>
    <row r="757" spans="1:17" ht="15.75" customHeight="1" x14ac:dyDescent="0.15">
      <c r="A757" s="1" t="s">
        <v>444</v>
      </c>
      <c r="B757" s="1" t="s">
        <v>119</v>
      </c>
      <c r="C757" s="1" t="s">
        <v>451</v>
      </c>
      <c r="D757" s="11" t="s">
        <v>452</v>
      </c>
      <c r="E757" s="1" t="s">
        <v>445</v>
      </c>
      <c r="F757" s="1" t="s">
        <v>446</v>
      </c>
      <c r="G757" s="1" t="s">
        <v>447</v>
      </c>
      <c r="H757" s="1">
        <v>6269</v>
      </c>
      <c r="I757" s="7" t="s">
        <v>450</v>
      </c>
      <c r="J757" s="9" t="s">
        <v>453</v>
      </c>
      <c r="K757" s="1" t="s">
        <v>15</v>
      </c>
      <c r="L757" s="1">
        <v>2</v>
      </c>
      <c r="M757" s="1">
        <v>2</v>
      </c>
      <c r="N757" s="1" t="b">
        <v>1</v>
      </c>
      <c r="O757" s="1">
        <v>49</v>
      </c>
      <c r="P757" s="1" t="b">
        <v>0</v>
      </c>
      <c r="Q757" s="1" t="s">
        <v>33</v>
      </c>
    </row>
    <row r="758" spans="1:17" ht="15.75" customHeight="1" x14ac:dyDescent="0.15">
      <c r="A758" s="1" t="s">
        <v>517</v>
      </c>
      <c r="B758" s="1" t="s">
        <v>524</v>
      </c>
      <c r="C758" s="1" t="s">
        <v>522</v>
      </c>
      <c r="D758" s="27" t="s">
        <v>523</v>
      </c>
      <c r="E758" s="1" t="s">
        <v>518</v>
      </c>
      <c r="F758" s="1" t="s">
        <v>519</v>
      </c>
      <c r="G758" s="1" t="s">
        <v>520</v>
      </c>
      <c r="H758" s="1">
        <v>19716</v>
      </c>
      <c r="I758" s="7" t="s">
        <v>521</v>
      </c>
      <c r="J758" s="9" t="s">
        <v>525</v>
      </c>
      <c r="K758" s="1" t="s">
        <v>15</v>
      </c>
      <c r="L758" s="1">
        <v>2</v>
      </c>
      <c r="M758" s="1">
        <v>2</v>
      </c>
      <c r="N758" s="1" t="b">
        <v>1</v>
      </c>
      <c r="O758" s="1">
        <v>70</v>
      </c>
      <c r="P758" s="1" t="b">
        <v>0</v>
      </c>
      <c r="Q758" s="1" t="s">
        <v>36</v>
      </c>
    </row>
    <row r="759" spans="1:17" ht="15.75" customHeight="1" x14ac:dyDescent="0.15">
      <c r="A759" s="1" t="s">
        <v>517</v>
      </c>
      <c r="B759" s="1" t="s">
        <v>526</v>
      </c>
      <c r="C759" s="1" t="s">
        <v>522</v>
      </c>
      <c r="D759" s="27" t="s">
        <v>523</v>
      </c>
      <c r="E759" s="1" t="s">
        <v>518</v>
      </c>
      <c r="F759" s="1" t="s">
        <v>519</v>
      </c>
      <c r="G759" s="1" t="s">
        <v>520</v>
      </c>
      <c r="H759" s="1">
        <v>19716</v>
      </c>
      <c r="I759" s="7" t="s">
        <v>521</v>
      </c>
      <c r="J759" s="9" t="s">
        <v>527</v>
      </c>
      <c r="K759" s="1" t="s">
        <v>15</v>
      </c>
      <c r="L759" s="1">
        <v>2</v>
      </c>
      <c r="M759" s="1">
        <v>2</v>
      </c>
      <c r="N759" s="1" t="b">
        <v>1</v>
      </c>
      <c r="O759" s="1">
        <v>70</v>
      </c>
      <c r="P759" s="1" t="b">
        <v>0</v>
      </c>
      <c r="Q759" s="1" t="s">
        <v>36</v>
      </c>
    </row>
    <row r="760" spans="1:17" ht="15.75" customHeight="1" x14ac:dyDescent="0.15">
      <c r="A760" s="1" t="s">
        <v>517</v>
      </c>
      <c r="B760" s="1" t="s">
        <v>74</v>
      </c>
      <c r="C760" s="1" t="s">
        <v>528</v>
      </c>
      <c r="D760" s="1" t="s">
        <v>529</v>
      </c>
      <c r="E760" s="1" t="s">
        <v>518</v>
      </c>
      <c r="F760" s="1" t="s">
        <v>519</v>
      </c>
      <c r="G760" s="1" t="s">
        <v>520</v>
      </c>
      <c r="H760" s="1">
        <v>19716</v>
      </c>
      <c r="I760" s="7" t="s">
        <v>521</v>
      </c>
      <c r="J760" s="9" t="s">
        <v>530</v>
      </c>
      <c r="K760" s="1" t="s">
        <v>15</v>
      </c>
      <c r="L760" s="1">
        <v>2</v>
      </c>
      <c r="M760" s="1">
        <v>2</v>
      </c>
      <c r="N760" s="1" t="b">
        <v>1</v>
      </c>
      <c r="O760" s="1">
        <v>70</v>
      </c>
      <c r="P760" s="1" t="b">
        <v>0</v>
      </c>
      <c r="Q760" s="1" t="s">
        <v>33</v>
      </c>
    </row>
    <row r="761" spans="1:17" ht="15.75" customHeight="1" x14ac:dyDescent="0.15">
      <c r="A761" s="1" t="s">
        <v>1353</v>
      </c>
      <c r="B761" s="1" t="s">
        <v>1360</v>
      </c>
      <c r="C761" s="1" t="s">
        <v>1358</v>
      </c>
      <c r="D761" s="27" t="s">
        <v>1359</v>
      </c>
      <c r="E761" s="1" t="s">
        <v>1354</v>
      </c>
      <c r="F761" s="1" t="s">
        <v>1355</v>
      </c>
      <c r="G761" s="1" t="s">
        <v>1300</v>
      </c>
      <c r="H761" s="1" t="s">
        <v>1356</v>
      </c>
      <c r="I761" s="7" t="s">
        <v>1357</v>
      </c>
      <c r="J761" s="9" t="s">
        <v>1361</v>
      </c>
      <c r="K761" s="1" t="s">
        <v>54</v>
      </c>
      <c r="L761" s="1">
        <v>2</v>
      </c>
      <c r="M761" s="1">
        <v>2</v>
      </c>
      <c r="N761" s="1" t="b">
        <v>0</v>
      </c>
      <c r="O761" s="1">
        <v>78</v>
      </c>
      <c r="P761" s="1" t="b">
        <v>0</v>
      </c>
      <c r="Q761" s="1" t="s">
        <v>216</v>
      </c>
    </row>
    <row r="762" spans="1:17" ht="15.75" customHeight="1" x14ac:dyDescent="0.15">
      <c r="A762" s="1" t="s">
        <v>1353</v>
      </c>
      <c r="B762" s="1" t="s">
        <v>98</v>
      </c>
      <c r="C762" s="1" t="s">
        <v>167</v>
      </c>
      <c r="D762" s="27" t="s">
        <v>166</v>
      </c>
      <c r="E762" s="1" t="s">
        <v>1354</v>
      </c>
      <c r="F762" s="1" t="s">
        <v>1355</v>
      </c>
      <c r="G762" s="1" t="s">
        <v>1300</v>
      </c>
      <c r="H762" s="1" t="s">
        <v>1356</v>
      </c>
      <c r="I762" s="7" t="s">
        <v>1357</v>
      </c>
      <c r="J762" s="9" t="s">
        <v>1362</v>
      </c>
      <c r="K762" s="1" t="s">
        <v>54</v>
      </c>
      <c r="L762" s="1">
        <v>2</v>
      </c>
      <c r="M762" s="1">
        <v>2</v>
      </c>
      <c r="N762" s="1" t="b">
        <v>0</v>
      </c>
      <c r="O762" s="1">
        <v>78</v>
      </c>
      <c r="P762" s="1" t="b">
        <v>0</v>
      </c>
      <c r="Q762" s="1" t="s">
        <v>29</v>
      </c>
    </row>
    <row r="763" spans="1:17" ht="15.75" customHeight="1" x14ac:dyDescent="0.15">
      <c r="A763" s="1" t="s">
        <v>1353</v>
      </c>
      <c r="B763" s="1" t="s">
        <v>1363</v>
      </c>
      <c r="C763" s="1" t="s">
        <v>167</v>
      </c>
      <c r="D763" s="27" t="s">
        <v>166</v>
      </c>
      <c r="E763" s="1" t="s">
        <v>1354</v>
      </c>
      <c r="F763" s="1" t="s">
        <v>1355</v>
      </c>
      <c r="G763" s="1" t="s">
        <v>1300</v>
      </c>
      <c r="H763" s="1" t="s">
        <v>1356</v>
      </c>
      <c r="I763" s="7" t="s">
        <v>1357</v>
      </c>
      <c r="J763" s="9" t="s">
        <v>1364</v>
      </c>
      <c r="K763" s="1" t="s">
        <v>54</v>
      </c>
      <c r="L763" s="1">
        <v>2</v>
      </c>
      <c r="M763" s="1">
        <v>2</v>
      </c>
      <c r="N763" s="1" t="b">
        <v>0</v>
      </c>
      <c r="O763" s="1">
        <v>78</v>
      </c>
      <c r="P763" s="1" t="b">
        <v>0</v>
      </c>
      <c r="Q763" s="1" t="s">
        <v>36</v>
      </c>
    </row>
    <row r="764" spans="1:17" ht="15.75" customHeight="1" x14ac:dyDescent="0.15">
      <c r="A764" s="1" t="s">
        <v>1353</v>
      </c>
      <c r="B764" s="1" t="s">
        <v>442</v>
      </c>
      <c r="C764" s="1" t="s">
        <v>167</v>
      </c>
      <c r="D764" s="27" t="s">
        <v>166</v>
      </c>
      <c r="E764" s="1" t="s">
        <v>1354</v>
      </c>
      <c r="F764" s="1" t="s">
        <v>1355</v>
      </c>
      <c r="G764" s="1" t="s">
        <v>1300</v>
      </c>
      <c r="H764" s="1" t="s">
        <v>1356</v>
      </c>
      <c r="I764" s="7" t="s">
        <v>1357</v>
      </c>
      <c r="J764" s="9" t="s">
        <v>1362</v>
      </c>
      <c r="K764" s="1" t="s">
        <v>54</v>
      </c>
      <c r="L764" s="1">
        <v>2</v>
      </c>
      <c r="M764" s="1">
        <v>2</v>
      </c>
      <c r="N764" s="1" t="b">
        <v>0</v>
      </c>
      <c r="O764" s="1">
        <v>78</v>
      </c>
      <c r="P764" s="1" t="b">
        <v>0</v>
      </c>
      <c r="Q764" s="1" t="s">
        <v>36</v>
      </c>
    </row>
    <row r="765" spans="1:17" ht="15.75" customHeight="1" x14ac:dyDescent="0.15">
      <c r="A765" s="1" t="s">
        <v>584</v>
      </c>
      <c r="B765" s="1" t="s">
        <v>588</v>
      </c>
      <c r="C765" s="1" t="s">
        <v>587</v>
      </c>
      <c r="D765" s="1" t="s">
        <v>228</v>
      </c>
      <c r="E765" s="21"/>
      <c r="F765" s="1" t="s">
        <v>585</v>
      </c>
      <c r="G765" s="1" t="s">
        <v>533</v>
      </c>
      <c r="H765" s="1">
        <v>32611</v>
      </c>
      <c r="I765" s="7" t="s">
        <v>586</v>
      </c>
      <c r="J765" s="9" t="s">
        <v>589</v>
      </c>
      <c r="K765" s="1" t="s">
        <v>15</v>
      </c>
      <c r="L765" s="1">
        <v>2</v>
      </c>
      <c r="M765" s="1">
        <v>2</v>
      </c>
      <c r="N765" s="1" t="b">
        <v>1</v>
      </c>
      <c r="O765" s="1">
        <v>46</v>
      </c>
      <c r="P765" s="1" t="b">
        <v>0</v>
      </c>
      <c r="Q765" s="1" t="s">
        <v>36</v>
      </c>
    </row>
    <row r="766" spans="1:17" ht="15.75" customHeight="1" x14ac:dyDescent="0.15">
      <c r="A766" s="1" t="s">
        <v>584</v>
      </c>
      <c r="B766" s="1" t="s">
        <v>591</v>
      </c>
      <c r="C766" s="1" t="s">
        <v>587</v>
      </c>
      <c r="D766" s="1" t="s">
        <v>590</v>
      </c>
      <c r="E766" s="21"/>
      <c r="F766" s="1" t="s">
        <v>585</v>
      </c>
      <c r="G766" s="1" t="s">
        <v>533</v>
      </c>
      <c r="H766" s="1">
        <v>32611</v>
      </c>
      <c r="I766" s="7" t="s">
        <v>586</v>
      </c>
      <c r="J766" s="9" t="s">
        <v>592</v>
      </c>
      <c r="K766" s="1" t="s">
        <v>15</v>
      </c>
      <c r="L766" s="1">
        <v>2</v>
      </c>
      <c r="M766" s="1">
        <v>2</v>
      </c>
      <c r="N766" s="1" t="b">
        <v>1</v>
      </c>
      <c r="O766" s="1">
        <v>46</v>
      </c>
      <c r="P766" s="1" t="b">
        <v>0</v>
      </c>
      <c r="Q766" s="1" t="s">
        <v>72</v>
      </c>
    </row>
    <row r="767" spans="1:17" ht="15.75" customHeight="1" x14ac:dyDescent="0.15">
      <c r="A767" s="1" t="s">
        <v>584</v>
      </c>
      <c r="B767" s="1" t="s">
        <v>74</v>
      </c>
      <c r="C767" s="1" t="s">
        <v>587</v>
      </c>
      <c r="D767" s="1" t="s">
        <v>233</v>
      </c>
      <c r="E767" s="21"/>
      <c r="F767" s="1" t="s">
        <v>585</v>
      </c>
      <c r="G767" s="1" t="s">
        <v>533</v>
      </c>
      <c r="H767" s="1">
        <v>32611</v>
      </c>
      <c r="I767" s="7" t="s">
        <v>586</v>
      </c>
      <c r="J767" s="9" t="s">
        <v>593</v>
      </c>
      <c r="K767" s="1" t="s">
        <v>15</v>
      </c>
      <c r="L767" s="1">
        <v>2</v>
      </c>
      <c r="M767" s="1">
        <v>2</v>
      </c>
      <c r="N767" s="1" t="b">
        <v>1</v>
      </c>
      <c r="O767" s="1">
        <v>46</v>
      </c>
      <c r="P767" s="1" t="b">
        <v>0</v>
      </c>
      <c r="Q767" s="1" t="s">
        <v>33</v>
      </c>
    </row>
    <row r="768" spans="1:17" ht="15.75" customHeight="1" x14ac:dyDescent="0.15">
      <c r="A768" s="1" t="s">
        <v>584</v>
      </c>
      <c r="B768" s="1" t="s">
        <v>98</v>
      </c>
      <c r="C768" s="1" t="s">
        <v>587</v>
      </c>
      <c r="D768" s="1" t="s">
        <v>228</v>
      </c>
      <c r="E768" s="21"/>
      <c r="F768" s="1" t="s">
        <v>585</v>
      </c>
      <c r="G768" s="1" t="s">
        <v>533</v>
      </c>
      <c r="H768" s="1">
        <v>32611</v>
      </c>
      <c r="I768" s="7" t="s">
        <v>586</v>
      </c>
      <c r="J768" s="9" t="s">
        <v>594</v>
      </c>
      <c r="K768" s="1" t="s">
        <v>15</v>
      </c>
      <c r="L768" s="1">
        <v>2</v>
      </c>
      <c r="M768" s="1">
        <v>2</v>
      </c>
      <c r="N768" s="1" t="b">
        <v>1</v>
      </c>
      <c r="O768" s="1">
        <v>46</v>
      </c>
      <c r="P768" s="1" t="b">
        <v>0</v>
      </c>
      <c r="Q768" s="1" t="s">
        <v>29</v>
      </c>
    </row>
    <row r="769" spans="1:17" ht="15.75" customHeight="1" x14ac:dyDescent="0.15">
      <c r="A769" s="1" t="s">
        <v>584</v>
      </c>
      <c r="B769" s="1" t="s">
        <v>595</v>
      </c>
      <c r="C769" s="1" t="s">
        <v>587</v>
      </c>
      <c r="D769" s="1" t="s">
        <v>228</v>
      </c>
      <c r="E769" s="21"/>
      <c r="F769" s="1" t="s">
        <v>585</v>
      </c>
      <c r="G769" s="1" t="s">
        <v>533</v>
      </c>
      <c r="H769" s="1">
        <v>32611</v>
      </c>
      <c r="I769" s="7" t="s">
        <v>586</v>
      </c>
      <c r="J769" s="9" t="s">
        <v>596</v>
      </c>
      <c r="K769" s="1" t="s">
        <v>15</v>
      </c>
      <c r="L769" s="1">
        <v>2</v>
      </c>
      <c r="M769" s="1">
        <v>2</v>
      </c>
      <c r="N769" s="1" t="b">
        <v>1</v>
      </c>
      <c r="O769" s="1">
        <v>46</v>
      </c>
      <c r="P769" s="1" t="b">
        <v>0</v>
      </c>
      <c r="Q769" s="1" t="s">
        <v>36</v>
      </c>
    </row>
    <row r="770" spans="1:17" ht="15.75" customHeight="1" x14ac:dyDescent="0.15">
      <c r="A770" s="1" t="s">
        <v>584</v>
      </c>
      <c r="B770" s="1" t="s">
        <v>320</v>
      </c>
      <c r="C770" s="1" t="s">
        <v>587</v>
      </c>
      <c r="D770" s="1" t="s">
        <v>228</v>
      </c>
      <c r="E770" s="21"/>
      <c r="F770" s="1" t="s">
        <v>585</v>
      </c>
      <c r="G770" s="1" t="s">
        <v>533</v>
      </c>
      <c r="H770" s="1">
        <v>32611</v>
      </c>
      <c r="I770" s="7" t="s">
        <v>586</v>
      </c>
      <c r="J770" s="9" t="s">
        <v>597</v>
      </c>
      <c r="K770" s="1" t="s">
        <v>15</v>
      </c>
      <c r="L770" s="1">
        <v>2</v>
      </c>
      <c r="M770" s="1">
        <v>2</v>
      </c>
      <c r="N770" s="1" t="b">
        <v>1</v>
      </c>
      <c r="O770" s="1">
        <v>46</v>
      </c>
      <c r="P770" s="1" t="b">
        <v>0</v>
      </c>
      <c r="Q770" s="1" t="s">
        <v>36</v>
      </c>
    </row>
    <row r="771" spans="1:17" ht="15.75" customHeight="1" x14ac:dyDescent="0.15">
      <c r="A771" s="1" t="s">
        <v>584</v>
      </c>
      <c r="B771" s="1" t="s">
        <v>273</v>
      </c>
      <c r="C771" s="1" t="s">
        <v>587</v>
      </c>
      <c r="D771" s="1" t="s">
        <v>598</v>
      </c>
      <c r="E771" s="21"/>
      <c r="F771" s="1" t="s">
        <v>585</v>
      </c>
      <c r="G771" s="1" t="s">
        <v>533</v>
      </c>
      <c r="H771" s="1">
        <v>32611</v>
      </c>
      <c r="I771" s="7" t="s">
        <v>586</v>
      </c>
      <c r="J771" s="9" t="s">
        <v>599</v>
      </c>
      <c r="K771" s="1" t="s">
        <v>15</v>
      </c>
      <c r="L771" s="1">
        <v>2</v>
      </c>
      <c r="M771" s="1">
        <v>2</v>
      </c>
      <c r="N771" s="1" t="b">
        <v>1</v>
      </c>
      <c r="O771" s="1">
        <v>46</v>
      </c>
      <c r="P771" s="1" t="b">
        <v>1</v>
      </c>
      <c r="Q771" s="1" t="s">
        <v>36</v>
      </c>
    </row>
    <row r="772" spans="1:17" ht="15.75" customHeight="1" x14ac:dyDescent="0.15">
      <c r="A772" s="1" t="s">
        <v>584</v>
      </c>
      <c r="B772" s="1" t="s">
        <v>600</v>
      </c>
      <c r="C772" s="1" t="s">
        <v>587</v>
      </c>
      <c r="D772" s="1" t="s">
        <v>598</v>
      </c>
      <c r="E772" s="21"/>
      <c r="F772" s="1" t="s">
        <v>585</v>
      </c>
      <c r="G772" s="1" t="s">
        <v>533</v>
      </c>
      <c r="H772" s="1">
        <v>32611</v>
      </c>
      <c r="I772" s="7" t="s">
        <v>586</v>
      </c>
      <c r="J772" s="9" t="s">
        <v>601</v>
      </c>
      <c r="K772" s="1" t="s">
        <v>15</v>
      </c>
      <c r="L772" s="1">
        <v>2</v>
      </c>
      <c r="M772" s="1">
        <v>2</v>
      </c>
      <c r="N772" s="1" t="b">
        <v>1</v>
      </c>
      <c r="O772" s="1">
        <v>46</v>
      </c>
      <c r="P772" s="1" t="b">
        <v>0</v>
      </c>
      <c r="Q772" s="1" t="s">
        <v>36</v>
      </c>
    </row>
    <row r="773" spans="1:17" ht="15.75" customHeight="1" x14ac:dyDescent="0.15">
      <c r="A773" s="1" t="s">
        <v>584</v>
      </c>
      <c r="B773" s="1" t="s">
        <v>403</v>
      </c>
      <c r="C773" s="1" t="s">
        <v>587</v>
      </c>
      <c r="D773" s="1" t="s">
        <v>590</v>
      </c>
      <c r="E773" s="21"/>
      <c r="F773" s="1" t="s">
        <v>585</v>
      </c>
      <c r="G773" s="1" t="s">
        <v>533</v>
      </c>
      <c r="H773" s="1">
        <v>32611</v>
      </c>
      <c r="I773" s="7" t="s">
        <v>586</v>
      </c>
      <c r="J773" s="9" t="s">
        <v>602</v>
      </c>
      <c r="K773" s="1" t="s">
        <v>15</v>
      </c>
      <c r="L773" s="1">
        <v>2</v>
      </c>
      <c r="M773" s="1">
        <v>2</v>
      </c>
      <c r="N773" s="1" t="b">
        <v>1</v>
      </c>
      <c r="O773" s="1">
        <v>46</v>
      </c>
      <c r="P773" s="1" t="b">
        <v>0</v>
      </c>
      <c r="Q773" s="1" t="s">
        <v>438</v>
      </c>
    </row>
    <row r="774" spans="1:17" ht="15.75" customHeight="1" x14ac:dyDescent="0.15">
      <c r="A774" s="1" t="s">
        <v>584</v>
      </c>
      <c r="B774" s="1" t="s">
        <v>603</v>
      </c>
      <c r="C774" s="1" t="s">
        <v>587</v>
      </c>
      <c r="D774" s="1" t="s">
        <v>590</v>
      </c>
      <c r="E774" s="21"/>
      <c r="F774" s="1" t="s">
        <v>585</v>
      </c>
      <c r="G774" s="1" t="s">
        <v>533</v>
      </c>
      <c r="H774" s="1">
        <v>32611</v>
      </c>
      <c r="I774" s="7" t="s">
        <v>586</v>
      </c>
      <c r="J774" s="9" t="s">
        <v>604</v>
      </c>
      <c r="K774" s="1" t="s">
        <v>15</v>
      </c>
      <c r="L774" s="1">
        <v>2</v>
      </c>
      <c r="M774" s="1">
        <v>2</v>
      </c>
      <c r="N774" s="1" t="b">
        <v>1</v>
      </c>
      <c r="O774" s="1">
        <v>46</v>
      </c>
      <c r="P774" s="1" t="b">
        <v>0</v>
      </c>
      <c r="Q774" s="1" t="s">
        <v>36</v>
      </c>
    </row>
    <row r="775" spans="1:17" ht="15.75" customHeight="1" x14ac:dyDescent="0.15">
      <c r="A775" s="1" t="s">
        <v>584</v>
      </c>
      <c r="B775" s="1" t="s">
        <v>32</v>
      </c>
      <c r="C775" s="1" t="s">
        <v>587</v>
      </c>
      <c r="D775" s="1" t="s">
        <v>233</v>
      </c>
      <c r="E775" s="21"/>
      <c r="F775" s="1" t="s">
        <v>585</v>
      </c>
      <c r="G775" s="1" t="s">
        <v>533</v>
      </c>
      <c r="H775" s="1">
        <v>32611</v>
      </c>
      <c r="I775" s="7" t="s">
        <v>586</v>
      </c>
      <c r="J775" s="9" t="s">
        <v>605</v>
      </c>
      <c r="K775" s="1" t="s">
        <v>15</v>
      </c>
      <c r="L775" s="1">
        <v>2</v>
      </c>
      <c r="M775" s="1">
        <v>2</v>
      </c>
      <c r="N775" s="1" t="b">
        <v>1</v>
      </c>
      <c r="O775" s="1">
        <v>46</v>
      </c>
      <c r="P775" s="1" t="b">
        <v>0</v>
      </c>
      <c r="Q775" s="1" t="s">
        <v>33</v>
      </c>
    </row>
    <row r="776" spans="1:17" ht="15.75" customHeight="1" x14ac:dyDescent="0.15">
      <c r="A776" s="1" t="s">
        <v>584</v>
      </c>
      <c r="B776" s="11" t="s">
        <v>607</v>
      </c>
      <c r="C776" s="1" t="s">
        <v>587</v>
      </c>
      <c r="D776" s="1" t="s">
        <v>606</v>
      </c>
      <c r="E776" s="21"/>
      <c r="F776" s="1" t="s">
        <v>585</v>
      </c>
      <c r="G776" s="1" t="s">
        <v>533</v>
      </c>
      <c r="H776" s="1">
        <v>32611</v>
      </c>
      <c r="I776" s="7" t="s">
        <v>586</v>
      </c>
      <c r="J776" s="9" t="s">
        <v>608</v>
      </c>
      <c r="K776" s="1" t="s">
        <v>15</v>
      </c>
      <c r="L776" s="1">
        <v>2</v>
      </c>
      <c r="M776" s="1">
        <v>2</v>
      </c>
      <c r="N776" s="1" t="b">
        <v>1</v>
      </c>
      <c r="O776" s="1">
        <v>46</v>
      </c>
      <c r="P776" s="1" t="b">
        <v>0</v>
      </c>
      <c r="Q776" s="1" t="s">
        <v>36</v>
      </c>
    </row>
    <row r="777" spans="1:17" ht="15.75" customHeight="1" x14ac:dyDescent="0.15">
      <c r="A777" s="1" t="s">
        <v>584</v>
      </c>
      <c r="B777" s="1" t="s">
        <v>609</v>
      </c>
      <c r="C777" s="1" t="s">
        <v>587</v>
      </c>
      <c r="D777" s="1" t="s">
        <v>606</v>
      </c>
      <c r="E777" s="21"/>
      <c r="F777" s="1" t="s">
        <v>585</v>
      </c>
      <c r="G777" s="1" t="s">
        <v>533</v>
      </c>
      <c r="H777" s="1">
        <v>32611</v>
      </c>
      <c r="I777" s="7" t="s">
        <v>586</v>
      </c>
      <c r="J777" s="9" t="s">
        <v>608</v>
      </c>
      <c r="K777" s="1" t="s">
        <v>15</v>
      </c>
      <c r="L777" s="1">
        <v>2</v>
      </c>
      <c r="M777" s="1">
        <v>2</v>
      </c>
      <c r="N777" s="1" t="b">
        <v>1</v>
      </c>
      <c r="O777" s="1">
        <v>46</v>
      </c>
      <c r="P777" s="1" t="b">
        <v>0</v>
      </c>
      <c r="Q777" s="1" t="s">
        <v>36</v>
      </c>
    </row>
    <row r="778" spans="1:17" ht="15.75" customHeight="1" x14ac:dyDescent="0.15">
      <c r="A778" s="1" t="s">
        <v>584</v>
      </c>
      <c r="B778" s="1" t="s">
        <v>18</v>
      </c>
      <c r="C778" s="1" t="s">
        <v>587</v>
      </c>
      <c r="D778" s="1" t="s">
        <v>235</v>
      </c>
      <c r="E778" s="21"/>
      <c r="F778" s="1" t="s">
        <v>585</v>
      </c>
      <c r="G778" s="1" t="s">
        <v>533</v>
      </c>
      <c r="H778" s="1">
        <v>32611</v>
      </c>
      <c r="I778" s="7" t="s">
        <v>586</v>
      </c>
      <c r="J778" s="9" t="s">
        <v>610</v>
      </c>
      <c r="K778" s="1" t="s">
        <v>15</v>
      </c>
      <c r="L778" s="1">
        <v>2</v>
      </c>
      <c r="M778" s="1">
        <v>2</v>
      </c>
      <c r="N778" s="1" t="b">
        <v>1</v>
      </c>
      <c r="O778" s="1">
        <v>46</v>
      </c>
      <c r="P778" s="1" t="b">
        <v>0</v>
      </c>
      <c r="Q778" s="1" t="s">
        <v>19</v>
      </c>
    </row>
    <row r="779" spans="1:17" ht="15.75" customHeight="1" x14ac:dyDescent="0.15">
      <c r="A779" s="1" t="s">
        <v>584</v>
      </c>
      <c r="B779" s="1" t="s">
        <v>574</v>
      </c>
      <c r="C779" s="1" t="s">
        <v>587</v>
      </c>
      <c r="D779" s="1" t="s">
        <v>235</v>
      </c>
      <c r="E779" s="21"/>
      <c r="F779" s="1" t="s">
        <v>585</v>
      </c>
      <c r="G779" s="1" t="s">
        <v>533</v>
      </c>
      <c r="H779" s="1">
        <v>32611</v>
      </c>
      <c r="I779" s="7" t="s">
        <v>586</v>
      </c>
      <c r="J779" s="9" t="s">
        <v>611</v>
      </c>
      <c r="K779" s="1" t="s">
        <v>15</v>
      </c>
      <c r="L779" s="1">
        <v>2</v>
      </c>
      <c r="M779" s="1">
        <v>2</v>
      </c>
      <c r="N779" s="1" t="b">
        <v>1</v>
      </c>
      <c r="O779" s="1">
        <v>46</v>
      </c>
      <c r="P779" s="1" t="b">
        <v>0</v>
      </c>
      <c r="Q779" s="1" t="s">
        <v>36</v>
      </c>
    </row>
    <row r="780" spans="1:17" ht="15.75" customHeight="1" x14ac:dyDescent="0.15">
      <c r="A780" s="1" t="s">
        <v>584</v>
      </c>
      <c r="B780" s="1" t="s">
        <v>219</v>
      </c>
      <c r="C780" s="1" t="s">
        <v>587</v>
      </c>
      <c r="D780" s="1" t="s">
        <v>598</v>
      </c>
      <c r="E780" s="21"/>
      <c r="F780" s="1" t="s">
        <v>585</v>
      </c>
      <c r="G780" s="1" t="s">
        <v>533</v>
      </c>
      <c r="H780" s="1">
        <v>32611</v>
      </c>
      <c r="I780" s="7" t="s">
        <v>586</v>
      </c>
      <c r="J780" s="1" t="s">
        <v>612</v>
      </c>
      <c r="K780" s="1" t="s">
        <v>15</v>
      </c>
      <c r="L780" s="1">
        <v>2</v>
      </c>
      <c r="M780" s="1">
        <v>2</v>
      </c>
      <c r="N780" s="1" t="b">
        <v>1</v>
      </c>
      <c r="O780" s="1">
        <v>46</v>
      </c>
      <c r="P780" s="1" t="b">
        <v>0</v>
      </c>
      <c r="Q780" s="1" t="s">
        <v>220</v>
      </c>
    </row>
    <row r="781" spans="1:17" ht="15.75" customHeight="1" x14ac:dyDescent="0.15">
      <c r="A781" s="1" t="s">
        <v>584</v>
      </c>
      <c r="B781" s="1" t="s">
        <v>614</v>
      </c>
      <c r="C781" s="1" t="s">
        <v>587</v>
      </c>
      <c r="D781" s="1" t="s">
        <v>613</v>
      </c>
      <c r="E781" s="21"/>
      <c r="F781" s="1" t="s">
        <v>585</v>
      </c>
      <c r="G781" s="1" t="s">
        <v>533</v>
      </c>
      <c r="H781" s="1">
        <v>32611</v>
      </c>
      <c r="I781" s="7" t="s">
        <v>586</v>
      </c>
      <c r="J781" s="9" t="s">
        <v>615</v>
      </c>
      <c r="K781" s="1" t="s">
        <v>15</v>
      </c>
      <c r="L781" s="1">
        <v>2</v>
      </c>
      <c r="M781" s="1">
        <v>2</v>
      </c>
      <c r="N781" s="1" t="b">
        <v>1</v>
      </c>
      <c r="O781" s="1">
        <v>46</v>
      </c>
      <c r="P781" s="1" t="b">
        <v>0</v>
      </c>
      <c r="Q781" s="1" t="s">
        <v>36</v>
      </c>
    </row>
    <row r="782" spans="1:17" ht="15.75" customHeight="1" x14ac:dyDescent="0.15">
      <c r="A782" s="1" t="s">
        <v>712</v>
      </c>
      <c r="B782" s="1" t="s">
        <v>74</v>
      </c>
      <c r="C782" s="1" t="s">
        <v>716</v>
      </c>
      <c r="D782" s="27" t="s">
        <v>166</v>
      </c>
      <c r="E782" s="1" t="s">
        <v>713</v>
      </c>
      <c r="F782" s="1" t="s">
        <v>714</v>
      </c>
      <c r="G782" s="1" t="s">
        <v>641</v>
      </c>
      <c r="H782" s="1">
        <v>30602</v>
      </c>
      <c r="I782" s="7" t="s">
        <v>715</v>
      </c>
      <c r="J782" s="9" t="s">
        <v>717</v>
      </c>
      <c r="K782" s="1" t="s">
        <v>15</v>
      </c>
      <c r="L782" s="1">
        <v>2</v>
      </c>
      <c r="M782" s="1">
        <v>2</v>
      </c>
      <c r="N782" s="1" t="b">
        <v>1</v>
      </c>
      <c r="O782" s="1">
        <v>54</v>
      </c>
      <c r="P782" s="1" t="b">
        <v>0</v>
      </c>
      <c r="Q782" s="1" t="s">
        <v>33</v>
      </c>
    </row>
    <row r="783" spans="1:17" ht="15.75" customHeight="1" x14ac:dyDescent="0.15">
      <c r="A783" s="1" t="s">
        <v>712</v>
      </c>
      <c r="B783" s="1" t="s">
        <v>718</v>
      </c>
      <c r="C783" s="1" t="s">
        <v>716</v>
      </c>
      <c r="D783" s="27" t="s">
        <v>166</v>
      </c>
      <c r="E783" s="1" t="s">
        <v>713</v>
      </c>
      <c r="F783" s="1" t="s">
        <v>714</v>
      </c>
      <c r="G783" s="1" t="s">
        <v>641</v>
      </c>
      <c r="H783" s="1">
        <v>30602</v>
      </c>
      <c r="I783" s="7" t="s">
        <v>715</v>
      </c>
      <c r="J783" s="9" t="s">
        <v>719</v>
      </c>
      <c r="K783" s="1" t="s">
        <v>15</v>
      </c>
      <c r="L783" s="1">
        <v>2</v>
      </c>
      <c r="M783" s="1">
        <v>2</v>
      </c>
      <c r="N783" s="1" t="b">
        <v>1</v>
      </c>
      <c r="O783" s="1">
        <v>54</v>
      </c>
      <c r="P783" s="1" t="b">
        <v>0</v>
      </c>
      <c r="Q783" s="1" t="s">
        <v>19</v>
      </c>
    </row>
    <row r="784" spans="1:17" ht="15.75" customHeight="1" x14ac:dyDescent="0.15">
      <c r="A784" s="1" t="s">
        <v>712</v>
      </c>
      <c r="B784" s="1" t="s">
        <v>607</v>
      </c>
      <c r="C784" s="1" t="s">
        <v>716</v>
      </c>
      <c r="D784" s="27" t="s">
        <v>166</v>
      </c>
      <c r="E784" s="1" t="s">
        <v>713</v>
      </c>
      <c r="F784" s="1" t="s">
        <v>714</v>
      </c>
      <c r="G784" s="1" t="s">
        <v>641</v>
      </c>
      <c r="H784" s="1">
        <v>30602</v>
      </c>
      <c r="I784" s="7" t="s">
        <v>715</v>
      </c>
      <c r="J784" s="9" t="s">
        <v>720</v>
      </c>
      <c r="K784" s="1" t="s">
        <v>15</v>
      </c>
      <c r="L784" s="1">
        <v>2</v>
      </c>
      <c r="M784" s="1">
        <v>2</v>
      </c>
      <c r="N784" s="1" t="b">
        <v>1</v>
      </c>
      <c r="O784" s="1">
        <v>54</v>
      </c>
      <c r="P784" s="1" t="b">
        <v>0</v>
      </c>
      <c r="Q784" s="1" t="s">
        <v>36</v>
      </c>
    </row>
    <row r="785" spans="1:17" ht="15.75" customHeight="1" x14ac:dyDescent="0.15">
      <c r="A785" s="1" t="s">
        <v>712</v>
      </c>
      <c r="B785" s="1" t="s">
        <v>32</v>
      </c>
      <c r="C785" s="1" t="s">
        <v>716</v>
      </c>
      <c r="D785" s="27" t="s">
        <v>166</v>
      </c>
      <c r="E785" s="1" t="s">
        <v>713</v>
      </c>
      <c r="F785" s="1" t="s">
        <v>714</v>
      </c>
      <c r="G785" s="1" t="s">
        <v>641</v>
      </c>
      <c r="H785" s="1">
        <v>30602</v>
      </c>
      <c r="I785" s="7" t="s">
        <v>715</v>
      </c>
      <c r="J785" s="9" t="s">
        <v>721</v>
      </c>
      <c r="K785" s="1" t="s">
        <v>15</v>
      </c>
      <c r="L785" s="1">
        <v>2</v>
      </c>
      <c r="M785" s="1">
        <v>2</v>
      </c>
      <c r="N785" s="1" t="b">
        <v>1</v>
      </c>
      <c r="O785" s="1">
        <v>54</v>
      </c>
      <c r="P785" s="1" t="b">
        <v>0</v>
      </c>
      <c r="Q785" s="1" t="s">
        <v>33</v>
      </c>
    </row>
    <row r="786" spans="1:17" ht="15.75" customHeight="1" x14ac:dyDescent="0.15">
      <c r="A786" s="1" t="s">
        <v>712</v>
      </c>
      <c r="B786" s="1" t="s">
        <v>722</v>
      </c>
      <c r="C786" s="1" t="s">
        <v>716</v>
      </c>
      <c r="D786" s="27" t="s">
        <v>166</v>
      </c>
      <c r="E786" s="1" t="s">
        <v>713</v>
      </c>
      <c r="F786" s="1" t="s">
        <v>714</v>
      </c>
      <c r="G786" s="1" t="s">
        <v>641</v>
      </c>
      <c r="H786" s="1">
        <v>30602</v>
      </c>
      <c r="I786" s="7" t="s">
        <v>715</v>
      </c>
      <c r="J786" s="9" t="s">
        <v>723</v>
      </c>
      <c r="K786" s="1" t="s">
        <v>15</v>
      </c>
      <c r="L786" s="1">
        <v>2</v>
      </c>
      <c r="M786" s="1">
        <v>2</v>
      </c>
      <c r="N786" s="1" t="b">
        <v>1</v>
      </c>
      <c r="O786" s="1">
        <v>54</v>
      </c>
      <c r="P786" s="1" t="b">
        <v>0</v>
      </c>
      <c r="Q786" s="1" t="s">
        <v>36</v>
      </c>
    </row>
    <row r="787" spans="1:17" ht="15.75" customHeight="1" x14ac:dyDescent="0.15">
      <c r="A787" s="1" t="s">
        <v>454</v>
      </c>
      <c r="B787" s="1" t="s">
        <v>98</v>
      </c>
      <c r="C787" s="1" t="s">
        <v>459</v>
      </c>
      <c r="D787" s="1" t="s">
        <v>27</v>
      </c>
      <c r="E787" s="1" t="s">
        <v>455</v>
      </c>
      <c r="F787" s="1" t="s">
        <v>456</v>
      </c>
      <c r="G787" s="1" t="s">
        <v>447</v>
      </c>
      <c r="H787" s="1" t="s">
        <v>457</v>
      </c>
      <c r="I787" s="7" t="s">
        <v>458</v>
      </c>
      <c r="J787" s="9" t="s">
        <v>460</v>
      </c>
      <c r="K787" s="1" t="s">
        <v>54</v>
      </c>
      <c r="L787" s="1">
        <v>2</v>
      </c>
      <c r="M787" s="1">
        <v>2</v>
      </c>
      <c r="N787" s="1" t="b">
        <v>0</v>
      </c>
      <c r="O787" s="1">
        <v>72</v>
      </c>
      <c r="P787" s="1" t="b">
        <v>0</v>
      </c>
      <c r="Q787" s="1" t="s">
        <v>29</v>
      </c>
    </row>
    <row r="788" spans="1:17" ht="15.75" customHeight="1" x14ac:dyDescent="0.15">
      <c r="A788" s="1" t="s">
        <v>454</v>
      </c>
      <c r="B788" s="1" t="s">
        <v>461</v>
      </c>
      <c r="C788" s="1" t="s">
        <v>459</v>
      </c>
      <c r="D788" s="1" t="s">
        <v>27</v>
      </c>
      <c r="E788" s="1" t="s">
        <v>455</v>
      </c>
      <c r="F788" s="1" t="s">
        <v>456</v>
      </c>
      <c r="G788" s="1" t="s">
        <v>447</v>
      </c>
      <c r="H788" s="1" t="s">
        <v>457</v>
      </c>
      <c r="I788" s="7" t="s">
        <v>458</v>
      </c>
      <c r="J788" s="9" t="s">
        <v>462</v>
      </c>
      <c r="K788" s="1" t="s">
        <v>54</v>
      </c>
      <c r="L788" s="1">
        <v>2</v>
      </c>
      <c r="M788" s="1">
        <v>2</v>
      </c>
      <c r="N788" s="1" t="b">
        <v>0</v>
      </c>
      <c r="O788" s="1">
        <v>72</v>
      </c>
      <c r="P788" s="1" t="b">
        <v>0</v>
      </c>
      <c r="Q788" s="1" t="s">
        <v>36</v>
      </c>
    </row>
    <row r="789" spans="1:17" ht="15.75" customHeight="1" x14ac:dyDescent="0.15">
      <c r="A789" s="1" t="s">
        <v>724</v>
      </c>
      <c r="B789" s="1" t="s">
        <v>18</v>
      </c>
      <c r="C789" s="1" t="s">
        <v>287</v>
      </c>
      <c r="D789" s="1" t="s">
        <v>241</v>
      </c>
      <c r="E789" s="1" t="s">
        <v>725</v>
      </c>
      <c r="F789" s="1" t="s">
        <v>726</v>
      </c>
      <c r="G789" s="1" t="s">
        <v>727</v>
      </c>
      <c r="H789" s="1" t="s">
        <v>728</v>
      </c>
      <c r="I789" s="7" t="s">
        <v>729</v>
      </c>
      <c r="J789" s="9" t="s">
        <v>730</v>
      </c>
      <c r="K789" s="1" t="s">
        <v>15</v>
      </c>
      <c r="L789" s="1">
        <v>2</v>
      </c>
      <c r="M789" s="1">
        <v>2</v>
      </c>
      <c r="N789" s="1" t="b">
        <v>1</v>
      </c>
      <c r="O789" s="1">
        <v>85</v>
      </c>
      <c r="P789" s="1" t="b">
        <v>0</v>
      </c>
      <c r="Q789" s="1" t="s">
        <v>19</v>
      </c>
    </row>
    <row r="790" spans="1:17" ht="15.75" customHeight="1" x14ac:dyDescent="0.15">
      <c r="A790" s="1" t="s">
        <v>724</v>
      </c>
      <c r="B790" s="1" t="s">
        <v>574</v>
      </c>
      <c r="C790" s="1" t="s">
        <v>287</v>
      </c>
      <c r="D790" s="1" t="s">
        <v>241</v>
      </c>
      <c r="E790" s="1" t="s">
        <v>725</v>
      </c>
      <c r="F790" s="1" t="s">
        <v>726</v>
      </c>
      <c r="G790" s="1" t="s">
        <v>727</v>
      </c>
      <c r="H790" s="1" t="s">
        <v>728</v>
      </c>
      <c r="I790" s="7" t="s">
        <v>729</v>
      </c>
      <c r="J790" s="9" t="s">
        <v>731</v>
      </c>
      <c r="K790" s="1" t="s">
        <v>15</v>
      </c>
      <c r="L790" s="1">
        <v>2</v>
      </c>
      <c r="M790" s="1">
        <v>2</v>
      </c>
      <c r="N790" s="1" t="b">
        <v>1</v>
      </c>
      <c r="O790" s="1">
        <v>85</v>
      </c>
      <c r="P790" s="1" t="b">
        <v>0</v>
      </c>
      <c r="Q790" s="1" t="s">
        <v>36</v>
      </c>
    </row>
    <row r="791" spans="1:17" ht="15.75" customHeight="1" x14ac:dyDescent="0.15">
      <c r="A791" s="1" t="s">
        <v>724</v>
      </c>
      <c r="B791" s="1" t="s">
        <v>32</v>
      </c>
      <c r="C791" s="1" t="s">
        <v>167</v>
      </c>
      <c r="D791" s="1" t="s">
        <v>27</v>
      </c>
      <c r="E791" s="1" t="s">
        <v>725</v>
      </c>
      <c r="F791" s="1" t="s">
        <v>726</v>
      </c>
      <c r="G791" s="1" t="s">
        <v>727</v>
      </c>
      <c r="H791" s="1" t="s">
        <v>728</v>
      </c>
      <c r="I791" s="7" t="s">
        <v>729</v>
      </c>
      <c r="J791" s="9" t="s">
        <v>732</v>
      </c>
      <c r="K791" s="1" t="s">
        <v>15</v>
      </c>
      <c r="L791" s="1">
        <v>2</v>
      </c>
      <c r="M791" s="1">
        <v>2</v>
      </c>
      <c r="N791" s="1" t="b">
        <v>1</v>
      </c>
      <c r="O791" s="1">
        <v>85</v>
      </c>
      <c r="P791" s="1" t="b">
        <v>0</v>
      </c>
      <c r="Q791" s="1" t="s">
        <v>33</v>
      </c>
    </row>
    <row r="792" spans="1:17" ht="15.75" customHeight="1" x14ac:dyDescent="0.15">
      <c r="A792" s="1" t="s">
        <v>724</v>
      </c>
      <c r="B792" s="1" t="s">
        <v>320</v>
      </c>
      <c r="C792" s="1" t="s">
        <v>167</v>
      </c>
      <c r="D792" s="1" t="s">
        <v>27</v>
      </c>
      <c r="E792" s="1" t="s">
        <v>725</v>
      </c>
      <c r="F792" s="1" t="s">
        <v>726</v>
      </c>
      <c r="G792" s="1" t="s">
        <v>727</v>
      </c>
      <c r="H792" s="1" t="s">
        <v>728</v>
      </c>
      <c r="I792" s="7" t="s">
        <v>729</v>
      </c>
      <c r="J792" s="9" t="s">
        <v>731</v>
      </c>
      <c r="K792" s="1" t="s">
        <v>15</v>
      </c>
      <c r="L792" s="1">
        <v>2</v>
      </c>
      <c r="M792" s="1">
        <v>2</v>
      </c>
      <c r="N792" s="1" t="b">
        <v>1</v>
      </c>
      <c r="O792" s="1">
        <v>85</v>
      </c>
      <c r="P792" s="1" t="b">
        <v>0</v>
      </c>
      <c r="Q792" s="1" t="s">
        <v>29</v>
      </c>
    </row>
    <row r="793" spans="1:17" ht="15.75" customHeight="1" x14ac:dyDescent="0.15">
      <c r="A793" s="1" t="s">
        <v>2581</v>
      </c>
      <c r="B793" s="1" t="s">
        <v>28</v>
      </c>
      <c r="C793" s="1" t="s">
        <v>2585</v>
      </c>
      <c r="D793" s="27" t="s">
        <v>166</v>
      </c>
      <c r="E793" s="1" t="s">
        <v>2582</v>
      </c>
      <c r="F793" s="1" t="s">
        <v>2484</v>
      </c>
      <c r="G793" s="1" t="s">
        <v>2466</v>
      </c>
      <c r="H793" s="1" t="s">
        <v>2583</v>
      </c>
      <c r="I793" s="7" t="s">
        <v>2584</v>
      </c>
      <c r="J793" s="9" t="s">
        <v>2586</v>
      </c>
      <c r="K793" s="1" t="s">
        <v>15</v>
      </c>
      <c r="L793" s="1">
        <v>2</v>
      </c>
      <c r="M793" s="1">
        <v>2</v>
      </c>
      <c r="N793" s="1" t="b">
        <v>0</v>
      </c>
      <c r="O793" s="1">
        <v>59</v>
      </c>
      <c r="P793" s="1" t="b">
        <v>0</v>
      </c>
      <c r="Q793" s="1" t="s">
        <v>29</v>
      </c>
    </row>
    <row r="794" spans="1:17" ht="15.75" customHeight="1" x14ac:dyDescent="0.15">
      <c r="A794" s="1" t="s">
        <v>2581</v>
      </c>
      <c r="B794" s="1" t="s">
        <v>829</v>
      </c>
      <c r="C794" s="1" t="s">
        <v>2585</v>
      </c>
      <c r="D794" s="27" t="s">
        <v>166</v>
      </c>
      <c r="E794" s="1" t="s">
        <v>2582</v>
      </c>
      <c r="F794" s="1" t="s">
        <v>2484</v>
      </c>
      <c r="G794" s="1" t="s">
        <v>2466</v>
      </c>
      <c r="H794" s="1" t="s">
        <v>2583</v>
      </c>
      <c r="I794" s="7" t="s">
        <v>2584</v>
      </c>
      <c r="J794" s="9" t="s">
        <v>2587</v>
      </c>
      <c r="K794" s="1" t="s">
        <v>15</v>
      </c>
      <c r="L794" s="1">
        <v>2</v>
      </c>
      <c r="M794" s="1">
        <v>2</v>
      </c>
      <c r="N794" s="1" t="b">
        <v>0</v>
      </c>
      <c r="O794" s="1">
        <v>59</v>
      </c>
      <c r="P794" s="1" t="b">
        <v>0</v>
      </c>
      <c r="Q794" s="1" t="s">
        <v>36</v>
      </c>
    </row>
    <row r="795" spans="1:17" ht="15.75" customHeight="1" x14ac:dyDescent="0.15">
      <c r="A795" s="1" t="s">
        <v>2581</v>
      </c>
      <c r="B795" s="1" t="s">
        <v>668</v>
      </c>
      <c r="C795" s="1" t="s">
        <v>2585</v>
      </c>
      <c r="D795" s="27" t="s">
        <v>166</v>
      </c>
      <c r="E795" s="1" t="s">
        <v>2582</v>
      </c>
      <c r="F795" s="1" t="s">
        <v>2484</v>
      </c>
      <c r="G795" s="1" t="s">
        <v>2466</v>
      </c>
      <c r="H795" s="1" t="s">
        <v>2583</v>
      </c>
      <c r="I795" s="7" t="s">
        <v>2584</v>
      </c>
      <c r="J795" s="9" t="s">
        <v>2588</v>
      </c>
      <c r="K795" s="1" t="s">
        <v>15</v>
      </c>
      <c r="L795" s="1">
        <v>2</v>
      </c>
      <c r="M795" s="1">
        <v>2</v>
      </c>
      <c r="N795" s="1" t="b">
        <v>0</v>
      </c>
      <c r="O795" s="1">
        <v>59</v>
      </c>
      <c r="P795" s="1" t="b">
        <v>0</v>
      </c>
      <c r="Q795" s="1" t="s">
        <v>36</v>
      </c>
    </row>
    <row r="796" spans="1:17" ht="15.75" customHeight="1" x14ac:dyDescent="0.15">
      <c r="A796" s="1" t="s">
        <v>2581</v>
      </c>
      <c r="B796" s="1" t="s">
        <v>47</v>
      </c>
      <c r="C796" s="1" t="s">
        <v>2585</v>
      </c>
      <c r="D796" s="27" t="s">
        <v>166</v>
      </c>
      <c r="E796" s="1" t="s">
        <v>2582</v>
      </c>
      <c r="F796" s="1" t="s">
        <v>2484</v>
      </c>
      <c r="G796" s="1" t="s">
        <v>2466</v>
      </c>
      <c r="H796" s="1" t="s">
        <v>2583</v>
      </c>
      <c r="I796" s="7" t="s">
        <v>2584</v>
      </c>
      <c r="J796" s="9" t="s">
        <v>2589</v>
      </c>
      <c r="K796" s="1" t="s">
        <v>15</v>
      </c>
      <c r="L796" s="1">
        <v>2</v>
      </c>
      <c r="M796" s="1">
        <v>2</v>
      </c>
      <c r="N796" s="1" t="b">
        <v>0</v>
      </c>
      <c r="O796" s="1">
        <v>59</v>
      </c>
      <c r="P796" s="1" t="b">
        <v>0</v>
      </c>
      <c r="Q796" s="1" t="s">
        <v>36</v>
      </c>
    </row>
    <row r="797" spans="1:17" ht="15.75" customHeight="1" x14ac:dyDescent="0.15">
      <c r="A797" s="1" t="s">
        <v>2581</v>
      </c>
      <c r="B797" s="1" t="s">
        <v>98</v>
      </c>
      <c r="C797" s="1" t="s">
        <v>2585</v>
      </c>
      <c r="D797" s="27" t="s">
        <v>166</v>
      </c>
      <c r="E797" s="1" t="s">
        <v>2582</v>
      </c>
      <c r="F797" s="1" t="s">
        <v>2484</v>
      </c>
      <c r="G797" s="1" t="s">
        <v>2466</v>
      </c>
      <c r="H797" s="1" t="s">
        <v>2583</v>
      </c>
      <c r="I797" s="7" t="s">
        <v>2584</v>
      </c>
      <c r="J797" s="9" t="s">
        <v>2590</v>
      </c>
      <c r="K797" s="1" t="s">
        <v>15</v>
      </c>
      <c r="L797" s="1">
        <v>2</v>
      </c>
      <c r="M797" s="1">
        <v>2</v>
      </c>
      <c r="N797" s="1" t="b">
        <v>0</v>
      </c>
      <c r="O797" s="1">
        <v>59</v>
      </c>
      <c r="P797" s="1" t="b">
        <v>1</v>
      </c>
      <c r="Q797" s="1" t="s">
        <v>29</v>
      </c>
    </row>
    <row r="798" spans="1:17" ht="15.75" customHeight="1" x14ac:dyDescent="0.15">
      <c r="A798" s="1" t="s">
        <v>2581</v>
      </c>
      <c r="B798" s="1" t="s">
        <v>158</v>
      </c>
      <c r="C798" s="1" t="s">
        <v>2585</v>
      </c>
      <c r="D798" s="27" t="s">
        <v>166</v>
      </c>
      <c r="E798" s="1" t="s">
        <v>2582</v>
      </c>
      <c r="F798" s="1" t="s">
        <v>2484</v>
      </c>
      <c r="G798" s="1" t="s">
        <v>2466</v>
      </c>
      <c r="H798" s="1" t="s">
        <v>2583</v>
      </c>
      <c r="I798" s="7" t="s">
        <v>2584</v>
      </c>
      <c r="J798" s="9" t="s">
        <v>2591</v>
      </c>
      <c r="K798" s="1" t="s">
        <v>15</v>
      </c>
      <c r="L798" s="1">
        <v>2</v>
      </c>
      <c r="M798" s="1">
        <v>2</v>
      </c>
      <c r="N798" s="1" t="b">
        <v>0</v>
      </c>
      <c r="O798" s="1">
        <v>59</v>
      </c>
      <c r="P798" s="1" t="b">
        <v>1</v>
      </c>
      <c r="Q798" s="1" t="s">
        <v>36</v>
      </c>
    </row>
    <row r="799" spans="1:17" ht="15.75" customHeight="1" x14ac:dyDescent="0.15">
      <c r="A799" s="1" t="s">
        <v>2581</v>
      </c>
      <c r="B799" s="1" t="s">
        <v>2592</v>
      </c>
      <c r="C799" s="1" t="s">
        <v>2585</v>
      </c>
      <c r="D799" s="27" t="s">
        <v>166</v>
      </c>
      <c r="E799" s="1" t="s">
        <v>2582</v>
      </c>
      <c r="F799" s="1" t="s">
        <v>2484</v>
      </c>
      <c r="G799" s="1" t="s">
        <v>2466</v>
      </c>
      <c r="H799" s="1" t="s">
        <v>2583</v>
      </c>
      <c r="I799" s="7" t="s">
        <v>2584</v>
      </c>
      <c r="J799" s="9" t="s">
        <v>2593</v>
      </c>
      <c r="K799" s="1" t="s">
        <v>15</v>
      </c>
      <c r="L799" s="1">
        <v>2</v>
      </c>
      <c r="M799" s="1">
        <v>2</v>
      </c>
      <c r="N799" s="1" t="b">
        <v>0</v>
      </c>
      <c r="O799" s="1">
        <v>59</v>
      </c>
      <c r="P799" s="1" t="b">
        <v>0</v>
      </c>
      <c r="Q799" s="1" t="s">
        <v>36</v>
      </c>
    </row>
    <row r="800" spans="1:17" ht="15.75" customHeight="1" x14ac:dyDescent="0.15">
      <c r="A800" s="1" t="s">
        <v>2581</v>
      </c>
      <c r="B800" s="1" t="s">
        <v>2594</v>
      </c>
      <c r="C800" s="1" t="s">
        <v>2585</v>
      </c>
      <c r="D800" s="27" t="s">
        <v>166</v>
      </c>
      <c r="E800" s="1" t="s">
        <v>2582</v>
      </c>
      <c r="F800" s="1" t="s">
        <v>2484</v>
      </c>
      <c r="G800" s="1" t="s">
        <v>2466</v>
      </c>
      <c r="H800" s="1" t="s">
        <v>2583</v>
      </c>
      <c r="I800" s="7" t="s">
        <v>2584</v>
      </c>
      <c r="J800" s="9" t="s">
        <v>2595</v>
      </c>
      <c r="K800" s="1" t="s">
        <v>15</v>
      </c>
      <c r="L800" s="1">
        <v>2</v>
      </c>
      <c r="M800" s="1">
        <v>2</v>
      </c>
      <c r="N800" s="1" t="b">
        <v>0</v>
      </c>
      <c r="O800" s="1">
        <v>59</v>
      </c>
      <c r="P800" s="1" t="b">
        <v>0</v>
      </c>
      <c r="Q800" s="1" t="s">
        <v>36</v>
      </c>
    </row>
    <row r="801" spans="1:17" ht="15.75" customHeight="1" x14ac:dyDescent="0.15">
      <c r="A801" s="1" t="s">
        <v>769</v>
      </c>
      <c r="B801" s="1" t="s">
        <v>32</v>
      </c>
      <c r="C801" s="1" t="s">
        <v>775</v>
      </c>
      <c r="D801" s="26" t="s">
        <v>31</v>
      </c>
      <c r="E801" s="1" t="s">
        <v>770</v>
      </c>
      <c r="F801" s="1" t="s">
        <v>771</v>
      </c>
      <c r="G801" s="1" t="s">
        <v>772</v>
      </c>
      <c r="H801" s="1" t="s">
        <v>773</v>
      </c>
      <c r="I801" s="7" t="s">
        <v>774</v>
      </c>
      <c r="J801" s="9" t="s">
        <v>776</v>
      </c>
      <c r="K801" s="1" t="s">
        <v>15</v>
      </c>
      <c r="L801" s="1">
        <v>2</v>
      </c>
      <c r="M801" s="1">
        <v>2</v>
      </c>
      <c r="N801" s="1" t="b">
        <v>1</v>
      </c>
      <c r="O801" s="1">
        <v>76</v>
      </c>
      <c r="P801" s="1" t="b">
        <v>0</v>
      </c>
      <c r="Q801" s="1" t="s">
        <v>33</v>
      </c>
    </row>
    <row r="802" spans="1:17" ht="15.75" customHeight="1" x14ac:dyDescent="0.15">
      <c r="A802" s="1" t="s">
        <v>769</v>
      </c>
      <c r="B802" s="1" t="s">
        <v>98</v>
      </c>
      <c r="C802" s="1" t="s">
        <v>775</v>
      </c>
      <c r="D802" s="27" t="s">
        <v>27</v>
      </c>
      <c r="E802" s="1" t="s">
        <v>770</v>
      </c>
      <c r="F802" s="1" t="s">
        <v>771</v>
      </c>
      <c r="G802" s="1" t="s">
        <v>772</v>
      </c>
      <c r="H802" s="1" t="s">
        <v>773</v>
      </c>
      <c r="I802" s="7" t="s">
        <v>774</v>
      </c>
      <c r="J802" s="9" t="s">
        <v>777</v>
      </c>
      <c r="K802" s="1" t="s">
        <v>15</v>
      </c>
      <c r="L802" s="1">
        <v>2</v>
      </c>
      <c r="M802" s="1">
        <v>2</v>
      </c>
      <c r="N802" s="1" t="b">
        <v>1</v>
      </c>
      <c r="O802" s="1">
        <v>76</v>
      </c>
      <c r="P802" s="1" t="b">
        <v>0</v>
      </c>
      <c r="Q802" s="1" t="s">
        <v>29</v>
      </c>
    </row>
    <row r="803" spans="1:17" ht="15.75" customHeight="1" x14ac:dyDescent="0.15">
      <c r="A803" s="1" t="s">
        <v>769</v>
      </c>
      <c r="B803" s="11" t="s">
        <v>778</v>
      </c>
      <c r="C803" s="1" t="s">
        <v>775</v>
      </c>
      <c r="D803" s="27" t="s">
        <v>27</v>
      </c>
      <c r="E803" s="1" t="s">
        <v>770</v>
      </c>
      <c r="F803" s="1" t="s">
        <v>771</v>
      </c>
      <c r="G803" s="1" t="s">
        <v>772</v>
      </c>
      <c r="H803" s="1" t="s">
        <v>773</v>
      </c>
      <c r="I803" s="7" t="s">
        <v>774</v>
      </c>
      <c r="J803" s="16" t="s">
        <v>779</v>
      </c>
      <c r="K803" s="1" t="s">
        <v>15</v>
      </c>
      <c r="L803" s="1">
        <v>2</v>
      </c>
      <c r="M803" s="1">
        <v>2</v>
      </c>
      <c r="N803" s="1" t="b">
        <v>1</v>
      </c>
      <c r="O803" s="1">
        <v>76</v>
      </c>
      <c r="P803" s="1" t="b">
        <v>0</v>
      </c>
      <c r="Q803" s="1" t="s">
        <v>36</v>
      </c>
    </row>
    <row r="804" spans="1:17" ht="15.75" customHeight="1" x14ac:dyDescent="0.15">
      <c r="A804" s="1" t="s">
        <v>769</v>
      </c>
      <c r="B804" s="1" t="s">
        <v>781</v>
      </c>
      <c r="C804" s="1" t="s">
        <v>775</v>
      </c>
      <c r="D804" s="27" t="s">
        <v>780</v>
      </c>
      <c r="E804" s="1" t="s">
        <v>770</v>
      </c>
      <c r="F804" s="1" t="s">
        <v>771</v>
      </c>
      <c r="G804" s="1" t="s">
        <v>772</v>
      </c>
      <c r="H804" s="1" t="s">
        <v>773</v>
      </c>
      <c r="I804" s="7" t="s">
        <v>774</v>
      </c>
      <c r="J804" s="1" t="s">
        <v>782</v>
      </c>
      <c r="K804" s="1" t="s">
        <v>15</v>
      </c>
      <c r="L804" s="1">
        <v>2</v>
      </c>
      <c r="M804" s="1">
        <v>2</v>
      </c>
      <c r="N804" s="1" t="b">
        <v>1</v>
      </c>
      <c r="O804" s="1">
        <v>76</v>
      </c>
      <c r="P804" s="1" t="b">
        <v>0</v>
      </c>
      <c r="Q804" s="1" t="s">
        <v>36</v>
      </c>
    </row>
    <row r="805" spans="1:17" ht="15.75" customHeight="1" x14ac:dyDescent="0.15">
      <c r="A805" s="1" t="s">
        <v>769</v>
      </c>
      <c r="B805" s="1" t="s">
        <v>442</v>
      </c>
      <c r="C805" s="1" t="s">
        <v>775</v>
      </c>
      <c r="D805" s="27" t="s">
        <v>27</v>
      </c>
      <c r="E805" s="1" t="s">
        <v>770</v>
      </c>
      <c r="F805" s="1" t="s">
        <v>771</v>
      </c>
      <c r="G805" s="1" t="s">
        <v>772</v>
      </c>
      <c r="H805" s="1" t="s">
        <v>773</v>
      </c>
      <c r="I805" s="7" t="s">
        <v>774</v>
      </c>
      <c r="J805" s="9" t="s">
        <v>783</v>
      </c>
      <c r="K805" s="1" t="s">
        <v>15</v>
      </c>
      <c r="L805" s="1">
        <v>2</v>
      </c>
      <c r="M805" s="1">
        <v>2</v>
      </c>
      <c r="N805" s="1" t="b">
        <v>1</v>
      </c>
      <c r="O805" s="1">
        <v>76</v>
      </c>
      <c r="P805" s="1" t="b">
        <v>0</v>
      </c>
      <c r="Q805" s="1" t="s">
        <v>36</v>
      </c>
    </row>
    <row r="806" spans="1:17" ht="15.75" customHeight="1" x14ac:dyDescent="0.15">
      <c r="A806" s="1" t="s">
        <v>769</v>
      </c>
      <c r="B806" s="1" t="s">
        <v>119</v>
      </c>
      <c r="C806" s="1" t="s">
        <v>775</v>
      </c>
      <c r="D806" s="27" t="s">
        <v>31</v>
      </c>
      <c r="E806" s="1" t="s">
        <v>770</v>
      </c>
      <c r="F806" s="1" t="s">
        <v>771</v>
      </c>
      <c r="G806" s="1" t="s">
        <v>772</v>
      </c>
      <c r="H806" s="1" t="s">
        <v>773</v>
      </c>
      <c r="I806" s="7" t="s">
        <v>774</v>
      </c>
      <c r="J806" s="9" t="s">
        <v>784</v>
      </c>
      <c r="K806" s="1" t="s">
        <v>15</v>
      </c>
      <c r="L806" s="1">
        <v>2</v>
      </c>
      <c r="M806" s="1">
        <v>2</v>
      </c>
      <c r="N806" s="1" t="b">
        <v>1</v>
      </c>
      <c r="O806" s="1">
        <v>76</v>
      </c>
      <c r="P806" s="1" t="b">
        <v>0</v>
      </c>
      <c r="Q806" s="1" t="s">
        <v>36</v>
      </c>
    </row>
    <row r="807" spans="1:17" ht="15.75" customHeight="1" x14ac:dyDescent="0.15">
      <c r="A807" s="1" t="s">
        <v>833</v>
      </c>
      <c r="B807" s="1" t="s">
        <v>363</v>
      </c>
      <c r="C807" s="1" t="s">
        <v>836</v>
      </c>
      <c r="D807" s="1" t="s">
        <v>27</v>
      </c>
      <c r="E807" s="1" t="s">
        <v>834</v>
      </c>
      <c r="F807" s="1" t="s">
        <v>787</v>
      </c>
      <c r="G807" s="1" t="s">
        <v>788</v>
      </c>
      <c r="H807" s="1">
        <v>60607</v>
      </c>
      <c r="I807" s="7" t="s">
        <v>835</v>
      </c>
      <c r="J807" s="9" t="s">
        <v>837</v>
      </c>
      <c r="K807" s="1" t="s">
        <v>15</v>
      </c>
      <c r="L807" s="1">
        <v>2</v>
      </c>
      <c r="M807" s="1">
        <v>2</v>
      </c>
      <c r="N807" s="1" t="b">
        <v>1</v>
      </c>
      <c r="O807" s="1">
        <v>74</v>
      </c>
      <c r="P807" s="1" t="b">
        <v>0</v>
      </c>
      <c r="Q807" s="1" t="s">
        <v>36</v>
      </c>
    </row>
    <row r="808" spans="1:17" ht="15.75" customHeight="1" x14ac:dyDescent="0.15">
      <c r="A808" s="1" t="s">
        <v>833</v>
      </c>
      <c r="B808" s="1" t="s">
        <v>840</v>
      </c>
      <c r="C808" s="1" t="s">
        <v>838</v>
      </c>
      <c r="D808" s="1" t="s">
        <v>839</v>
      </c>
      <c r="E808" s="1" t="s">
        <v>834</v>
      </c>
      <c r="F808" s="1" t="s">
        <v>787</v>
      </c>
      <c r="G808" s="1" t="s">
        <v>788</v>
      </c>
      <c r="H808" s="1">
        <v>60607</v>
      </c>
      <c r="I808" s="7" t="s">
        <v>835</v>
      </c>
      <c r="J808" s="9" t="s">
        <v>841</v>
      </c>
      <c r="K808" s="1" t="s">
        <v>15</v>
      </c>
      <c r="L808" s="1">
        <v>2</v>
      </c>
      <c r="M808" s="1">
        <v>2</v>
      </c>
      <c r="N808" s="1" t="b">
        <v>1</v>
      </c>
      <c r="O808" s="1">
        <v>74</v>
      </c>
      <c r="P808" s="1" t="b">
        <v>1</v>
      </c>
      <c r="Q808" s="1" t="s">
        <v>36</v>
      </c>
    </row>
    <row r="809" spans="1:17" ht="15.75" customHeight="1" x14ac:dyDescent="0.15">
      <c r="A809" s="1" t="s">
        <v>833</v>
      </c>
      <c r="B809" s="1" t="s">
        <v>842</v>
      </c>
      <c r="C809" s="1" t="s">
        <v>838</v>
      </c>
      <c r="D809" s="1" t="s">
        <v>839</v>
      </c>
      <c r="E809" s="1" t="s">
        <v>834</v>
      </c>
      <c r="F809" s="1" t="s">
        <v>787</v>
      </c>
      <c r="G809" s="1" t="s">
        <v>788</v>
      </c>
      <c r="H809" s="1">
        <v>60607</v>
      </c>
      <c r="I809" s="7" t="s">
        <v>835</v>
      </c>
      <c r="J809" s="9" t="s">
        <v>843</v>
      </c>
      <c r="K809" s="1" t="s">
        <v>15</v>
      </c>
      <c r="L809" s="1">
        <v>2</v>
      </c>
      <c r="M809" s="1">
        <v>2</v>
      </c>
      <c r="N809" s="1" t="b">
        <v>1</v>
      </c>
      <c r="O809" s="1">
        <v>74</v>
      </c>
      <c r="P809" s="1" t="b">
        <v>1</v>
      </c>
      <c r="Q809" s="1" t="s">
        <v>19</v>
      </c>
    </row>
    <row r="810" spans="1:17" ht="15.75" customHeight="1" x14ac:dyDescent="0.15">
      <c r="A810" s="1" t="s">
        <v>833</v>
      </c>
      <c r="B810" s="1" t="s">
        <v>844</v>
      </c>
      <c r="C810" s="1" t="s">
        <v>838</v>
      </c>
      <c r="D810" s="1" t="s">
        <v>839</v>
      </c>
      <c r="E810" s="1" t="s">
        <v>834</v>
      </c>
      <c r="F810" s="1" t="s">
        <v>787</v>
      </c>
      <c r="G810" s="1" t="s">
        <v>788</v>
      </c>
      <c r="H810" s="1">
        <v>60607</v>
      </c>
      <c r="I810" s="7" t="s">
        <v>835</v>
      </c>
      <c r="J810" s="9" t="s">
        <v>845</v>
      </c>
      <c r="K810" s="1" t="s">
        <v>15</v>
      </c>
      <c r="L810" s="1">
        <v>2</v>
      </c>
      <c r="M810" s="1">
        <v>2</v>
      </c>
      <c r="N810" s="1" t="b">
        <v>1</v>
      </c>
      <c r="O810" s="1">
        <v>74</v>
      </c>
      <c r="P810" s="1" t="b">
        <v>1</v>
      </c>
      <c r="Q810" s="1" t="s">
        <v>36</v>
      </c>
    </row>
    <row r="811" spans="1:17" ht="15.75" customHeight="1" x14ac:dyDescent="0.15">
      <c r="A811" s="1" t="s">
        <v>833</v>
      </c>
      <c r="B811" s="1" t="s">
        <v>98</v>
      </c>
      <c r="C811" s="1" t="s">
        <v>836</v>
      </c>
      <c r="D811" s="1" t="s">
        <v>27</v>
      </c>
      <c r="E811" s="1" t="s">
        <v>834</v>
      </c>
      <c r="F811" s="1" t="s">
        <v>787</v>
      </c>
      <c r="G811" s="1" t="s">
        <v>788</v>
      </c>
      <c r="H811" s="1">
        <v>60607</v>
      </c>
      <c r="I811" s="7" t="s">
        <v>835</v>
      </c>
      <c r="J811" s="9" t="s">
        <v>846</v>
      </c>
      <c r="K811" s="1" t="s">
        <v>15</v>
      </c>
      <c r="L811" s="1">
        <v>2</v>
      </c>
      <c r="M811" s="1">
        <v>2</v>
      </c>
      <c r="N811" s="1" t="b">
        <v>1</v>
      </c>
      <c r="O811" s="1">
        <v>74</v>
      </c>
      <c r="P811" s="1" t="b">
        <v>0</v>
      </c>
      <c r="Q811" s="1" t="s">
        <v>29</v>
      </c>
    </row>
    <row r="812" spans="1:17" ht="15.75" customHeight="1" x14ac:dyDescent="0.15">
      <c r="A812" s="1" t="s">
        <v>833</v>
      </c>
      <c r="B812" s="1" t="s">
        <v>158</v>
      </c>
      <c r="C812" s="1" t="s">
        <v>836</v>
      </c>
      <c r="D812" s="1" t="s">
        <v>27</v>
      </c>
      <c r="E812" s="1" t="s">
        <v>834</v>
      </c>
      <c r="F812" s="1" t="s">
        <v>787</v>
      </c>
      <c r="G812" s="1" t="s">
        <v>788</v>
      </c>
      <c r="H812" s="1">
        <v>60607</v>
      </c>
      <c r="I812" s="7" t="s">
        <v>835</v>
      </c>
      <c r="J812" s="9" t="s">
        <v>847</v>
      </c>
      <c r="K812" s="1" t="s">
        <v>15</v>
      </c>
      <c r="L812" s="1">
        <v>2</v>
      </c>
      <c r="M812" s="1">
        <v>2</v>
      </c>
      <c r="N812" s="1" t="b">
        <v>1</v>
      </c>
      <c r="O812" s="1">
        <v>74</v>
      </c>
      <c r="P812" s="1" t="b">
        <v>0</v>
      </c>
      <c r="Q812" s="1" t="s">
        <v>36</v>
      </c>
    </row>
    <row r="813" spans="1:17" ht="15.75" customHeight="1" x14ac:dyDescent="0.15">
      <c r="A813" s="1" t="s">
        <v>833</v>
      </c>
      <c r="B813" s="1" t="s">
        <v>848</v>
      </c>
      <c r="C813" s="1" t="s">
        <v>836</v>
      </c>
      <c r="D813" s="1" t="s">
        <v>27</v>
      </c>
      <c r="E813" s="1" t="s">
        <v>834</v>
      </c>
      <c r="F813" s="1" t="s">
        <v>787</v>
      </c>
      <c r="G813" s="1" t="s">
        <v>788</v>
      </c>
      <c r="H813" s="1">
        <v>60607</v>
      </c>
      <c r="I813" s="7" t="s">
        <v>835</v>
      </c>
      <c r="J813" s="9" t="s">
        <v>849</v>
      </c>
      <c r="K813" s="1" t="s">
        <v>15</v>
      </c>
      <c r="L813" s="1">
        <v>2</v>
      </c>
      <c r="M813" s="1">
        <v>2</v>
      </c>
      <c r="N813" s="1" t="b">
        <v>1</v>
      </c>
      <c r="O813" s="1">
        <v>74</v>
      </c>
      <c r="P813" s="1" t="b">
        <v>0</v>
      </c>
      <c r="Q813" s="1" t="s">
        <v>36</v>
      </c>
    </row>
    <row r="814" spans="1:17" ht="15.75" customHeight="1" x14ac:dyDescent="0.15">
      <c r="A814" s="1" t="s">
        <v>833</v>
      </c>
      <c r="B814" s="1" t="s">
        <v>339</v>
      </c>
      <c r="C814" s="1" t="s">
        <v>838</v>
      </c>
      <c r="D814" s="1" t="s">
        <v>839</v>
      </c>
      <c r="E814" s="1" t="s">
        <v>834</v>
      </c>
      <c r="F814" s="1" t="s">
        <v>787</v>
      </c>
      <c r="G814" s="1" t="s">
        <v>788</v>
      </c>
      <c r="H814" s="1">
        <v>60607</v>
      </c>
      <c r="I814" s="7" t="s">
        <v>835</v>
      </c>
      <c r="J814" s="9" t="s">
        <v>850</v>
      </c>
      <c r="K814" s="1" t="s">
        <v>15</v>
      </c>
      <c r="L814" s="1">
        <v>2</v>
      </c>
      <c r="M814" s="1">
        <v>2</v>
      </c>
      <c r="N814" s="1" t="b">
        <v>1</v>
      </c>
      <c r="O814" s="1">
        <v>74</v>
      </c>
      <c r="P814" s="1" t="b">
        <v>0</v>
      </c>
      <c r="Q814" s="1" t="s">
        <v>36</v>
      </c>
    </row>
    <row r="815" spans="1:17" ht="15.75" customHeight="1" x14ac:dyDescent="0.15">
      <c r="A815" s="1" t="s">
        <v>833</v>
      </c>
      <c r="B815" s="1" t="s">
        <v>442</v>
      </c>
      <c r="C815" s="1" t="s">
        <v>836</v>
      </c>
      <c r="D815" s="1" t="s">
        <v>27</v>
      </c>
      <c r="E815" s="1" t="s">
        <v>834</v>
      </c>
      <c r="F815" s="1" t="s">
        <v>787</v>
      </c>
      <c r="G815" s="1" t="s">
        <v>788</v>
      </c>
      <c r="H815" s="1">
        <v>60607</v>
      </c>
      <c r="I815" s="7" t="s">
        <v>835</v>
      </c>
      <c r="J815" s="9" t="s">
        <v>851</v>
      </c>
      <c r="K815" s="1" t="s">
        <v>15</v>
      </c>
      <c r="L815" s="1">
        <v>2</v>
      </c>
      <c r="M815" s="1">
        <v>2</v>
      </c>
      <c r="N815" s="1" t="b">
        <v>1</v>
      </c>
      <c r="O815" s="1">
        <v>74</v>
      </c>
      <c r="P815" s="1" t="b">
        <v>0</v>
      </c>
      <c r="Q815" s="1" t="s">
        <v>36</v>
      </c>
    </row>
    <row r="816" spans="1:17" ht="15.75" customHeight="1" x14ac:dyDescent="0.15">
      <c r="A816" s="1" t="s">
        <v>852</v>
      </c>
      <c r="B816" s="1" t="s">
        <v>74</v>
      </c>
      <c r="C816" s="1" t="s">
        <v>857</v>
      </c>
      <c r="D816" s="1" t="s">
        <v>167</v>
      </c>
      <c r="E816" s="1" t="s">
        <v>853</v>
      </c>
      <c r="F816" s="1" t="s">
        <v>854</v>
      </c>
      <c r="G816" s="1" t="s">
        <v>788</v>
      </c>
      <c r="H816" s="1" t="s">
        <v>855</v>
      </c>
      <c r="I816" s="7" t="s">
        <v>856</v>
      </c>
      <c r="J816" s="9" t="s">
        <v>858</v>
      </c>
      <c r="K816" s="1" t="s">
        <v>15</v>
      </c>
      <c r="L816" s="1">
        <v>2</v>
      </c>
      <c r="M816" s="1">
        <v>2</v>
      </c>
      <c r="N816" s="1" t="b">
        <v>1</v>
      </c>
      <c r="O816" s="1">
        <v>60</v>
      </c>
      <c r="P816" s="1" t="b">
        <v>0</v>
      </c>
      <c r="Q816" s="1" t="s">
        <v>33</v>
      </c>
    </row>
    <row r="817" spans="1:17" ht="15.75" customHeight="1" x14ac:dyDescent="0.15">
      <c r="A817" s="1" t="s">
        <v>852</v>
      </c>
      <c r="B817" s="1" t="s">
        <v>98</v>
      </c>
      <c r="C817" s="1" t="s">
        <v>857</v>
      </c>
      <c r="D817" s="1" t="s">
        <v>167</v>
      </c>
      <c r="E817" s="1" t="s">
        <v>853</v>
      </c>
      <c r="F817" s="1" t="s">
        <v>854</v>
      </c>
      <c r="G817" s="1" t="s">
        <v>788</v>
      </c>
      <c r="H817" s="1" t="s">
        <v>855</v>
      </c>
      <c r="I817" s="7" t="s">
        <v>856</v>
      </c>
      <c r="J817" s="9" t="s">
        <v>859</v>
      </c>
      <c r="K817" s="1" t="s">
        <v>15</v>
      </c>
      <c r="L817" s="1">
        <v>2</v>
      </c>
      <c r="M817" s="1">
        <v>2</v>
      </c>
      <c r="N817" s="1" t="b">
        <v>1</v>
      </c>
      <c r="O817" s="1">
        <v>60</v>
      </c>
      <c r="P817" s="1" t="b">
        <v>0</v>
      </c>
      <c r="Q817" s="1" t="s">
        <v>29</v>
      </c>
    </row>
    <row r="818" spans="1:17" ht="15.75" customHeight="1" x14ac:dyDescent="0.15">
      <c r="A818" s="1" t="s">
        <v>852</v>
      </c>
      <c r="B818" s="1" t="s">
        <v>595</v>
      </c>
      <c r="C818" s="1" t="s">
        <v>857</v>
      </c>
      <c r="D818" s="1" t="s">
        <v>167</v>
      </c>
      <c r="E818" s="1" t="s">
        <v>853</v>
      </c>
      <c r="F818" s="1" t="s">
        <v>854</v>
      </c>
      <c r="G818" s="1" t="s">
        <v>788</v>
      </c>
      <c r="H818" s="1" t="s">
        <v>855</v>
      </c>
      <c r="I818" s="7" t="s">
        <v>856</v>
      </c>
      <c r="J818" s="9" t="s">
        <v>860</v>
      </c>
      <c r="K818" s="1" t="s">
        <v>15</v>
      </c>
      <c r="L818" s="1">
        <v>2</v>
      </c>
      <c r="M818" s="1">
        <v>2</v>
      </c>
      <c r="N818" s="1" t="b">
        <v>1</v>
      </c>
      <c r="O818" s="1">
        <v>60</v>
      </c>
      <c r="P818" s="1" t="b">
        <v>0</v>
      </c>
      <c r="Q818" s="1" t="s">
        <v>36</v>
      </c>
    </row>
    <row r="819" spans="1:17" ht="15.75" customHeight="1" x14ac:dyDescent="0.15">
      <c r="A819" s="1" t="s">
        <v>852</v>
      </c>
      <c r="B819" s="1" t="s">
        <v>862</v>
      </c>
      <c r="C819" s="1" t="s">
        <v>857</v>
      </c>
      <c r="D819" s="1" t="s">
        <v>861</v>
      </c>
      <c r="E819" s="1" t="s">
        <v>853</v>
      </c>
      <c r="F819" s="1" t="s">
        <v>854</v>
      </c>
      <c r="G819" s="1" t="s">
        <v>788</v>
      </c>
      <c r="H819" s="1" t="s">
        <v>855</v>
      </c>
      <c r="I819" s="7" t="s">
        <v>856</v>
      </c>
      <c r="J819" s="7" t="s">
        <v>863</v>
      </c>
      <c r="K819" s="1" t="s">
        <v>15</v>
      </c>
      <c r="L819" s="1">
        <v>2</v>
      </c>
      <c r="M819" s="1">
        <v>2</v>
      </c>
      <c r="N819" s="1" t="b">
        <v>1</v>
      </c>
      <c r="O819" s="1">
        <v>60</v>
      </c>
      <c r="P819" s="1" t="b">
        <v>0</v>
      </c>
      <c r="Q819" s="1" t="s">
        <v>36</v>
      </c>
    </row>
    <row r="820" spans="1:17" ht="15.75" customHeight="1" x14ac:dyDescent="0.15">
      <c r="A820" s="1" t="s">
        <v>852</v>
      </c>
      <c r="B820" s="1" t="s">
        <v>32</v>
      </c>
      <c r="C820" s="1" t="s">
        <v>857</v>
      </c>
      <c r="D820" s="1" t="s">
        <v>233</v>
      </c>
      <c r="E820" s="1" t="s">
        <v>853</v>
      </c>
      <c r="F820" s="1" t="s">
        <v>854</v>
      </c>
      <c r="G820" s="1" t="s">
        <v>788</v>
      </c>
      <c r="H820" s="1" t="s">
        <v>855</v>
      </c>
      <c r="I820" s="7" t="s">
        <v>856</v>
      </c>
      <c r="J820" s="9" t="s">
        <v>864</v>
      </c>
      <c r="K820" s="1" t="s">
        <v>15</v>
      </c>
      <c r="L820" s="1">
        <v>2</v>
      </c>
      <c r="M820" s="1">
        <v>2</v>
      </c>
      <c r="N820" s="1" t="b">
        <v>1</v>
      </c>
      <c r="O820" s="1">
        <v>60</v>
      </c>
      <c r="P820" s="1" t="b">
        <v>0</v>
      </c>
      <c r="Q820" s="1" t="s">
        <v>33</v>
      </c>
    </row>
    <row r="821" spans="1:17" ht="15.75" customHeight="1" x14ac:dyDescent="0.15">
      <c r="A821" s="1" t="s">
        <v>852</v>
      </c>
      <c r="B821" s="1" t="s">
        <v>865</v>
      </c>
      <c r="C821" s="1" t="s">
        <v>857</v>
      </c>
      <c r="D821" s="1" t="s">
        <v>233</v>
      </c>
      <c r="E821" s="1" t="s">
        <v>853</v>
      </c>
      <c r="F821" s="1" t="s">
        <v>854</v>
      </c>
      <c r="G821" s="1" t="s">
        <v>788</v>
      </c>
      <c r="H821" s="1" t="s">
        <v>855</v>
      </c>
      <c r="I821" s="7" t="s">
        <v>856</v>
      </c>
      <c r="J821" s="9" t="s">
        <v>866</v>
      </c>
      <c r="K821" s="1" t="s">
        <v>15</v>
      </c>
      <c r="L821" s="1">
        <v>2</v>
      </c>
      <c r="M821" s="1">
        <v>2</v>
      </c>
      <c r="N821" s="1" t="b">
        <v>1</v>
      </c>
      <c r="O821" s="1">
        <v>60</v>
      </c>
      <c r="P821" s="1" t="b">
        <v>0</v>
      </c>
      <c r="Q821" s="1" t="s">
        <v>36</v>
      </c>
    </row>
    <row r="822" spans="1:17" ht="15.75" customHeight="1" x14ac:dyDescent="0.15">
      <c r="A822" s="1" t="s">
        <v>852</v>
      </c>
      <c r="B822" s="1" t="s">
        <v>247</v>
      </c>
      <c r="C822" s="1" t="s">
        <v>857</v>
      </c>
      <c r="D822" s="1" t="s">
        <v>235</v>
      </c>
      <c r="E822" s="1" t="s">
        <v>853</v>
      </c>
      <c r="F822" s="1" t="s">
        <v>854</v>
      </c>
      <c r="G822" s="1" t="s">
        <v>788</v>
      </c>
      <c r="H822" s="1" t="s">
        <v>855</v>
      </c>
      <c r="I822" s="7" t="s">
        <v>856</v>
      </c>
      <c r="J822" s="9" t="s">
        <v>867</v>
      </c>
      <c r="K822" s="1" t="s">
        <v>15</v>
      </c>
      <c r="L822" s="1">
        <v>2</v>
      </c>
      <c r="M822" s="1">
        <v>2</v>
      </c>
      <c r="N822" s="1" t="b">
        <v>1</v>
      </c>
      <c r="O822" s="1">
        <v>60</v>
      </c>
      <c r="P822" s="1" t="b">
        <v>0</v>
      </c>
      <c r="Q822" s="1" t="s">
        <v>19</v>
      </c>
    </row>
    <row r="823" spans="1:17" ht="15.75" customHeight="1" x14ac:dyDescent="0.15">
      <c r="A823" s="1" t="s">
        <v>852</v>
      </c>
      <c r="B823" s="1" t="s">
        <v>868</v>
      </c>
      <c r="C823" s="1" t="s">
        <v>857</v>
      </c>
      <c r="D823" s="1" t="s">
        <v>235</v>
      </c>
      <c r="E823" s="1" t="s">
        <v>853</v>
      </c>
      <c r="F823" s="1" t="s">
        <v>854</v>
      </c>
      <c r="G823" s="1" t="s">
        <v>788</v>
      </c>
      <c r="H823" s="1" t="s">
        <v>855</v>
      </c>
      <c r="I823" s="7" t="s">
        <v>856</v>
      </c>
      <c r="J823" s="9" t="s">
        <v>869</v>
      </c>
      <c r="K823" s="1" t="s">
        <v>15</v>
      </c>
      <c r="L823" s="1">
        <v>2</v>
      </c>
      <c r="M823" s="1">
        <v>2</v>
      </c>
      <c r="N823" s="1" t="b">
        <v>1</v>
      </c>
      <c r="O823" s="1">
        <v>60</v>
      </c>
      <c r="P823" s="1" t="b">
        <v>0</v>
      </c>
      <c r="Q823" s="1" t="s">
        <v>36</v>
      </c>
    </row>
    <row r="824" spans="1:17" ht="15.75" customHeight="1" x14ac:dyDescent="0.15">
      <c r="A824" s="1" t="s">
        <v>852</v>
      </c>
      <c r="B824" s="1" t="s">
        <v>870</v>
      </c>
      <c r="C824" s="1" t="s">
        <v>857</v>
      </c>
      <c r="D824" s="1" t="s">
        <v>235</v>
      </c>
      <c r="E824" s="1" t="s">
        <v>853</v>
      </c>
      <c r="F824" s="1" t="s">
        <v>854</v>
      </c>
      <c r="G824" s="1" t="s">
        <v>788</v>
      </c>
      <c r="H824" s="1" t="s">
        <v>855</v>
      </c>
      <c r="I824" s="7" t="s">
        <v>856</v>
      </c>
      <c r="J824" s="9" t="s">
        <v>871</v>
      </c>
      <c r="K824" s="1" t="s">
        <v>15</v>
      </c>
      <c r="L824" s="1">
        <v>2</v>
      </c>
      <c r="M824" s="1">
        <v>2</v>
      </c>
      <c r="N824" s="1" t="b">
        <v>1</v>
      </c>
      <c r="O824" s="1">
        <v>60</v>
      </c>
      <c r="P824" s="1" t="b">
        <v>0</v>
      </c>
      <c r="Q824" s="1" t="s">
        <v>36</v>
      </c>
    </row>
    <row r="825" spans="1:17" ht="15.75" customHeight="1" x14ac:dyDescent="0.15">
      <c r="A825" s="1" t="s">
        <v>852</v>
      </c>
      <c r="B825" s="1" t="s">
        <v>249</v>
      </c>
      <c r="C825" s="1" t="s">
        <v>857</v>
      </c>
      <c r="D825" s="1" t="s">
        <v>235</v>
      </c>
      <c r="E825" s="1" t="s">
        <v>853</v>
      </c>
      <c r="F825" s="1" t="s">
        <v>854</v>
      </c>
      <c r="G825" s="1" t="s">
        <v>788</v>
      </c>
      <c r="H825" s="1" t="s">
        <v>855</v>
      </c>
      <c r="I825" s="7" t="s">
        <v>856</v>
      </c>
      <c r="J825" s="9" t="s">
        <v>872</v>
      </c>
      <c r="K825" s="1" t="s">
        <v>15</v>
      </c>
      <c r="L825" s="1">
        <v>2</v>
      </c>
      <c r="M825" s="1">
        <v>2</v>
      </c>
      <c r="N825" s="1" t="b">
        <v>1</v>
      </c>
      <c r="O825" s="1">
        <v>60</v>
      </c>
      <c r="P825" s="1" t="b">
        <v>0</v>
      </c>
      <c r="Q825" s="1" t="s">
        <v>19</v>
      </c>
    </row>
    <row r="826" spans="1:17" ht="15.75" customHeight="1" x14ac:dyDescent="0.15">
      <c r="A826" s="1" t="s">
        <v>852</v>
      </c>
      <c r="B826" s="1" t="s">
        <v>78</v>
      </c>
      <c r="C826" s="1" t="s">
        <v>857</v>
      </c>
      <c r="D826" s="1" t="s">
        <v>167</v>
      </c>
      <c r="E826" s="1" t="s">
        <v>853</v>
      </c>
      <c r="F826" s="1" t="s">
        <v>854</v>
      </c>
      <c r="G826" s="1" t="s">
        <v>788</v>
      </c>
      <c r="H826" s="1" t="s">
        <v>855</v>
      </c>
      <c r="I826" s="7" t="s">
        <v>856</v>
      </c>
      <c r="J826" s="9" t="s">
        <v>873</v>
      </c>
      <c r="K826" s="1" t="s">
        <v>15</v>
      </c>
      <c r="L826" s="1">
        <v>2</v>
      </c>
      <c r="M826" s="1">
        <v>2</v>
      </c>
      <c r="N826" s="1" t="b">
        <v>1</v>
      </c>
      <c r="O826" s="1">
        <v>60</v>
      </c>
      <c r="P826" s="1" t="b">
        <v>0</v>
      </c>
      <c r="Q826" s="1" t="s">
        <v>36</v>
      </c>
    </row>
    <row r="827" spans="1:17" ht="15.75" customHeight="1" x14ac:dyDescent="0.15">
      <c r="A827" s="1" t="s">
        <v>762</v>
      </c>
      <c r="B827" s="11" t="s">
        <v>18</v>
      </c>
      <c r="C827" s="1" t="s">
        <v>767</v>
      </c>
      <c r="D827" s="27" t="s">
        <v>166</v>
      </c>
      <c r="E827" s="1" t="s">
        <v>763</v>
      </c>
      <c r="F827" s="1" t="s">
        <v>764</v>
      </c>
      <c r="G827" s="1" t="s">
        <v>736</v>
      </c>
      <c r="H827" s="1" t="s">
        <v>765</v>
      </c>
      <c r="I827" s="7" t="s">
        <v>766</v>
      </c>
      <c r="J827" s="9" t="s">
        <v>768</v>
      </c>
      <c r="K827" s="1" t="s">
        <v>15</v>
      </c>
      <c r="L827" s="1">
        <v>2</v>
      </c>
      <c r="M827" s="1">
        <v>2</v>
      </c>
      <c r="N827" s="1" t="b">
        <v>0</v>
      </c>
      <c r="O827" s="1">
        <v>84</v>
      </c>
      <c r="P827" s="1" t="b">
        <v>0</v>
      </c>
      <c r="Q827" s="1" t="s">
        <v>19</v>
      </c>
    </row>
    <row r="828" spans="1:17" ht="15.75" customHeight="1" x14ac:dyDescent="0.15">
      <c r="A828" s="1" t="s">
        <v>944</v>
      </c>
      <c r="B828" s="1" t="s">
        <v>247</v>
      </c>
      <c r="C828" s="1" t="s">
        <v>948</v>
      </c>
      <c r="D828" s="1" t="s">
        <v>949</v>
      </c>
      <c r="E828" s="1" t="s">
        <v>945</v>
      </c>
      <c r="F828" s="1" t="s">
        <v>946</v>
      </c>
      <c r="G828" s="1" t="s">
        <v>933</v>
      </c>
      <c r="H828" s="1">
        <v>66045</v>
      </c>
      <c r="I828" s="7" t="s">
        <v>947</v>
      </c>
      <c r="J828" s="9" t="s">
        <v>950</v>
      </c>
      <c r="K828" s="1" t="s">
        <v>15</v>
      </c>
      <c r="L828" s="1">
        <v>2</v>
      </c>
      <c r="M828" s="1">
        <v>2</v>
      </c>
      <c r="N828" s="1" t="b">
        <v>0</v>
      </c>
      <c r="O828" s="1">
        <v>93</v>
      </c>
      <c r="P828" s="1" t="b">
        <v>0</v>
      </c>
      <c r="Q828" s="1" t="s">
        <v>19</v>
      </c>
    </row>
    <row r="829" spans="1:17" ht="15.75" customHeight="1" x14ac:dyDescent="0.15">
      <c r="A829" s="1" t="s">
        <v>944</v>
      </c>
      <c r="B829" s="1" t="s">
        <v>98</v>
      </c>
      <c r="C829" s="1" t="s">
        <v>951</v>
      </c>
      <c r="D829" s="1" t="s">
        <v>27</v>
      </c>
      <c r="E829" s="1" t="s">
        <v>945</v>
      </c>
      <c r="F829" s="1" t="s">
        <v>946</v>
      </c>
      <c r="G829" s="1" t="s">
        <v>933</v>
      </c>
      <c r="H829" s="1">
        <v>66045</v>
      </c>
      <c r="I829" s="7" t="s">
        <v>947</v>
      </c>
      <c r="J829" s="9" t="s">
        <v>952</v>
      </c>
      <c r="K829" s="1" t="s">
        <v>15</v>
      </c>
      <c r="L829" s="1">
        <v>2</v>
      </c>
      <c r="M829" s="1">
        <v>2</v>
      </c>
      <c r="N829" s="1" t="b">
        <v>0</v>
      </c>
      <c r="O829" s="1">
        <v>93</v>
      </c>
      <c r="P829" s="1" t="b">
        <v>0</v>
      </c>
      <c r="Q829" s="1" t="s">
        <v>29</v>
      </c>
    </row>
    <row r="830" spans="1:17" ht="15.75" customHeight="1" x14ac:dyDescent="0.15">
      <c r="A830" s="36" t="s">
        <v>944</v>
      </c>
      <c r="B830" s="36" t="s">
        <v>368</v>
      </c>
      <c r="C830" s="36" t="s">
        <v>951</v>
      </c>
      <c r="D830" s="36" t="s">
        <v>27</v>
      </c>
      <c r="E830" s="36" t="s">
        <v>945</v>
      </c>
      <c r="F830" s="36" t="s">
        <v>946</v>
      </c>
      <c r="G830" s="36" t="s">
        <v>933</v>
      </c>
      <c r="H830" s="36">
        <v>66045</v>
      </c>
      <c r="I830" s="39" t="s">
        <v>947</v>
      </c>
      <c r="J830" s="41" t="s">
        <v>952</v>
      </c>
      <c r="K830" s="36" t="s">
        <v>15</v>
      </c>
      <c r="L830" s="36">
        <v>2</v>
      </c>
      <c r="M830" s="36">
        <v>2</v>
      </c>
      <c r="N830" s="36" t="b">
        <v>0</v>
      </c>
      <c r="O830" s="36">
        <v>93</v>
      </c>
      <c r="P830" s="36" t="b">
        <v>0</v>
      </c>
      <c r="Q830" s="36" t="s">
        <v>36</v>
      </c>
    </row>
    <row r="831" spans="1:17" ht="15.75" customHeight="1" x14ac:dyDescent="0.15">
      <c r="A831" s="1" t="s">
        <v>944</v>
      </c>
      <c r="B831" s="1" t="s">
        <v>320</v>
      </c>
      <c r="C831" s="1" t="s">
        <v>951</v>
      </c>
      <c r="D831" s="1" t="s">
        <v>27</v>
      </c>
      <c r="E831" s="1" t="s">
        <v>945</v>
      </c>
      <c r="F831" s="1" t="s">
        <v>946</v>
      </c>
      <c r="G831" s="1" t="s">
        <v>933</v>
      </c>
      <c r="H831" s="1">
        <v>66045</v>
      </c>
      <c r="I831" s="7" t="s">
        <v>947</v>
      </c>
      <c r="J831" s="9" t="s">
        <v>952</v>
      </c>
      <c r="K831" s="1" t="s">
        <v>15</v>
      </c>
      <c r="L831" s="1">
        <v>2</v>
      </c>
      <c r="M831" s="1">
        <v>2</v>
      </c>
      <c r="N831" s="1" t="b">
        <v>0</v>
      </c>
      <c r="O831" s="1">
        <v>93</v>
      </c>
      <c r="P831" s="1" t="b">
        <v>0</v>
      </c>
      <c r="Q831" s="1" t="s">
        <v>36</v>
      </c>
    </row>
    <row r="832" spans="1:17" ht="15.75" customHeight="1" x14ac:dyDescent="0.15">
      <c r="A832" s="1" t="s">
        <v>944</v>
      </c>
      <c r="B832" s="1" t="s">
        <v>829</v>
      </c>
      <c r="C832" s="1" t="s">
        <v>951</v>
      </c>
      <c r="D832" s="1" t="s">
        <v>170</v>
      </c>
      <c r="E832" s="1" t="s">
        <v>945</v>
      </c>
      <c r="F832" s="1" t="s">
        <v>946</v>
      </c>
      <c r="G832" s="1" t="s">
        <v>933</v>
      </c>
      <c r="H832" s="1">
        <v>66045</v>
      </c>
      <c r="I832" s="7" t="s">
        <v>947</v>
      </c>
      <c r="J832" s="9" t="s">
        <v>953</v>
      </c>
      <c r="K832" s="1" t="s">
        <v>15</v>
      </c>
      <c r="L832" s="1">
        <v>2</v>
      </c>
      <c r="M832" s="1">
        <v>2</v>
      </c>
      <c r="N832" s="1" t="b">
        <v>0</v>
      </c>
      <c r="O832" s="1">
        <v>93</v>
      </c>
      <c r="P832" s="1" t="b">
        <v>0</v>
      </c>
      <c r="Q832" s="1" t="s">
        <v>36</v>
      </c>
    </row>
    <row r="833" spans="1:17" ht="15.75" customHeight="1" x14ac:dyDescent="0.15">
      <c r="A833" s="1" t="s">
        <v>954</v>
      </c>
      <c r="B833" s="1" t="s">
        <v>607</v>
      </c>
      <c r="C833" s="1" t="s">
        <v>644</v>
      </c>
      <c r="D833" s="11" t="s">
        <v>147</v>
      </c>
      <c r="E833" s="1" t="s">
        <v>955</v>
      </c>
      <c r="F833" s="1" t="s">
        <v>956</v>
      </c>
      <c r="G833" s="1" t="s">
        <v>957</v>
      </c>
      <c r="H833" s="1" t="s">
        <v>958</v>
      </c>
      <c r="I833" s="7" t="s">
        <v>959</v>
      </c>
      <c r="J833" s="9" t="s">
        <v>960</v>
      </c>
      <c r="K833" s="1" t="s">
        <v>15</v>
      </c>
      <c r="L833" s="1">
        <v>2</v>
      </c>
      <c r="M833" s="1">
        <v>2</v>
      </c>
      <c r="N833" s="1" t="b">
        <v>1</v>
      </c>
      <c r="O833" s="1">
        <v>91</v>
      </c>
      <c r="P833" s="1" t="b">
        <v>0</v>
      </c>
      <c r="Q833" s="1" t="s">
        <v>438</v>
      </c>
    </row>
    <row r="834" spans="1:17" ht="15.75" customHeight="1" x14ac:dyDescent="0.15">
      <c r="A834" s="1" t="s">
        <v>954</v>
      </c>
      <c r="B834" s="1" t="s">
        <v>961</v>
      </c>
      <c r="C834" s="1" t="s">
        <v>644</v>
      </c>
      <c r="D834" s="11" t="s">
        <v>147</v>
      </c>
      <c r="E834" s="1" t="s">
        <v>955</v>
      </c>
      <c r="F834" s="1" t="s">
        <v>956</v>
      </c>
      <c r="G834" s="1" t="s">
        <v>957</v>
      </c>
      <c r="H834" s="1" t="s">
        <v>958</v>
      </c>
      <c r="I834" s="7" t="s">
        <v>959</v>
      </c>
      <c r="J834" s="9" t="s">
        <v>962</v>
      </c>
      <c r="K834" s="1" t="s">
        <v>15</v>
      </c>
      <c r="L834" s="1">
        <v>2</v>
      </c>
      <c r="M834" s="1">
        <v>2</v>
      </c>
      <c r="N834" s="1" t="b">
        <v>1</v>
      </c>
      <c r="O834" s="1">
        <v>91</v>
      </c>
      <c r="P834" s="1" t="b">
        <v>0</v>
      </c>
      <c r="Q834" s="1" t="s">
        <v>36</v>
      </c>
    </row>
    <row r="835" spans="1:17" ht="15.75" customHeight="1" x14ac:dyDescent="0.15">
      <c r="A835" s="1" t="s">
        <v>954</v>
      </c>
      <c r="B835" s="1" t="s">
        <v>963</v>
      </c>
      <c r="C835" s="1" t="s">
        <v>644</v>
      </c>
      <c r="D835" s="11" t="s">
        <v>147</v>
      </c>
      <c r="E835" s="1" t="s">
        <v>955</v>
      </c>
      <c r="F835" s="1" t="s">
        <v>956</v>
      </c>
      <c r="G835" s="1" t="s">
        <v>957</v>
      </c>
      <c r="H835" s="1" t="s">
        <v>958</v>
      </c>
      <c r="I835" s="7" t="s">
        <v>959</v>
      </c>
      <c r="J835" s="9" t="s">
        <v>962</v>
      </c>
      <c r="K835" s="1" t="s">
        <v>15</v>
      </c>
      <c r="L835" s="1">
        <v>2</v>
      </c>
      <c r="M835" s="1">
        <v>2</v>
      </c>
      <c r="N835" s="1" t="b">
        <v>1</v>
      </c>
      <c r="O835" s="1">
        <v>91</v>
      </c>
      <c r="P835" s="1" t="b">
        <v>0</v>
      </c>
      <c r="Q835" s="1" t="s">
        <v>36</v>
      </c>
    </row>
    <row r="836" spans="1:17" ht="15.75" customHeight="1" x14ac:dyDescent="0.15">
      <c r="A836" s="1" t="s">
        <v>954</v>
      </c>
      <c r="B836" s="1" t="s">
        <v>179</v>
      </c>
      <c r="C836" s="1" t="s">
        <v>644</v>
      </c>
      <c r="D836" s="1" t="s">
        <v>27</v>
      </c>
      <c r="E836" s="1" t="s">
        <v>955</v>
      </c>
      <c r="F836" s="1" t="s">
        <v>956</v>
      </c>
      <c r="G836" s="1" t="s">
        <v>957</v>
      </c>
      <c r="H836" s="1" t="s">
        <v>958</v>
      </c>
      <c r="I836" s="7" t="s">
        <v>959</v>
      </c>
      <c r="J836" s="9" t="s">
        <v>964</v>
      </c>
      <c r="K836" s="1" t="s">
        <v>15</v>
      </c>
      <c r="L836" s="1">
        <v>2</v>
      </c>
      <c r="M836" s="1">
        <v>2</v>
      </c>
      <c r="N836" s="1" t="b">
        <v>0</v>
      </c>
      <c r="O836" s="1">
        <v>91</v>
      </c>
      <c r="P836" s="1" t="b">
        <v>0</v>
      </c>
      <c r="Q836" s="1" t="s">
        <v>36</v>
      </c>
    </row>
    <row r="837" spans="1:17" ht="15.75" customHeight="1" x14ac:dyDescent="0.15">
      <c r="A837" s="1" t="s">
        <v>954</v>
      </c>
      <c r="B837" s="1" t="s">
        <v>98</v>
      </c>
      <c r="C837" s="1" t="s">
        <v>644</v>
      </c>
      <c r="D837" s="1" t="s">
        <v>27</v>
      </c>
      <c r="E837" s="1" t="s">
        <v>955</v>
      </c>
      <c r="F837" s="1" t="s">
        <v>956</v>
      </c>
      <c r="G837" s="1" t="s">
        <v>957</v>
      </c>
      <c r="H837" s="1" t="s">
        <v>958</v>
      </c>
      <c r="I837" s="7" t="s">
        <v>959</v>
      </c>
      <c r="J837" s="9" t="s">
        <v>964</v>
      </c>
      <c r="K837" s="1" t="s">
        <v>15</v>
      </c>
      <c r="L837" s="1">
        <v>2</v>
      </c>
      <c r="M837" s="1">
        <v>2</v>
      </c>
      <c r="N837" s="1" t="b">
        <v>0</v>
      </c>
      <c r="O837" s="1">
        <v>91</v>
      </c>
      <c r="P837" s="1" t="b">
        <v>0</v>
      </c>
      <c r="Q837" s="1" t="s">
        <v>29</v>
      </c>
    </row>
    <row r="838" spans="1:17" ht="15.75" customHeight="1" x14ac:dyDescent="0.15">
      <c r="A838" s="1" t="s">
        <v>954</v>
      </c>
      <c r="B838" s="1" t="s">
        <v>966</v>
      </c>
      <c r="C838" s="1" t="s">
        <v>644</v>
      </c>
      <c r="D838" s="1" t="s">
        <v>965</v>
      </c>
      <c r="E838" s="1" t="s">
        <v>955</v>
      </c>
      <c r="F838" s="1" t="s">
        <v>956</v>
      </c>
      <c r="G838" s="1" t="s">
        <v>957</v>
      </c>
      <c r="H838" s="1" t="s">
        <v>958</v>
      </c>
      <c r="I838" s="7" t="s">
        <v>959</v>
      </c>
      <c r="J838" s="9" t="s">
        <v>967</v>
      </c>
      <c r="K838" s="1" t="s">
        <v>15</v>
      </c>
      <c r="L838" s="1">
        <v>2</v>
      </c>
      <c r="M838" s="1">
        <v>2</v>
      </c>
      <c r="N838" s="1" t="b">
        <v>0</v>
      </c>
      <c r="O838" s="1">
        <v>91</v>
      </c>
      <c r="P838" s="1" t="b">
        <v>0</v>
      </c>
      <c r="Q838" s="1" t="s">
        <v>72</v>
      </c>
    </row>
    <row r="839" spans="1:17" ht="15.75" customHeight="1" x14ac:dyDescent="0.15">
      <c r="A839" s="1" t="s">
        <v>954</v>
      </c>
      <c r="B839" s="11" t="s">
        <v>968</v>
      </c>
      <c r="C839" s="1" t="s">
        <v>644</v>
      </c>
      <c r="D839" s="1" t="s">
        <v>965</v>
      </c>
      <c r="E839" s="1" t="s">
        <v>955</v>
      </c>
      <c r="F839" s="1" t="s">
        <v>956</v>
      </c>
      <c r="G839" s="1" t="s">
        <v>957</v>
      </c>
      <c r="H839" s="1" t="s">
        <v>958</v>
      </c>
      <c r="I839" s="7" t="s">
        <v>959</v>
      </c>
      <c r="J839" s="9" t="s">
        <v>967</v>
      </c>
      <c r="K839" s="1" t="s">
        <v>15</v>
      </c>
      <c r="L839" s="1">
        <v>2</v>
      </c>
      <c r="M839" s="1">
        <v>2</v>
      </c>
      <c r="N839" s="1" t="b">
        <v>0</v>
      </c>
      <c r="O839" s="1">
        <v>91</v>
      </c>
      <c r="P839" s="1" t="b">
        <v>0</v>
      </c>
      <c r="Q839" s="1" t="s">
        <v>36</v>
      </c>
    </row>
    <row r="840" spans="1:17" ht="15.75" customHeight="1" x14ac:dyDescent="0.15">
      <c r="A840" s="1" t="s">
        <v>954</v>
      </c>
      <c r="B840" s="1" t="s">
        <v>970</v>
      </c>
      <c r="C840" s="1" t="s">
        <v>644</v>
      </c>
      <c r="D840" s="27" t="s">
        <v>969</v>
      </c>
      <c r="E840" s="1" t="s">
        <v>955</v>
      </c>
      <c r="F840" s="1" t="s">
        <v>956</v>
      </c>
      <c r="G840" s="1" t="s">
        <v>957</v>
      </c>
      <c r="H840" s="1" t="s">
        <v>958</v>
      </c>
      <c r="I840" s="7" t="s">
        <v>959</v>
      </c>
      <c r="J840" s="9" t="s">
        <v>971</v>
      </c>
      <c r="K840" s="1" t="s">
        <v>15</v>
      </c>
      <c r="L840" s="1">
        <v>2</v>
      </c>
      <c r="M840" s="1">
        <v>2</v>
      </c>
      <c r="N840" s="1" t="b">
        <v>0</v>
      </c>
      <c r="O840" s="1">
        <v>91</v>
      </c>
      <c r="P840" s="1" t="b">
        <v>0</v>
      </c>
      <c r="Q840" s="1" t="s">
        <v>36</v>
      </c>
    </row>
    <row r="841" spans="1:17" ht="15.75" customHeight="1" x14ac:dyDescent="0.15">
      <c r="A841" s="1" t="s">
        <v>954</v>
      </c>
      <c r="B841" s="1" t="s">
        <v>119</v>
      </c>
      <c r="C841" s="1" t="s">
        <v>972</v>
      </c>
      <c r="D841" s="1" t="s">
        <v>31</v>
      </c>
      <c r="E841" s="1" t="s">
        <v>955</v>
      </c>
      <c r="F841" s="1" t="s">
        <v>956</v>
      </c>
      <c r="G841" s="1" t="s">
        <v>957</v>
      </c>
      <c r="H841" s="1" t="s">
        <v>958</v>
      </c>
      <c r="I841" s="7" t="s">
        <v>959</v>
      </c>
      <c r="J841" s="9" t="s">
        <v>973</v>
      </c>
      <c r="K841" s="1" t="s">
        <v>15</v>
      </c>
      <c r="L841" s="1">
        <v>2</v>
      </c>
      <c r="M841" s="1">
        <v>2</v>
      </c>
      <c r="N841" s="1" t="b">
        <v>0</v>
      </c>
      <c r="O841" s="1">
        <v>91</v>
      </c>
      <c r="P841" s="1" t="b">
        <v>0</v>
      </c>
      <c r="Q841" s="1" t="s">
        <v>33</v>
      </c>
    </row>
    <row r="842" spans="1:17" ht="15.75" customHeight="1" x14ac:dyDescent="0.15">
      <c r="A842" s="1" t="s">
        <v>1025</v>
      </c>
      <c r="B842" s="1" t="s">
        <v>78</v>
      </c>
      <c r="C842" s="11" t="s">
        <v>632</v>
      </c>
      <c r="D842" s="27" t="s">
        <v>1029</v>
      </c>
      <c r="E842" s="1" t="s">
        <v>1026</v>
      </c>
      <c r="F842" s="1" t="s">
        <v>1027</v>
      </c>
      <c r="G842" s="1" t="s">
        <v>988</v>
      </c>
      <c r="H842" s="1">
        <v>70503</v>
      </c>
      <c r="I842" s="7" t="s">
        <v>1028</v>
      </c>
      <c r="J842" s="9" t="s">
        <v>1030</v>
      </c>
      <c r="K842" s="1" t="s">
        <v>15</v>
      </c>
      <c r="L842" s="1">
        <v>2</v>
      </c>
      <c r="M842" s="1">
        <v>2</v>
      </c>
      <c r="N842" s="1" t="b">
        <v>0</v>
      </c>
      <c r="O842" s="1">
        <v>51</v>
      </c>
      <c r="P842" s="1" t="b">
        <v>0</v>
      </c>
      <c r="Q842" s="1" t="s">
        <v>36</v>
      </c>
    </row>
    <row r="843" spans="1:17" ht="15.75" customHeight="1" x14ac:dyDescent="0.15">
      <c r="A843" s="1" t="s">
        <v>1025</v>
      </c>
      <c r="B843" s="1" t="s">
        <v>591</v>
      </c>
      <c r="C843" s="12" t="s">
        <v>632</v>
      </c>
      <c r="D843" s="27" t="s">
        <v>1029</v>
      </c>
      <c r="E843" s="1" t="s">
        <v>1026</v>
      </c>
      <c r="F843" s="1" t="s">
        <v>1027</v>
      </c>
      <c r="G843" s="1" t="s">
        <v>988</v>
      </c>
      <c r="H843" s="1">
        <v>70503</v>
      </c>
      <c r="I843" s="7" t="s">
        <v>1028</v>
      </c>
      <c r="J843" s="9" t="s">
        <v>1031</v>
      </c>
      <c r="K843" s="1" t="s">
        <v>15</v>
      </c>
      <c r="L843" s="1">
        <v>2</v>
      </c>
      <c r="M843" s="1">
        <v>2</v>
      </c>
      <c r="N843" s="1" t="b">
        <v>0</v>
      </c>
      <c r="O843" s="1">
        <v>51</v>
      </c>
      <c r="P843" s="1" t="b">
        <v>0</v>
      </c>
      <c r="Q843" s="1" t="s">
        <v>72</v>
      </c>
    </row>
    <row r="844" spans="1:17" ht="15.75" customHeight="1" x14ac:dyDescent="0.15">
      <c r="A844" s="1" t="s">
        <v>1025</v>
      </c>
      <c r="B844" s="1" t="s">
        <v>1032</v>
      </c>
      <c r="C844" s="12" t="s">
        <v>632</v>
      </c>
      <c r="D844" s="27" t="s">
        <v>1029</v>
      </c>
      <c r="E844" s="1" t="s">
        <v>1026</v>
      </c>
      <c r="F844" s="1" t="s">
        <v>1027</v>
      </c>
      <c r="G844" s="1" t="s">
        <v>988</v>
      </c>
      <c r="H844" s="1">
        <v>70503</v>
      </c>
      <c r="I844" s="7" t="s">
        <v>1028</v>
      </c>
      <c r="J844" s="9" t="s">
        <v>1033</v>
      </c>
      <c r="K844" s="1" t="s">
        <v>15</v>
      </c>
      <c r="L844" s="1">
        <v>2</v>
      </c>
      <c r="M844" s="1">
        <v>2</v>
      </c>
      <c r="N844" s="1" t="b">
        <v>0</v>
      </c>
      <c r="O844" s="1">
        <v>51</v>
      </c>
      <c r="P844" s="1" t="b">
        <v>0</v>
      </c>
      <c r="Q844" s="1" t="s">
        <v>36</v>
      </c>
    </row>
    <row r="845" spans="1:17" ht="15.75" customHeight="1" x14ac:dyDescent="0.15">
      <c r="A845" s="1" t="s">
        <v>1025</v>
      </c>
      <c r="B845" s="1" t="s">
        <v>98</v>
      </c>
      <c r="C845" s="12" t="s">
        <v>632</v>
      </c>
      <c r="D845" s="27" t="s">
        <v>1029</v>
      </c>
      <c r="E845" s="1" t="s">
        <v>1026</v>
      </c>
      <c r="F845" s="1" t="s">
        <v>1027</v>
      </c>
      <c r="G845" s="1" t="s">
        <v>988</v>
      </c>
      <c r="H845" s="1">
        <v>70503</v>
      </c>
      <c r="I845" s="7" t="s">
        <v>1028</v>
      </c>
      <c r="J845" s="9" t="s">
        <v>1034</v>
      </c>
      <c r="K845" s="1" t="s">
        <v>15</v>
      </c>
      <c r="L845" s="1">
        <v>2</v>
      </c>
      <c r="M845" s="1">
        <v>2</v>
      </c>
      <c r="N845" s="1" t="b">
        <v>0</v>
      </c>
      <c r="O845" s="1">
        <v>51</v>
      </c>
      <c r="P845" s="1" t="b">
        <v>0</v>
      </c>
      <c r="Q845" s="1" t="s">
        <v>29</v>
      </c>
    </row>
    <row r="846" spans="1:17" ht="15.75" customHeight="1" x14ac:dyDescent="0.15">
      <c r="A846" s="1" t="s">
        <v>974</v>
      </c>
      <c r="B846" s="1" t="s">
        <v>247</v>
      </c>
      <c r="C846" s="1" t="s">
        <v>979</v>
      </c>
      <c r="D846" s="1" t="s">
        <v>980</v>
      </c>
      <c r="E846" s="1" t="s">
        <v>975</v>
      </c>
      <c r="F846" s="1" t="s">
        <v>976</v>
      </c>
      <c r="G846" s="1" t="s">
        <v>957</v>
      </c>
      <c r="H846" s="1" t="s">
        <v>977</v>
      </c>
      <c r="I846" s="7" t="s">
        <v>978</v>
      </c>
      <c r="J846" s="9" t="s">
        <v>981</v>
      </c>
      <c r="K846" s="1" t="s">
        <v>15</v>
      </c>
      <c r="L846" s="1">
        <v>2</v>
      </c>
      <c r="M846" s="1">
        <v>2</v>
      </c>
      <c r="N846" s="1" t="b">
        <v>0</v>
      </c>
      <c r="O846" s="1">
        <v>73</v>
      </c>
      <c r="P846" s="1" t="b">
        <v>0</v>
      </c>
      <c r="Q846" s="1" t="s">
        <v>19</v>
      </c>
    </row>
    <row r="847" spans="1:17" ht="15.75" customHeight="1" x14ac:dyDescent="0.15">
      <c r="A847" s="1" t="s">
        <v>974</v>
      </c>
      <c r="B847" s="1" t="s">
        <v>983</v>
      </c>
      <c r="C847" s="1" t="s">
        <v>979</v>
      </c>
      <c r="D847" s="1" t="s">
        <v>982</v>
      </c>
      <c r="E847" s="1" t="s">
        <v>975</v>
      </c>
      <c r="F847" s="1" t="s">
        <v>976</v>
      </c>
      <c r="G847" s="1" t="s">
        <v>957</v>
      </c>
      <c r="H847" s="1" t="s">
        <v>977</v>
      </c>
      <c r="I847" s="7" t="s">
        <v>978</v>
      </c>
      <c r="J847" s="9" t="s">
        <v>984</v>
      </c>
      <c r="K847" s="1" t="s">
        <v>15</v>
      </c>
      <c r="L847" s="1">
        <v>2</v>
      </c>
      <c r="M847" s="1">
        <v>2</v>
      </c>
      <c r="N847" s="1" t="b">
        <v>0</v>
      </c>
      <c r="O847" s="1">
        <v>73</v>
      </c>
      <c r="P847" s="1" t="b">
        <v>0</v>
      </c>
      <c r="Q847" s="1" t="s">
        <v>36</v>
      </c>
    </row>
    <row r="848" spans="1:17" ht="15.75" customHeight="1" x14ac:dyDescent="0.15">
      <c r="A848" s="1" t="s">
        <v>1290</v>
      </c>
      <c r="B848" s="1" t="s">
        <v>28</v>
      </c>
      <c r="C848" s="27" t="s">
        <v>637</v>
      </c>
      <c r="D848" s="1" t="s">
        <v>27</v>
      </c>
      <c r="E848" s="1" t="s">
        <v>1291</v>
      </c>
      <c r="F848" s="1" t="s">
        <v>1292</v>
      </c>
      <c r="G848" s="1" t="s">
        <v>1293</v>
      </c>
      <c r="H848" s="1" t="s">
        <v>1294</v>
      </c>
      <c r="I848" s="7" t="s">
        <v>1295</v>
      </c>
      <c r="J848" s="9" t="s">
        <v>1296</v>
      </c>
      <c r="K848" s="1" t="s">
        <v>15</v>
      </c>
      <c r="L848" s="1">
        <v>2</v>
      </c>
      <c r="M848" s="1">
        <v>2</v>
      </c>
      <c r="N848" s="1" t="b">
        <v>1</v>
      </c>
      <c r="O848" s="27" t="s">
        <v>166</v>
      </c>
      <c r="P848" s="1" t="b">
        <v>0</v>
      </c>
      <c r="Q848" s="1" t="s">
        <v>29</v>
      </c>
    </row>
    <row r="849" spans="1:17" ht="15.75" customHeight="1" x14ac:dyDescent="0.15">
      <c r="A849" s="1" t="s">
        <v>3124</v>
      </c>
      <c r="B849" s="1" t="s">
        <v>98</v>
      </c>
      <c r="C849" s="1" t="s">
        <v>1277</v>
      </c>
      <c r="D849" s="1" t="s">
        <v>27</v>
      </c>
      <c r="E849" s="21"/>
      <c r="F849" s="1" t="s">
        <v>1275</v>
      </c>
      <c r="G849" s="1" t="s">
        <v>1222</v>
      </c>
      <c r="H849" s="1">
        <v>20742</v>
      </c>
      <c r="I849" s="7" t="s">
        <v>1276</v>
      </c>
      <c r="J849" s="9" t="s">
        <v>1278</v>
      </c>
      <c r="K849" s="1" t="s">
        <v>15</v>
      </c>
      <c r="L849" s="1">
        <v>2</v>
      </c>
      <c r="M849" s="1">
        <v>2</v>
      </c>
      <c r="N849" s="1" t="b">
        <v>1</v>
      </c>
      <c r="O849" s="1">
        <v>48</v>
      </c>
      <c r="P849" s="1" t="b">
        <v>0</v>
      </c>
      <c r="Q849" s="1" t="s">
        <v>29</v>
      </c>
    </row>
    <row r="850" spans="1:17" ht="15.75" customHeight="1" x14ac:dyDescent="0.15">
      <c r="A850" s="1" t="s">
        <v>3124</v>
      </c>
      <c r="B850" s="1" t="s">
        <v>158</v>
      </c>
      <c r="C850" s="1" t="s">
        <v>1277</v>
      </c>
      <c r="D850" s="1" t="s">
        <v>27</v>
      </c>
      <c r="E850" s="21"/>
      <c r="F850" s="1" t="s">
        <v>1275</v>
      </c>
      <c r="G850" s="1" t="s">
        <v>1222</v>
      </c>
      <c r="H850" s="1">
        <v>20742</v>
      </c>
      <c r="I850" s="7" t="s">
        <v>1276</v>
      </c>
      <c r="J850" s="9" t="s">
        <v>1279</v>
      </c>
      <c r="K850" s="1" t="s">
        <v>15</v>
      </c>
      <c r="L850" s="1">
        <v>2</v>
      </c>
      <c r="M850" s="1">
        <v>2</v>
      </c>
      <c r="N850" s="1" t="b">
        <v>1</v>
      </c>
      <c r="O850" s="1">
        <v>48</v>
      </c>
      <c r="P850" s="1" t="b">
        <v>0</v>
      </c>
      <c r="Q850" s="1" t="s">
        <v>36</v>
      </c>
    </row>
    <row r="851" spans="1:17" ht="15.75" customHeight="1" x14ac:dyDescent="0.15">
      <c r="A851" s="1" t="s">
        <v>3124</v>
      </c>
      <c r="B851" s="1" t="s">
        <v>74</v>
      </c>
      <c r="C851" s="1" t="s">
        <v>1280</v>
      </c>
      <c r="D851" s="1" t="s">
        <v>31</v>
      </c>
      <c r="E851" s="21"/>
      <c r="F851" s="1" t="s">
        <v>1275</v>
      </c>
      <c r="G851" s="1" t="s">
        <v>1222</v>
      </c>
      <c r="H851" s="1">
        <v>20742</v>
      </c>
      <c r="I851" s="7" t="s">
        <v>1276</v>
      </c>
      <c r="J851" s="9" t="s">
        <v>1281</v>
      </c>
      <c r="K851" s="1" t="s">
        <v>15</v>
      </c>
      <c r="L851" s="1">
        <v>2</v>
      </c>
      <c r="M851" s="1">
        <v>2</v>
      </c>
      <c r="N851" s="1" t="b">
        <v>0</v>
      </c>
      <c r="O851" s="1">
        <v>48</v>
      </c>
      <c r="P851" s="1" t="b">
        <v>1</v>
      </c>
      <c r="Q851" s="1" t="s">
        <v>33</v>
      </c>
    </row>
    <row r="852" spans="1:17" ht="15.75" customHeight="1" x14ac:dyDescent="0.15">
      <c r="A852" s="1" t="s">
        <v>3124</v>
      </c>
      <c r="B852" s="1" t="s">
        <v>32</v>
      </c>
      <c r="C852" s="1" t="s">
        <v>1280</v>
      </c>
      <c r="D852" s="1" t="s">
        <v>31</v>
      </c>
      <c r="E852" s="21"/>
      <c r="F852" s="1" t="s">
        <v>1275</v>
      </c>
      <c r="G852" s="1" t="s">
        <v>1222</v>
      </c>
      <c r="H852" s="1">
        <v>20742</v>
      </c>
      <c r="I852" s="7" t="s">
        <v>1276</v>
      </c>
      <c r="J852" s="9" t="s">
        <v>1282</v>
      </c>
      <c r="K852" s="1" t="s">
        <v>15</v>
      </c>
      <c r="L852" s="1">
        <v>2</v>
      </c>
      <c r="M852" s="1">
        <v>2</v>
      </c>
      <c r="N852" s="1" t="b">
        <v>0</v>
      </c>
      <c r="O852" s="1">
        <v>48</v>
      </c>
      <c r="P852" s="1" t="b">
        <v>0</v>
      </c>
      <c r="Q852" s="1" t="s">
        <v>33</v>
      </c>
    </row>
    <row r="853" spans="1:17" ht="15.75" customHeight="1" x14ac:dyDescent="0.15">
      <c r="A853" s="1" t="s">
        <v>3124</v>
      </c>
      <c r="B853" s="1" t="s">
        <v>40</v>
      </c>
      <c r="C853" s="1" t="s">
        <v>1277</v>
      </c>
      <c r="D853" s="1" t="s">
        <v>372</v>
      </c>
      <c r="E853" s="21"/>
      <c r="F853" s="1" t="s">
        <v>1275</v>
      </c>
      <c r="G853" s="1" t="s">
        <v>1222</v>
      </c>
      <c r="H853" s="1">
        <v>20742</v>
      </c>
      <c r="I853" s="7" t="s">
        <v>1276</v>
      </c>
      <c r="J853" s="9" t="s">
        <v>1283</v>
      </c>
      <c r="K853" s="1" t="s">
        <v>15</v>
      </c>
      <c r="L853" s="1">
        <v>2</v>
      </c>
      <c r="M853" s="1">
        <v>2</v>
      </c>
      <c r="N853" s="1" t="b">
        <v>1</v>
      </c>
      <c r="O853" s="1">
        <v>48</v>
      </c>
      <c r="P853" s="1" t="b">
        <v>0</v>
      </c>
      <c r="Q853" s="1" t="s">
        <v>19</v>
      </c>
    </row>
    <row r="854" spans="1:17" ht="15.75" customHeight="1" x14ac:dyDescent="0.15">
      <c r="A854" s="1" t="s">
        <v>3124</v>
      </c>
      <c r="B854" s="1" t="s">
        <v>607</v>
      </c>
      <c r="C854" s="1" t="s">
        <v>1277</v>
      </c>
      <c r="D854" s="1" t="s">
        <v>147</v>
      </c>
      <c r="E854" s="21"/>
      <c r="F854" s="1" t="s">
        <v>1275</v>
      </c>
      <c r="G854" s="1" t="s">
        <v>1222</v>
      </c>
      <c r="H854" s="1">
        <v>20742</v>
      </c>
      <c r="I854" s="7" t="s">
        <v>1276</v>
      </c>
      <c r="J854" s="9" t="s">
        <v>1284</v>
      </c>
      <c r="K854" s="1" t="s">
        <v>15</v>
      </c>
      <c r="L854" s="1">
        <v>2</v>
      </c>
      <c r="M854" s="1">
        <v>2</v>
      </c>
      <c r="N854" s="1" t="b">
        <v>1</v>
      </c>
      <c r="O854" s="1">
        <v>48</v>
      </c>
      <c r="P854" s="1" t="b">
        <v>0</v>
      </c>
      <c r="Q854" s="1" t="s">
        <v>36</v>
      </c>
    </row>
    <row r="855" spans="1:17" ht="15.75" customHeight="1" x14ac:dyDescent="0.15">
      <c r="A855" s="1" t="s">
        <v>3124</v>
      </c>
      <c r="B855" s="1" t="s">
        <v>141</v>
      </c>
      <c r="C855" s="1" t="s">
        <v>1277</v>
      </c>
      <c r="D855" s="1" t="s">
        <v>1285</v>
      </c>
      <c r="E855" s="21"/>
      <c r="F855" s="1" t="s">
        <v>1275</v>
      </c>
      <c r="G855" s="1" t="s">
        <v>1222</v>
      </c>
      <c r="H855" s="1">
        <v>20742</v>
      </c>
      <c r="I855" s="7" t="s">
        <v>1276</v>
      </c>
      <c r="J855" s="9" t="s">
        <v>1286</v>
      </c>
      <c r="K855" s="1" t="s">
        <v>15</v>
      </c>
      <c r="L855" s="1">
        <v>2</v>
      </c>
      <c r="M855" s="1">
        <v>2</v>
      </c>
      <c r="N855" s="1" t="b">
        <v>1</v>
      </c>
      <c r="O855" s="1">
        <v>48</v>
      </c>
      <c r="P855" s="1" t="b">
        <v>0</v>
      </c>
      <c r="Q855" s="1" t="s">
        <v>36</v>
      </c>
    </row>
    <row r="856" spans="1:17" ht="15.75" customHeight="1" x14ac:dyDescent="0.15">
      <c r="A856" s="1" t="s">
        <v>3124</v>
      </c>
      <c r="B856" s="1" t="s">
        <v>1288</v>
      </c>
      <c r="C856" s="1" t="s">
        <v>1277</v>
      </c>
      <c r="D856" s="1" t="s">
        <v>1287</v>
      </c>
      <c r="E856" s="21"/>
      <c r="F856" s="1" t="s">
        <v>1275</v>
      </c>
      <c r="G856" s="1" t="s">
        <v>1222</v>
      </c>
      <c r="H856" s="1">
        <v>20742</v>
      </c>
      <c r="I856" s="7" t="s">
        <v>1276</v>
      </c>
      <c r="J856" s="9" t="s">
        <v>1289</v>
      </c>
      <c r="K856" s="1" t="s">
        <v>15</v>
      </c>
      <c r="L856" s="1">
        <v>2</v>
      </c>
      <c r="M856" s="1">
        <v>2</v>
      </c>
      <c r="N856" s="1" t="b">
        <v>1</v>
      </c>
      <c r="O856" s="1">
        <v>48</v>
      </c>
      <c r="P856" s="1" t="b">
        <v>0</v>
      </c>
      <c r="Q856" s="1" t="s">
        <v>36</v>
      </c>
    </row>
    <row r="857" spans="1:17" ht="15.75" customHeight="1" x14ac:dyDescent="0.15">
      <c r="A857" s="1" t="s">
        <v>3095</v>
      </c>
      <c r="B857" s="1" t="s">
        <v>32</v>
      </c>
      <c r="C857" s="1" t="s">
        <v>1175</v>
      </c>
      <c r="D857" s="1" t="s">
        <v>1176</v>
      </c>
      <c r="E857" s="1" t="s">
        <v>1172</v>
      </c>
      <c r="F857" s="1" t="s">
        <v>1173</v>
      </c>
      <c r="G857" s="1" t="s">
        <v>1051</v>
      </c>
      <c r="H857" s="1">
        <v>1003</v>
      </c>
      <c r="I857" s="7" t="s">
        <v>1174</v>
      </c>
      <c r="J857" s="9" t="s">
        <v>1177</v>
      </c>
      <c r="K857" s="1" t="s">
        <v>15</v>
      </c>
      <c r="L857" s="1">
        <v>2</v>
      </c>
      <c r="M857" s="1">
        <v>2</v>
      </c>
      <c r="N857" s="1" t="b">
        <v>1</v>
      </c>
      <c r="O857" s="1">
        <v>60</v>
      </c>
      <c r="P857" s="1" t="b">
        <v>0</v>
      </c>
      <c r="Q857" s="1" t="s">
        <v>33</v>
      </c>
    </row>
    <row r="858" spans="1:17" ht="15.75" customHeight="1" x14ac:dyDescent="0.15">
      <c r="A858" s="1" t="s">
        <v>3095</v>
      </c>
      <c r="B858" s="1" t="s">
        <v>1178</v>
      </c>
      <c r="C858" s="1" t="s">
        <v>1175</v>
      </c>
      <c r="D858" s="1" t="s">
        <v>1176</v>
      </c>
      <c r="E858" s="1" t="s">
        <v>1172</v>
      </c>
      <c r="F858" s="1" t="s">
        <v>1173</v>
      </c>
      <c r="G858" s="1" t="s">
        <v>1051</v>
      </c>
      <c r="H858" s="1">
        <v>1003</v>
      </c>
      <c r="I858" s="7" t="s">
        <v>1174</v>
      </c>
      <c r="J858" s="9" t="s">
        <v>1179</v>
      </c>
      <c r="K858" s="1" t="s">
        <v>15</v>
      </c>
      <c r="L858" s="1">
        <v>2</v>
      </c>
      <c r="M858" s="1">
        <v>2</v>
      </c>
      <c r="N858" s="1" t="b">
        <v>1</v>
      </c>
      <c r="O858" s="1">
        <v>60</v>
      </c>
      <c r="P858" s="1" t="b">
        <v>0</v>
      </c>
      <c r="Q858" s="1" t="s">
        <v>19</v>
      </c>
    </row>
    <row r="859" spans="1:17" ht="15.75" customHeight="1" x14ac:dyDescent="0.15">
      <c r="A859" s="1" t="s">
        <v>3095</v>
      </c>
      <c r="B859" s="1" t="s">
        <v>1180</v>
      </c>
      <c r="C859" s="1" t="s">
        <v>1175</v>
      </c>
      <c r="D859" s="1" t="s">
        <v>1176</v>
      </c>
      <c r="E859" s="1" t="s">
        <v>1172</v>
      </c>
      <c r="F859" s="1" t="s">
        <v>1173</v>
      </c>
      <c r="G859" s="1" t="s">
        <v>1051</v>
      </c>
      <c r="H859" s="1">
        <v>1003</v>
      </c>
      <c r="I859" s="7" t="s">
        <v>1174</v>
      </c>
      <c r="J859" s="9" t="s">
        <v>1181</v>
      </c>
      <c r="K859" s="1" t="s">
        <v>15</v>
      </c>
      <c r="L859" s="1">
        <v>2</v>
      </c>
      <c r="M859" s="1">
        <v>2</v>
      </c>
      <c r="N859" s="1" t="b">
        <v>1</v>
      </c>
      <c r="O859" s="1">
        <v>60</v>
      </c>
      <c r="P859" s="1" t="b">
        <v>0</v>
      </c>
      <c r="Q859" s="1" t="s">
        <v>36</v>
      </c>
    </row>
    <row r="860" spans="1:17" ht="15.75" customHeight="1" x14ac:dyDescent="0.15">
      <c r="A860" s="1" t="s">
        <v>3095</v>
      </c>
      <c r="B860" s="1" t="s">
        <v>98</v>
      </c>
      <c r="C860" s="1" t="s">
        <v>1182</v>
      </c>
      <c r="D860" s="1" t="s">
        <v>27</v>
      </c>
      <c r="E860" s="1" t="s">
        <v>1172</v>
      </c>
      <c r="F860" s="1" t="s">
        <v>1173</v>
      </c>
      <c r="G860" s="1" t="s">
        <v>1051</v>
      </c>
      <c r="H860" s="1">
        <v>1003</v>
      </c>
      <c r="I860" s="7" t="s">
        <v>1174</v>
      </c>
      <c r="J860" s="9" t="s">
        <v>1183</v>
      </c>
      <c r="K860" s="1" t="s">
        <v>15</v>
      </c>
      <c r="L860" s="1">
        <v>2</v>
      </c>
      <c r="M860" s="1">
        <v>2</v>
      </c>
      <c r="N860" s="1" t="b">
        <v>1</v>
      </c>
      <c r="O860" s="1">
        <v>60</v>
      </c>
      <c r="P860" s="1" t="b">
        <v>0</v>
      </c>
      <c r="Q860" s="1" t="s">
        <v>29</v>
      </c>
    </row>
    <row r="861" spans="1:17" ht="15.75" customHeight="1" x14ac:dyDescent="0.15">
      <c r="A861" s="1" t="s">
        <v>3095</v>
      </c>
      <c r="B861" s="1" t="s">
        <v>1184</v>
      </c>
      <c r="C861" s="1" t="s">
        <v>1182</v>
      </c>
      <c r="D861" s="1" t="s">
        <v>27</v>
      </c>
      <c r="E861" s="1" t="s">
        <v>1172</v>
      </c>
      <c r="F861" s="1" t="s">
        <v>1173</v>
      </c>
      <c r="G861" s="1" t="s">
        <v>1051</v>
      </c>
      <c r="H861" s="1">
        <v>1003</v>
      </c>
      <c r="I861" s="7" t="s">
        <v>1174</v>
      </c>
      <c r="J861" s="9" t="s">
        <v>1185</v>
      </c>
      <c r="K861" s="1" t="s">
        <v>15</v>
      </c>
      <c r="L861" s="1">
        <v>2</v>
      </c>
      <c r="M861" s="1">
        <v>2</v>
      </c>
      <c r="N861" s="1" t="b">
        <v>1</v>
      </c>
      <c r="O861" s="1">
        <v>60</v>
      </c>
      <c r="P861" s="1" t="b">
        <v>0</v>
      </c>
      <c r="Q861" s="1" t="s">
        <v>36</v>
      </c>
    </row>
    <row r="862" spans="1:17" ht="15.75" customHeight="1" x14ac:dyDescent="0.15">
      <c r="A862" s="1" t="s">
        <v>3095</v>
      </c>
      <c r="B862" s="1" t="s">
        <v>1063</v>
      </c>
      <c r="C862" s="1" t="s">
        <v>1182</v>
      </c>
      <c r="D862" s="1" t="s">
        <v>27</v>
      </c>
      <c r="E862" s="1" t="s">
        <v>1172</v>
      </c>
      <c r="F862" s="1" t="s">
        <v>1173</v>
      </c>
      <c r="G862" s="1" t="s">
        <v>1051</v>
      </c>
      <c r="H862" s="1">
        <v>1003</v>
      </c>
      <c r="I862" s="7" t="s">
        <v>1174</v>
      </c>
      <c r="J862" s="9" t="s">
        <v>1186</v>
      </c>
      <c r="K862" s="1" t="s">
        <v>15</v>
      </c>
      <c r="L862" s="1">
        <v>2</v>
      </c>
      <c r="M862" s="1">
        <v>2</v>
      </c>
      <c r="N862" s="1" t="b">
        <v>1</v>
      </c>
      <c r="O862" s="1">
        <v>60</v>
      </c>
      <c r="P862" s="1" t="b">
        <v>0</v>
      </c>
      <c r="Q862" s="1" t="s">
        <v>36</v>
      </c>
    </row>
    <row r="863" spans="1:17" ht="15.75" customHeight="1" x14ac:dyDescent="0.15">
      <c r="A863" s="1" t="s">
        <v>3095</v>
      </c>
      <c r="B863" s="11" t="s">
        <v>1187</v>
      </c>
      <c r="C863" s="1" t="s">
        <v>1182</v>
      </c>
      <c r="D863" s="1" t="s">
        <v>27</v>
      </c>
      <c r="E863" s="1" t="s">
        <v>1172</v>
      </c>
      <c r="F863" s="1" t="s">
        <v>1173</v>
      </c>
      <c r="G863" s="1" t="s">
        <v>1051</v>
      </c>
      <c r="H863" s="1">
        <v>1003</v>
      </c>
      <c r="I863" s="7" t="s">
        <v>1174</v>
      </c>
      <c r="J863" s="9" t="s">
        <v>1188</v>
      </c>
      <c r="K863" s="1" t="s">
        <v>15</v>
      </c>
      <c r="L863" s="1">
        <v>2</v>
      </c>
      <c r="M863" s="1">
        <v>2</v>
      </c>
      <c r="N863" s="1" t="b">
        <v>1</v>
      </c>
      <c r="O863" s="1">
        <v>60</v>
      </c>
      <c r="P863" s="1" t="b">
        <v>0</v>
      </c>
      <c r="Q863" s="1" t="s">
        <v>36</v>
      </c>
    </row>
    <row r="864" spans="1:17" ht="15.75" customHeight="1" x14ac:dyDescent="0.15">
      <c r="A864" s="1" t="s">
        <v>3095</v>
      </c>
      <c r="B864" s="11" t="s">
        <v>1189</v>
      </c>
      <c r="C864" s="1" t="s">
        <v>1182</v>
      </c>
      <c r="D864" s="1" t="s">
        <v>27</v>
      </c>
      <c r="E864" s="1" t="s">
        <v>1172</v>
      </c>
      <c r="F864" s="1" t="s">
        <v>1173</v>
      </c>
      <c r="G864" s="1" t="s">
        <v>1051</v>
      </c>
      <c r="H864" s="1">
        <v>1003</v>
      </c>
      <c r="I864" s="7" t="s">
        <v>1174</v>
      </c>
      <c r="J864" s="16" t="s">
        <v>1188</v>
      </c>
      <c r="K864" s="1" t="s">
        <v>15</v>
      </c>
      <c r="L864" s="1">
        <v>2</v>
      </c>
      <c r="M864" s="1">
        <v>2</v>
      </c>
      <c r="N864" s="1" t="b">
        <v>1</v>
      </c>
      <c r="O864" s="1">
        <v>60</v>
      </c>
      <c r="P864" s="1" t="b">
        <v>0</v>
      </c>
      <c r="Q864" s="1" t="s">
        <v>36</v>
      </c>
    </row>
    <row r="865" spans="1:17" ht="15.75" customHeight="1" x14ac:dyDescent="0.15">
      <c r="A865" s="1" t="s">
        <v>3095</v>
      </c>
      <c r="B865" s="1" t="s">
        <v>119</v>
      </c>
      <c r="C865" s="1" t="s">
        <v>1175</v>
      </c>
      <c r="D865" s="1" t="s">
        <v>1176</v>
      </c>
      <c r="E865" s="1" t="s">
        <v>1172</v>
      </c>
      <c r="F865" s="1" t="s">
        <v>1173</v>
      </c>
      <c r="G865" s="1" t="s">
        <v>1051</v>
      </c>
      <c r="H865" s="1">
        <v>1003</v>
      </c>
      <c r="I865" s="7" t="s">
        <v>1174</v>
      </c>
      <c r="J865" s="9" t="s">
        <v>1190</v>
      </c>
      <c r="K865" s="1" t="s">
        <v>15</v>
      </c>
      <c r="L865" s="1">
        <v>2</v>
      </c>
      <c r="M865" s="1">
        <v>2</v>
      </c>
      <c r="N865" s="1" t="b">
        <v>1</v>
      </c>
      <c r="O865" s="1">
        <v>60</v>
      </c>
      <c r="P865" s="1" t="b">
        <v>0</v>
      </c>
      <c r="Q865" s="1" t="s">
        <v>33</v>
      </c>
    </row>
    <row r="866" spans="1:17" ht="15.75" customHeight="1" x14ac:dyDescent="0.15">
      <c r="A866" s="1" t="s">
        <v>3095</v>
      </c>
      <c r="B866" s="1" t="s">
        <v>1191</v>
      </c>
      <c r="C866" s="1" t="s">
        <v>1175</v>
      </c>
      <c r="D866" s="1" t="s">
        <v>1176</v>
      </c>
      <c r="E866" s="1" t="s">
        <v>1172</v>
      </c>
      <c r="F866" s="1" t="s">
        <v>1173</v>
      </c>
      <c r="G866" s="1" t="s">
        <v>1051</v>
      </c>
      <c r="H866" s="1">
        <v>1003</v>
      </c>
      <c r="I866" s="7" t="s">
        <v>1174</v>
      </c>
      <c r="J866" s="9" t="s">
        <v>1192</v>
      </c>
      <c r="K866" s="1" t="s">
        <v>15</v>
      </c>
      <c r="L866" s="1">
        <v>2</v>
      </c>
      <c r="M866" s="1">
        <v>2</v>
      </c>
      <c r="N866" s="1" t="b">
        <v>1</v>
      </c>
      <c r="O866" s="1">
        <v>60</v>
      </c>
      <c r="P866" s="1" t="b">
        <v>0</v>
      </c>
      <c r="Q866" s="1" t="s">
        <v>36</v>
      </c>
    </row>
    <row r="867" spans="1:17" ht="15.75" customHeight="1" x14ac:dyDescent="0.15">
      <c r="A867" s="1" t="s">
        <v>3096</v>
      </c>
      <c r="B867" s="1" t="s">
        <v>1198</v>
      </c>
      <c r="C867" s="1" t="s">
        <v>1196</v>
      </c>
      <c r="D867" s="27" t="s">
        <v>1197</v>
      </c>
      <c r="E867" s="1" t="s">
        <v>1193</v>
      </c>
      <c r="F867" s="1" t="s">
        <v>1050</v>
      </c>
      <c r="G867" s="1" t="s">
        <v>1051</v>
      </c>
      <c r="H867" s="1" t="s">
        <v>1194</v>
      </c>
      <c r="I867" s="7" t="s">
        <v>1195</v>
      </c>
      <c r="J867" s="9" t="s">
        <v>1199</v>
      </c>
      <c r="K867" s="1" t="s">
        <v>15</v>
      </c>
      <c r="L867" s="1">
        <v>2</v>
      </c>
      <c r="M867" s="1">
        <v>2</v>
      </c>
      <c r="N867" s="1" t="b">
        <v>1</v>
      </c>
      <c r="O867" s="1">
        <v>69</v>
      </c>
      <c r="P867" s="1" t="b">
        <v>0</v>
      </c>
      <c r="Q867" s="1" t="s">
        <v>36</v>
      </c>
    </row>
    <row r="868" spans="1:17" ht="15.75" customHeight="1" x14ac:dyDescent="0.15">
      <c r="A868" s="1" t="s">
        <v>2454</v>
      </c>
      <c r="B868" s="1" t="s">
        <v>212</v>
      </c>
      <c r="C868" s="1" t="s">
        <v>2458</v>
      </c>
      <c r="D868" s="1" t="s">
        <v>211</v>
      </c>
      <c r="E868" s="1" t="s">
        <v>2455</v>
      </c>
      <c r="F868" s="1" t="s">
        <v>2456</v>
      </c>
      <c r="G868" s="1" t="s">
        <v>2431</v>
      </c>
      <c r="H868" s="1">
        <v>38152</v>
      </c>
      <c r="I868" s="7" t="s">
        <v>2457</v>
      </c>
      <c r="J868" s="9" t="s">
        <v>2459</v>
      </c>
      <c r="K868" s="1" t="s">
        <v>15</v>
      </c>
      <c r="L868" s="1">
        <v>2</v>
      </c>
      <c r="M868" s="1">
        <v>2</v>
      </c>
      <c r="N868" s="1" t="b">
        <v>0</v>
      </c>
      <c r="O868" s="1">
        <v>57</v>
      </c>
      <c r="P868" s="1" t="b">
        <v>0</v>
      </c>
      <c r="Q868" s="1" t="s">
        <v>19</v>
      </c>
    </row>
    <row r="869" spans="1:17" ht="15.75" customHeight="1" x14ac:dyDescent="0.15">
      <c r="A869" s="1" t="s">
        <v>2454</v>
      </c>
      <c r="B869" s="1" t="s">
        <v>98</v>
      </c>
      <c r="C869" s="1" t="s">
        <v>2460</v>
      </c>
      <c r="D869" s="1" t="s">
        <v>27</v>
      </c>
      <c r="E869" s="1" t="s">
        <v>2455</v>
      </c>
      <c r="F869" s="1" t="s">
        <v>2456</v>
      </c>
      <c r="G869" s="1" t="s">
        <v>2431</v>
      </c>
      <c r="H869" s="1">
        <v>38152</v>
      </c>
      <c r="I869" s="7" t="s">
        <v>2457</v>
      </c>
      <c r="J869" s="9" t="s">
        <v>2461</v>
      </c>
      <c r="K869" s="1" t="s">
        <v>15</v>
      </c>
      <c r="L869" s="1">
        <v>2</v>
      </c>
      <c r="M869" s="1">
        <v>2</v>
      </c>
      <c r="N869" s="1" t="b">
        <v>0</v>
      </c>
      <c r="O869" s="1">
        <v>57</v>
      </c>
      <c r="P869" s="1" t="b">
        <v>0</v>
      </c>
      <c r="Q869" s="1" t="s">
        <v>29</v>
      </c>
    </row>
    <row r="870" spans="1:17" ht="15.75" customHeight="1" x14ac:dyDescent="0.15">
      <c r="A870" s="1" t="s">
        <v>2454</v>
      </c>
      <c r="B870" s="1" t="s">
        <v>691</v>
      </c>
      <c r="C870" s="1" t="s">
        <v>2460</v>
      </c>
      <c r="D870" s="1" t="s">
        <v>27</v>
      </c>
      <c r="E870" s="1" t="s">
        <v>2455</v>
      </c>
      <c r="F870" s="1" t="s">
        <v>2456</v>
      </c>
      <c r="G870" s="1" t="s">
        <v>2431</v>
      </c>
      <c r="H870" s="1">
        <v>38152</v>
      </c>
      <c r="I870" s="7" t="s">
        <v>2457</v>
      </c>
      <c r="J870" s="9" t="s">
        <v>2462</v>
      </c>
      <c r="K870" s="1" t="s">
        <v>15</v>
      </c>
      <c r="L870" s="1">
        <v>2</v>
      </c>
      <c r="M870" s="1">
        <v>2</v>
      </c>
      <c r="N870" s="1" t="b">
        <v>0</v>
      </c>
      <c r="O870" s="1">
        <v>57</v>
      </c>
      <c r="P870" s="1" t="b">
        <v>0</v>
      </c>
      <c r="Q870" s="1" t="s">
        <v>36</v>
      </c>
    </row>
    <row r="871" spans="1:17" ht="15.75" customHeight="1" x14ac:dyDescent="0.15">
      <c r="A871" s="1" t="s">
        <v>616</v>
      </c>
      <c r="B871" s="1" t="s">
        <v>28</v>
      </c>
      <c r="C871" s="1" t="s">
        <v>167</v>
      </c>
      <c r="D871" s="27" t="s">
        <v>27</v>
      </c>
      <c r="E871" s="1" t="s">
        <v>616</v>
      </c>
      <c r="F871" s="1" t="s">
        <v>617</v>
      </c>
      <c r="G871" s="1" t="s">
        <v>533</v>
      </c>
      <c r="H871" s="1">
        <v>33146</v>
      </c>
      <c r="I871" s="7" t="s">
        <v>618</v>
      </c>
      <c r="J871" s="9" t="s">
        <v>619</v>
      </c>
      <c r="K871" s="1" t="s">
        <v>54</v>
      </c>
      <c r="L871" s="1">
        <v>2</v>
      </c>
      <c r="M871" s="1">
        <v>2</v>
      </c>
      <c r="N871" s="1" t="b">
        <v>0</v>
      </c>
      <c r="O871" s="1">
        <v>38</v>
      </c>
      <c r="P871" s="1" t="b">
        <v>0</v>
      </c>
      <c r="Q871" s="1" t="s">
        <v>29</v>
      </c>
    </row>
    <row r="872" spans="1:17" ht="15.75" customHeight="1" x14ac:dyDescent="0.15">
      <c r="A872" s="1" t="s">
        <v>616</v>
      </c>
      <c r="B872" s="1" t="s">
        <v>98</v>
      </c>
      <c r="C872" s="1" t="s">
        <v>167</v>
      </c>
      <c r="D872" s="27" t="s">
        <v>27</v>
      </c>
      <c r="E872" s="1" t="s">
        <v>616</v>
      </c>
      <c r="F872" s="1" t="s">
        <v>617</v>
      </c>
      <c r="G872" s="1" t="s">
        <v>533</v>
      </c>
      <c r="H872" s="1">
        <v>33146</v>
      </c>
      <c r="I872" s="7" t="s">
        <v>618</v>
      </c>
      <c r="J872" s="9" t="s">
        <v>620</v>
      </c>
      <c r="K872" s="1" t="s">
        <v>54</v>
      </c>
      <c r="L872" s="1">
        <v>2</v>
      </c>
      <c r="M872" s="1">
        <v>2</v>
      </c>
      <c r="N872" s="1" t="b">
        <v>0</v>
      </c>
      <c r="O872" s="1">
        <v>38</v>
      </c>
      <c r="P872" s="1" t="b">
        <v>1</v>
      </c>
      <c r="Q872" s="1" t="s">
        <v>29</v>
      </c>
    </row>
    <row r="873" spans="1:17" ht="15.75" customHeight="1" x14ac:dyDescent="0.15">
      <c r="A873" s="1" t="s">
        <v>616</v>
      </c>
      <c r="B873" s="1" t="s">
        <v>158</v>
      </c>
      <c r="C873" s="1" t="s">
        <v>167</v>
      </c>
      <c r="D873" s="27" t="s">
        <v>27</v>
      </c>
      <c r="E873" s="1" t="s">
        <v>616</v>
      </c>
      <c r="F873" s="1" t="s">
        <v>617</v>
      </c>
      <c r="G873" s="1" t="s">
        <v>533</v>
      </c>
      <c r="H873" s="1">
        <v>33146</v>
      </c>
      <c r="I873" s="7" t="s">
        <v>618</v>
      </c>
      <c r="J873" s="9" t="s">
        <v>621</v>
      </c>
      <c r="K873" s="1" t="s">
        <v>54</v>
      </c>
      <c r="L873" s="1">
        <v>2</v>
      </c>
      <c r="M873" s="1">
        <v>2</v>
      </c>
      <c r="N873" s="1" t="b">
        <v>0</v>
      </c>
      <c r="O873" s="1">
        <v>38</v>
      </c>
      <c r="P873" s="1" t="b">
        <v>1</v>
      </c>
      <c r="Q873" s="1" t="s">
        <v>36</v>
      </c>
    </row>
    <row r="874" spans="1:17" ht="15.75" customHeight="1" x14ac:dyDescent="0.15">
      <c r="A874" s="1" t="s">
        <v>616</v>
      </c>
      <c r="B874" s="1" t="s">
        <v>333</v>
      </c>
      <c r="C874" s="1" t="s">
        <v>167</v>
      </c>
      <c r="D874" s="27" t="s">
        <v>332</v>
      </c>
      <c r="E874" s="1" t="s">
        <v>616</v>
      </c>
      <c r="F874" s="1" t="s">
        <v>617</v>
      </c>
      <c r="G874" s="1" t="s">
        <v>533</v>
      </c>
      <c r="H874" s="1">
        <v>33146</v>
      </c>
      <c r="I874" s="7" t="s">
        <v>618</v>
      </c>
      <c r="J874" s="9" t="s">
        <v>622</v>
      </c>
      <c r="K874" s="1" t="s">
        <v>54</v>
      </c>
      <c r="L874" s="1">
        <v>2</v>
      </c>
      <c r="M874" s="1">
        <v>2</v>
      </c>
      <c r="N874" s="1" t="b">
        <v>0</v>
      </c>
      <c r="O874" s="1">
        <v>38</v>
      </c>
      <c r="P874" s="1" t="b">
        <v>1</v>
      </c>
      <c r="Q874" s="1" t="s">
        <v>36</v>
      </c>
    </row>
    <row r="875" spans="1:17" ht="15.75" customHeight="1" x14ac:dyDescent="0.15">
      <c r="A875" s="1" t="s">
        <v>616</v>
      </c>
      <c r="B875" s="1" t="s">
        <v>624</v>
      </c>
      <c r="C875" s="1" t="s">
        <v>167</v>
      </c>
      <c r="D875" s="27" t="s">
        <v>623</v>
      </c>
      <c r="E875" s="1" t="s">
        <v>616</v>
      </c>
      <c r="F875" s="1" t="s">
        <v>617</v>
      </c>
      <c r="G875" s="1" t="s">
        <v>533</v>
      </c>
      <c r="H875" s="1">
        <v>33146</v>
      </c>
      <c r="I875" s="7" t="s">
        <v>618</v>
      </c>
      <c r="J875" s="9" t="s">
        <v>625</v>
      </c>
      <c r="K875" s="1" t="s">
        <v>54</v>
      </c>
      <c r="L875" s="1">
        <v>2</v>
      </c>
      <c r="M875" s="1">
        <v>2</v>
      </c>
      <c r="N875" s="1" t="b">
        <v>0</v>
      </c>
      <c r="O875" s="1">
        <v>38</v>
      </c>
      <c r="P875" s="1" t="b">
        <v>0</v>
      </c>
      <c r="Q875" s="1" t="s">
        <v>36</v>
      </c>
    </row>
    <row r="876" spans="1:17" ht="15.75" customHeight="1" x14ac:dyDescent="0.15">
      <c r="A876" s="1" t="s">
        <v>616</v>
      </c>
      <c r="B876" s="1" t="s">
        <v>273</v>
      </c>
      <c r="C876" s="1" t="s">
        <v>167</v>
      </c>
      <c r="D876" s="27" t="s">
        <v>218</v>
      </c>
      <c r="E876" s="1" t="s">
        <v>616</v>
      </c>
      <c r="F876" s="1" t="s">
        <v>617</v>
      </c>
      <c r="G876" s="1" t="s">
        <v>533</v>
      </c>
      <c r="H876" s="1">
        <v>33146</v>
      </c>
      <c r="I876" s="7" t="s">
        <v>618</v>
      </c>
      <c r="J876" s="9" t="s">
        <v>626</v>
      </c>
      <c r="K876" s="1" t="s">
        <v>54</v>
      </c>
      <c r="L876" s="1">
        <v>2</v>
      </c>
      <c r="M876" s="1">
        <v>2</v>
      </c>
      <c r="N876" s="1" t="b">
        <v>0</v>
      </c>
      <c r="O876" s="1">
        <v>38</v>
      </c>
      <c r="P876" s="1" t="b">
        <v>0</v>
      </c>
      <c r="Q876" s="1" t="s">
        <v>36</v>
      </c>
    </row>
    <row r="877" spans="1:17" ht="15.75" customHeight="1" x14ac:dyDescent="0.15">
      <c r="A877" s="1" t="s">
        <v>616</v>
      </c>
      <c r="B877" s="1" t="s">
        <v>215</v>
      </c>
      <c r="C877" s="1" t="s">
        <v>167</v>
      </c>
      <c r="D877" s="27" t="s">
        <v>207</v>
      </c>
      <c r="E877" s="1" t="s">
        <v>616</v>
      </c>
      <c r="F877" s="1" t="s">
        <v>617</v>
      </c>
      <c r="G877" s="1" t="s">
        <v>533</v>
      </c>
      <c r="H877" s="1">
        <v>33146</v>
      </c>
      <c r="I877" s="7" t="s">
        <v>618</v>
      </c>
      <c r="J877" s="9" t="s">
        <v>627</v>
      </c>
      <c r="K877" s="1" t="s">
        <v>54</v>
      </c>
      <c r="L877" s="1">
        <v>2</v>
      </c>
      <c r="M877" s="1">
        <v>2</v>
      </c>
      <c r="N877" s="1" t="b">
        <v>0</v>
      </c>
      <c r="O877" s="1">
        <v>38</v>
      </c>
      <c r="P877" s="1" t="b">
        <v>0</v>
      </c>
      <c r="Q877" s="1" t="s">
        <v>36</v>
      </c>
    </row>
    <row r="878" spans="1:17" ht="15.75" customHeight="1" x14ac:dyDescent="0.15">
      <c r="A878" s="1" t="s">
        <v>3098</v>
      </c>
      <c r="B878" s="1" t="s">
        <v>1369</v>
      </c>
      <c r="C878" s="1" t="s">
        <v>1368</v>
      </c>
      <c r="D878" s="27" t="s">
        <v>166</v>
      </c>
      <c r="E878" s="1" t="s">
        <v>1365</v>
      </c>
      <c r="F878" s="1" t="s">
        <v>1366</v>
      </c>
      <c r="G878" s="1" t="s">
        <v>1300</v>
      </c>
      <c r="H878" s="1">
        <v>48109</v>
      </c>
      <c r="I878" s="7" t="s">
        <v>1367</v>
      </c>
      <c r="J878" s="9" t="s">
        <v>1370</v>
      </c>
      <c r="K878" s="1" t="s">
        <v>15</v>
      </c>
      <c r="L878" s="1">
        <v>2</v>
      </c>
      <c r="M878" s="1">
        <v>2</v>
      </c>
      <c r="N878" s="1" t="b">
        <v>0</v>
      </c>
      <c r="O878" s="1">
        <v>29</v>
      </c>
      <c r="P878" s="1" t="b">
        <v>0</v>
      </c>
      <c r="Q878" s="1" t="s">
        <v>36</v>
      </c>
    </row>
    <row r="879" spans="1:17" ht="15.75" customHeight="1" x14ac:dyDescent="0.15">
      <c r="A879" s="1" t="s">
        <v>3098</v>
      </c>
      <c r="B879" s="1" t="s">
        <v>32</v>
      </c>
      <c r="C879" s="1" t="s">
        <v>1368</v>
      </c>
      <c r="D879" s="27" t="s">
        <v>166</v>
      </c>
      <c r="E879" s="1" t="s">
        <v>1365</v>
      </c>
      <c r="F879" s="1" t="s">
        <v>1366</v>
      </c>
      <c r="G879" s="1" t="s">
        <v>1300</v>
      </c>
      <c r="H879" s="1">
        <v>48109</v>
      </c>
      <c r="I879" s="7" t="s">
        <v>1367</v>
      </c>
      <c r="J879" s="9" t="s">
        <v>1371</v>
      </c>
      <c r="K879" s="1" t="s">
        <v>15</v>
      </c>
      <c r="L879" s="1">
        <v>2</v>
      </c>
      <c r="M879" s="1">
        <v>2</v>
      </c>
      <c r="N879" s="1" t="b">
        <v>0</v>
      </c>
      <c r="O879" s="1">
        <v>29</v>
      </c>
      <c r="P879" s="1" t="b">
        <v>0</v>
      </c>
      <c r="Q879" s="1" t="s">
        <v>33</v>
      </c>
    </row>
    <row r="880" spans="1:17" ht="15.75" customHeight="1" x14ac:dyDescent="0.15">
      <c r="A880" s="1" t="s">
        <v>3098</v>
      </c>
      <c r="B880" s="1" t="s">
        <v>1372</v>
      </c>
      <c r="C880" s="1" t="s">
        <v>1368</v>
      </c>
      <c r="D880" s="27" t="s">
        <v>166</v>
      </c>
      <c r="E880" s="1" t="s">
        <v>1365</v>
      </c>
      <c r="F880" s="1" t="s">
        <v>1366</v>
      </c>
      <c r="G880" s="1" t="s">
        <v>1300</v>
      </c>
      <c r="H880" s="1">
        <v>48109</v>
      </c>
      <c r="I880" s="7" t="s">
        <v>1367</v>
      </c>
      <c r="J880" s="9" t="s">
        <v>1373</v>
      </c>
      <c r="K880" s="1" t="s">
        <v>15</v>
      </c>
      <c r="L880" s="1">
        <v>2</v>
      </c>
      <c r="M880" s="1">
        <v>2</v>
      </c>
      <c r="N880" s="1" t="b">
        <v>0</v>
      </c>
      <c r="O880" s="1">
        <v>29</v>
      </c>
      <c r="P880" s="1" t="b">
        <v>0</v>
      </c>
      <c r="Q880" s="1" t="s">
        <v>36</v>
      </c>
    </row>
    <row r="881" spans="1:17" ht="15.75" customHeight="1" x14ac:dyDescent="0.15">
      <c r="A881" s="1" t="s">
        <v>3098</v>
      </c>
      <c r="B881" s="1" t="s">
        <v>98</v>
      </c>
      <c r="C881" s="1" t="s">
        <v>1374</v>
      </c>
      <c r="D881" s="1" t="s">
        <v>27</v>
      </c>
      <c r="E881" s="1" t="s">
        <v>1365</v>
      </c>
      <c r="F881" s="1" t="s">
        <v>1366</v>
      </c>
      <c r="G881" s="1" t="s">
        <v>1300</v>
      </c>
      <c r="H881" s="1">
        <v>48109</v>
      </c>
      <c r="I881" s="7" t="s">
        <v>1367</v>
      </c>
      <c r="J881" s="9" t="s">
        <v>1375</v>
      </c>
      <c r="K881" s="1" t="s">
        <v>15</v>
      </c>
      <c r="L881" s="1">
        <v>2</v>
      </c>
      <c r="M881" s="1">
        <v>2</v>
      </c>
      <c r="N881" s="1" t="b">
        <v>0</v>
      </c>
      <c r="O881" s="1">
        <v>29</v>
      </c>
      <c r="P881" s="1" t="b">
        <v>0</v>
      </c>
      <c r="Q881" s="1" t="s">
        <v>29</v>
      </c>
    </row>
    <row r="882" spans="1:17" ht="15.75" customHeight="1" x14ac:dyDescent="0.15">
      <c r="A882" s="1" t="s">
        <v>3098</v>
      </c>
      <c r="B882" s="1" t="s">
        <v>1377</v>
      </c>
      <c r="C882" s="1" t="s">
        <v>1376</v>
      </c>
      <c r="D882" s="27" t="s">
        <v>372</v>
      </c>
      <c r="E882" s="1" t="s">
        <v>1365</v>
      </c>
      <c r="F882" s="1" t="s">
        <v>1366</v>
      </c>
      <c r="G882" s="1" t="s">
        <v>1300</v>
      </c>
      <c r="H882" s="1">
        <v>48109</v>
      </c>
      <c r="I882" s="7" t="s">
        <v>1367</v>
      </c>
      <c r="J882" s="9" t="s">
        <v>1378</v>
      </c>
      <c r="K882" s="1" t="s">
        <v>15</v>
      </c>
      <c r="L882" s="1">
        <v>2</v>
      </c>
      <c r="M882" s="1">
        <v>2</v>
      </c>
      <c r="N882" s="1" t="b">
        <v>0</v>
      </c>
      <c r="O882" s="1">
        <v>29</v>
      </c>
      <c r="P882" s="1" t="b">
        <v>0</v>
      </c>
      <c r="Q882" s="1" t="s">
        <v>36</v>
      </c>
    </row>
    <row r="883" spans="1:17" ht="15.75" customHeight="1" x14ac:dyDescent="0.15">
      <c r="A883" s="1" t="s">
        <v>3098</v>
      </c>
      <c r="B883" s="1" t="s">
        <v>320</v>
      </c>
      <c r="C883" s="1" t="s">
        <v>1374</v>
      </c>
      <c r="D883" s="1" t="s">
        <v>27</v>
      </c>
      <c r="E883" s="1" t="s">
        <v>1365</v>
      </c>
      <c r="F883" s="1" t="s">
        <v>1366</v>
      </c>
      <c r="G883" s="1" t="s">
        <v>1300</v>
      </c>
      <c r="H883" s="1">
        <v>48109</v>
      </c>
      <c r="I883" s="7" t="s">
        <v>1367</v>
      </c>
      <c r="J883" s="9" t="s">
        <v>1379</v>
      </c>
      <c r="K883" s="1" t="s">
        <v>15</v>
      </c>
      <c r="L883" s="1">
        <v>2</v>
      </c>
      <c r="M883" s="1">
        <v>2</v>
      </c>
      <c r="N883" s="1" t="b">
        <v>0</v>
      </c>
      <c r="O883" s="1">
        <v>29</v>
      </c>
      <c r="P883" s="1" t="b">
        <v>0</v>
      </c>
      <c r="Q883" s="1" t="s">
        <v>36</v>
      </c>
    </row>
    <row r="884" spans="1:17" ht="15.75" customHeight="1" x14ac:dyDescent="0.15">
      <c r="A884" s="1" t="s">
        <v>3098</v>
      </c>
      <c r="B884" s="1" t="s">
        <v>1380</v>
      </c>
      <c r="C884" s="1" t="s">
        <v>1374</v>
      </c>
      <c r="D884" s="1" t="s">
        <v>27</v>
      </c>
      <c r="E884" s="1" t="s">
        <v>1365</v>
      </c>
      <c r="F884" s="1" t="s">
        <v>1366</v>
      </c>
      <c r="G884" s="1" t="s">
        <v>1300</v>
      </c>
      <c r="H884" s="1">
        <v>48109</v>
      </c>
      <c r="I884" s="7" t="s">
        <v>1367</v>
      </c>
      <c r="J884" s="9" t="s">
        <v>1381</v>
      </c>
      <c r="K884" s="1" t="s">
        <v>15</v>
      </c>
      <c r="L884" s="1">
        <v>2</v>
      </c>
      <c r="M884" s="1">
        <v>2</v>
      </c>
      <c r="N884" s="1" t="b">
        <v>0</v>
      </c>
      <c r="O884" s="1">
        <v>29</v>
      </c>
      <c r="P884" s="1" t="b">
        <v>0</v>
      </c>
      <c r="Q884" s="1" t="s">
        <v>36</v>
      </c>
    </row>
    <row r="885" spans="1:17" ht="15.75" customHeight="1" x14ac:dyDescent="0.15">
      <c r="A885" s="1" t="s">
        <v>3098</v>
      </c>
      <c r="B885" s="1" t="s">
        <v>333</v>
      </c>
      <c r="C885" s="1" t="s">
        <v>1374</v>
      </c>
      <c r="D885" s="1" t="s">
        <v>27</v>
      </c>
      <c r="E885" s="1" t="s">
        <v>1365</v>
      </c>
      <c r="F885" s="1" t="s">
        <v>1366</v>
      </c>
      <c r="G885" s="1" t="s">
        <v>1300</v>
      </c>
      <c r="H885" s="1">
        <v>48109</v>
      </c>
      <c r="I885" s="7" t="s">
        <v>1367</v>
      </c>
      <c r="J885" s="9" t="s">
        <v>1382</v>
      </c>
      <c r="K885" s="1" t="s">
        <v>15</v>
      </c>
      <c r="L885" s="1">
        <v>2</v>
      </c>
      <c r="M885" s="1">
        <v>2</v>
      </c>
      <c r="N885" s="1" t="b">
        <v>0</v>
      </c>
      <c r="O885" s="1">
        <v>29</v>
      </c>
      <c r="P885" s="1" t="b">
        <v>1</v>
      </c>
      <c r="Q885" s="1" t="s">
        <v>36</v>
      </c>
    </row>
    <row r="886" spans="1:17" ht="15.75" customHeight="1" x14ac:dyDescent="0.15">
      <c r="A886" s="1" t="s">
        <v>3098</v>
      </c>
      <c r="B886" s="1" t="s">
        <v>18</v>
      </c>
      <c r="C886" s="1" t="s">
        <v>1374</v>
      </c>
      <c r="D886" s="27" t="s">
        <v>372</v>
      </c>
      <c r="E886" s="1" t="s">
        <v>1365</v>
      </c>
      <c r="F886" s="1" t="s">
        <v>1366</v>
      </c>
      <c r="G886" s="1" t="s">
        <v>1300</v>
      </c>
      <c r="H886" s="1">
        <v>48109</v>
      </c>
      <c r="I886" s="7" t="s">
        <v>1367</v>
      </c>
      <c r="J886" s="9" t="s">
        <v>1383</v>
      </c>
      <c r="K886" s="1" t="s">
        <v>15</v>
      </c>
      <c r="L886" s="1">
        <v>2</v>
      </c>
      <c r="M886" s="1">
        <v>2</v>
      </c>
      <c r="N886" s="1" t="b">
        <v>0</v>
      </c>
      <c r="O886" s="1">
        <v>29</v>
      </c>
      <c r="P886" s="1" t="b">
        <v>0</v>
      </c>
      <c r="Q886" s="1" t="s">
        <v>19</v>
      </c>
    </row>
    <row r="887" spans="1:17" ht="15.75" customHeight="1" x14ac:dyDescent="0.15">
      <c r="A887" s="1" t="s">
        <v>3098</v>
      </c>
      <c r="B887" s="1" t="s">
        <v>574</v>
      </c>
      <c r="C887" s="1" t="s">
        <v>1374</v>
      </c>
      <c r="D887" s="27" t="s">
        <v>372</v>
      </c>
      <c r="E887" s="1" t="s">
        <v>1365</v>
      </c>
      <c r="F887" s="1" t="s">
        <v>1366</v>
      </c>
      <c r="G887" s="1" t="s">
        <v>1300</v>
      </c>
      <c r="H887" s="1">
        <v>48109</v>
      </c>
      <c r="I887" s="7" t="s">
        <v>1367</v>
      </c>
      <c r="J887" s="9" t="s">
        <v>1384</v>
      </c>
      <c r="K887" s="1" t="s">
        <v>15</v>
      </c>
      <c r="L887" s="1">
        <v>2</v>
      </c>
      <c r="M887" s="1">
        <v>2</v>
      </c>
      <c r="N887" s="1" t="b">
        <v>0</v>
      </c>
      <c r="O887" s="1">
        <v>29</v>
      </c>
      <c r="P887" s="1" t="b">
        <v>0</v>
      </c>
      <c r="Q887" s="1" t="s">
        <v>36</v>
      </c>
    </row>
    <row r="888" spans="1:17" ht="15.75" customHeight="1" x14ac:dyDescent="0.15">
      <c r="A888" s="1" t="s">
        <v>3098</v>
      </c>
      <c r="B888" s="1" t="s">
        <v>442</v>
      </c>
      <c r="C888" s="1" t="s">
        <v>1374</v>
      </c>
      <c r="D888" s="1" t="s">
        <v>27</v>
      </c>
      <c r="E888" s="1" t="s">
        <v>1365</v>
      </c>
      <c r="F888" s="1" t="s">
        <v>1366</v>
      </c>
      <c r="G888" s="1" t="s">
        <v>1300</v>
      </c>
      <c r="H888" s="1">
        <v>48109</v>
      </c>
      <c r="I888" s="7" t="s">
        <v>1367</v>
      </c>
      <c r="J888" s="9" t="s">
        <v>1385</v>
      </c>
      <c r="K888" s="1" t="s">
        <v>15</v>
      </c>
      <c r="L888" s="1">
        <v>2</v>
      </c>
      <c r="M888" s="1">
        <v>2</v>
      </c>
      <c r="N888" s="1" t="b">
        <v>0</v>
      </c>
      <c r="O888" s="1">
        <v>29</v>
      </c>
      <c r="P888" s="1" t="b">
        <v>0</v>
      </c>
      <c r="Q888" s="1" t="s">
        <v>36</v>
      </c>
    </row>
    <row r="889" spans="1:17" ht="15.75" customHeight="1" x14ac:dyDescent="0.15">
      <c r="A889" s="1" t="s">
        <v>3097</v>
      </c>
      <c r="B889" s="1" t="s">
        <v>588</v>
      </c>
      <c r="C889" s="1" t="s">
        <v>644</v>
      </c>
      <c r="D889" s="1" t="s">
        <v>167</v>
      </c>
      <c r="E889" s="1" t="s">
        <v>1443</v>
      </c>
      <c r="F889" s="1" t="s">
        <v>1403</v>
      </c>
      <c r="G889" s="1" t="s">
        <v>1404</v>
      </c>
      <c r="H889" s="1" t="s">
        <v>1444</v>
      </c>
      <c r="I889" s="7" t="s">
        <v>1445</v>
      </c>
      <c r="J889" s="9" t="s">
        <v>1446</v>
      </c>
      <c r="K889" s="1" t="s">
        <v>15</v>
      </c>
      <c r="L889" s="1">
        <v>2</v>
      </c>
      <c r="M889" s="1">
        <v>2</v>
      </c>
      <c r="N889" s="1" t="b">
        <v>1</v>
      </c>
      <c r="O889" s="1">
        <v>44</v>
      </c>
      <c r="P889" s="1" t="b">
        <v>0</v>
      </c>
      <c r="Q889" s="1" t="s">
        <v>36</v>
      </c>
    </row>
    <row r="890" spans="1:17" ht="15.75" customHeight="1" x14ac:dyDescent="0.15">
      <c r="A890" s="1" t="s">
        <v>3097</v>
      </c>
      <c r="B890" s="1" t="s">
        <v>98</v>
      </c>
      <c r="C890" s="1" t="s">
        <v>644</v>
      </c>
      <c r="D890" s="1" t="s">
        <v>167</v>
      </c>
      <c r="E890" s="1" t="s">
        <v>1443</v>
      </c>
      <c r="F890" s="1" t="s">
        <v>1403</v>
      </c>
      <c r="G890" s="1" t="s">
        <v>1404</v>
      </c>
      <c r="H890" s="1" t="s">
        <v>1444</v>
      </c>
      <c r="I890" s="7" t="s">
        <v>1445</v>
      </c>
      <c r="J890" s="9" t="s">
        <v>1447</v>
      </c>
      <c r="K890" s="1" t="s">
        <v>15</v>
      </c>
      <c r="L890" s="1">
        <v>2</v>
      </c>
      <c r="M890" s="1">
        <v>2</v>
      </c>
      <c r="N890" s="1" t="b">
        <v>1</v>
      </c>
      <c r="O890" s="1">
        <v>44</v>
      </c>
      <c r="P890" s="1" t="b">
        <v>0</v>
      </c>
      <c r="Q890" s="1" t="s">
        <v>29</v>
      </c>
    </row>
    <row r="891" spans="1:17" ht="15.75" customHeight="1" x14ac:dyDescent="0.15">
      <c r="A891" s="1" t="s">
        <v>3097</v>
      </c>
      <c r="B891" s="11" t="s">
        <v>1448</v>
      </c>
      <c r="C891" s="1" t="s">
        <v>644</v>
      </c>
      <c r="D891" s="1" t="s">
        <v>167</v>
      </c>
      <c r="E891" s="1" t="s">
        <v>1443</v>
      </c>
      <c r="F891" s="1" t="s">
        <v>1403</v>
      </c>
      <c r="G891" s="1" t="s">
        <v>1404</v>
      </c>
      <c r="H891" s="1" t="s">
        <v>1444</v>
      </c>
      <c r="I891" s="7" t="s">
        <v>1445</v>
      </c>
      <c r="J891" s="9" t="s">
        <v>1449</v>
      </c>
      <c r="K891" s="1" t="s">
        <v>15</v>
      </c>
      <c r="L891" s="1">
        <v>2</v>
      </c>
      <c r="M891" s="1">
        <v>2</v>
      </c>
      <c r="N891" s="1" t="b">
        <v>1</v>
      </c>
      <c r="O891" s="1">
        <v>44</v>
      </c>
      <c r="P891" s="1" t="b">
        <v>0</v>
      </c>
      <c r="Q891" s="1" t="s">
        <v>36</v>
      </c>
    </row>
    <row r="892" spans="1:17" ht="15.75" customHeight="1" x14ac:dyDescent="0.15">
      <c r="A892" s="1" t="s">
        <v>3097</v>
      </c>
      <c r="B892" s="11" t="s">
        <v>1450</v>
      </c>
      <c r="C892" s="1" t="s">
        <v>644</v>
      </c>
      <c r="D892" s="1" t="s">
        <v>167</v>
      </c>
      <c r="E892" s="1" t="s">
        <v>1443</v>
      </c>
      <c r="F892" s="1" t="s">
        <v>1403</v>
      </c>
      <c r="G892" s="1" t="s">
        <v>1404</v>
      </c>
      <c r="H892" s="1" t="s">
        <v>1444</v>
      </c>
      <c r="I892" s="7" t="s">
        <v>1445</v>
      </c>
      <c r="J892" s="9" t="s">
        <v>1451</v>
      </c>
      <c r="K892" s="1" t="s">
        <v>15</v>
      </c>
      <c r="L892" s="1">
        <v>2</v>
      </c>
      <c r="M892" s="1">
        <v>2</v>
      </c>
      <c r="N892" s="1" t="b">
        <v>1</v>
      </c>
      <c r="O892" s="1">
        <v>44</v>
      </c>
      <c r="P892" s="1" t="b">
        <v>0</v>
      </c>
      <c r="Q892" s="1" t="s">
        <v>36</v>
      </c>
    </row>
    <row r="893" spans="1:17" ht="15.75" customHeight="1" x14ac:dyDescent="0.15">
      <c r="A893" s="1" t="s">
        <v>3097</v>
      </c>
      <c r="B893" s="11" t="s">
        <v>1452</v>
      </c>
      <c r="C893" s="1" t="s">
        <v>644</v>
      </c>
      <c r="D893" s="1" t="s">
        <v>167</v>
      </c>
      <c r="E893" s="1" t="s">
        <v>1443</v>
      </c>
      <c r="F893" s="1" t="s">
        <v>1403</v>
      </c>
      <c r="G893" s="1" t="s">
        <v>1404</v>
      </c>
      <c r="H893" s="1" t="s">
        <v>1444</v>
      </c>
      <c r="I893" s="7" t="s">
        <v>1445</v>
      </c>
      <c r="J893" s="9" t="s">
        <v>1453</v>
      </c>
      <c r="K893" s="1" t="s">
        <v>15</v>
      </c>
      <c r="L893" s="1">
        <v>2</v>
      </c>
      <c r="M893" s="1">
        <v>2</v>
      </c>
      <c r="N893" s="1" t="b">
        <v>1</v>
      </c>
      <c r="O893" s="1">
        <v>44</v>
      </c>
      <c r="P893" s="1" t="b">
        <v>0</v>
      </c>
      <c r="Q893" s="1" t="s">
        <v>36</v>
      </c>
    </row>
    <row r="894" spans="1:17" ht="15.75" customHeight="1" x14ac:dyDescent="0.15">
      <c r="A894" s="1" t="s">
        <v>3097</v>
      </c>
      <c r="B894" s="1" t="s">
        <v>1454</v>
      </c>
      <c r="C894" s="1" t="s">
        <v>644</v>
      </c>
      <c r="D894" s="1" t="s">
        <v>167</v>
      </c>
      <c r="E894" s="1" t="s">
        <v>1443</v>
      </c>
      <c r="F894" s="1" t="s">
        <v>1403</v>
      </c>
      <c r="G894" s="1" t="s">
        <v>1404</v>
      </c>
      <c r="H894" s="1" t="s">
        <v>1444</v>
      </c>
      <c r="I894" s="7" t="s">
        <v>1445</v>
      </c>
      <c r="J894" s="9" t="s">
        <v>1455</v>
      </c>
      <c r="K894" s="1" t="s">
        <v>15</v>
      </c>
      <c r="L894" s="1">
        <v>2</v>
      </c>
      <c r="M894" s="1">
        <v>2</v>
      </c>
      <c r="N894" s="1" t="b">
        <v>1</v>
      </c>
      <c r="O894" s="1">
        <v>44</v>
      </c>
      <c r="P894" s="1" t="b">
        <v>0</v>
      </c>
      <c r="Q894" s="1" t="s">
        <v>36</v>
      </c>
    </row>
    <row r="895" spans="1:17" ht="15.75" customHeight="1" x14ac:dyDescent="0.15">
      <c r="A895" s="1" t="s">
        <v>3097</v>
      </c>
      <c r="B895" s="1" t="s">
        <v>753</v>
      </c>
      <c r="C895" s="1" t="s">
        <v>644</v>
      </c>
      <c r="D895" s="1" t="s">
        <v>44</v>
      </c>
      <c r="E895" s="1" t="s">
        <v>1443</v>
      </c>
      <c r="F895" s="1" t="s">
        <v>1403</v>
      </c>
      <c r="G895" s="1" t="s">
        <v>1404</v>
      </c>
      <c r="H895" s="1" t="s">
        <v>1444</v>
      </c>
      <c r="I895" s="7" t="s">
        <v>1445</v>
      </c>
      <c r="J895" s="1" t="s">
        <v>1456</v>
      </c>
      <c r="K895" s="1" t="s">
        <v>15</v>
      </c>
      <c r="L895" s="1">
        <v>2</v>
      </c>
      <c r="M895" s="1">
        <v>2</v>
      </c>
      <c r="N895" s="1" t="b">
        <v>1</v>
      </c>
      <c r="O895" s="1">
        <v>44</v>
      </c>
      <c r="P895" s="1" t="b">
        <v>0</v>
      </c>
      <c r="Q895" s="1" t="s">
        <v>36</v>
      </c>
    </row>
    <row r="896" spans="1:17" ht="15.75" customHeight="1" x14ac:dyDescent="0.15">
      <c r="A896" s="1" t="s">
        <v>3097</v>
      </c>
      <c r="B896" s="1" t="s">
        <v>1457</v>
      </c>
      <c r="C896" s="1" t="s">
        <v>644</v>
      </c>
      <c r="D896" s="1" t="s">
        <v>44</v>
      </c>
      <c r="E896" s="1" t="s">
        <v>1443</v>
      </c>
      <c r="F896" s="1" t="s">
        <v>1403</v>
      </c>
      <c r="G896" s="1" t="s">
        <v>1404</v>
      </c>
      <c r="H896" s="1" t="s">
        <v>1444</v>
      </c>
      <c r="I896" s="7" t="s">
        <v>1445</v>
      </c>
      <c r="J896" s="9" t="s">
        <v>1458</v>
      </c>
      <c r="K896" s="1" t="s">
        <v>15</v>
      </c>
      <c r="L896" s="1">
        <v>2</v>
      </c>
      <c r="M896" s="1">
        <v>2</v>
      </c>
      <c r="N896" s="1" t="b">
        <v>1</v>
      </c>
      <c r="O896" s="1">
        <v>44</v>
      </c>
      <c r="P896" s="1" t="b">
        <v>0</v>
      </c>
      <c r="Q896" s="1" t="s">
        <v>36</v>
      </c>
    </row>
    <row r="897" spans="1:17" ht="15.75" customHeight="1" x14ac:dyDescent="0.15">
      <c r="A897" s="1" t="s">
        <v>3097</v>
      </c>
      <c r="B897" s="1" t="s">
        <v>603</v>
      </c>
      <c r="C897" s="1" t="s">
        <v>644</v>
      </c>
      <c r="D897" s="1" t="s">
        <v>44</v>
      </c>
      <c r="E897" s="1" t="s">
        <v>1443</v>
      </c>
      <c r="F897" s="1" t="s">
        <v>1403</v>
      </c>
      <c r="G897" s="1" t="s">
        <v>1404</v>
      </c>
      <c r="H897" s="1" t="s">
        <v>1444</v>
      </c>
      <c r="I897" s="7" t="s">
        <v>1445</v>
      </c>
      <c r="J897" s="9" t="s">
        <v>1458</v>
      </c>
      <c r="K897" s="1" t="s">
        <v>15</v>
      </c>
      <c r="L897" s="1">
        <v>2</v>
      </c>
      <c r="M897" s="1">
        <v>2</v>
      </c>
      <c r="N897" s="1" t="b">
        <v>1</v>
      </c>
      <c r="O897" s="1">
        <v>44</v>
      </c>
      <c r="P897" s="1" t="b">
        <v>0</v>
      </c>
      <c r="Q897" s="1" t="s">
        <v>36</v>
      </c>
    </row>
    <row r="898" spans="1:17" ht="15.75" customHeight="1" x14ac:dyDescent="0.15">
      <c r="A898" s="1" t="s">
        <v>3097</v>
      </c>
      <c r="B898" s="1" t="s">
        <v>1460</v>
      </c>
      <c r="C898" s="1" t="s">
        <v>644</v>
      </c>
      <c r="D898" s="1" t="s">
        <v>1459</v>
      </c>
      <c r="E898" s="1" t="s">
        <v>1443</v>
      </c>
      <c r="F898" s="1" t="s">
        <v>1403</v>
      </c>
      <c r="G898" s="1" t="s">
        <v>1404</v>
      </c>
      <c r="H898" s="1" t="s">
        <v>1444</v>
      </c>
      <c r="I898" s="7" t="s">
        <v>1445</v>
      </c>
      <c r="J898" s="9" t="s">
        <v>1461</v>
      </c>
      <c r="K898" s="1" t="s">
        <v>15</v>
      </c>
      <c r="L898" s="1">
        <v>2</v>
      </c>
      <c r="M898" s="1">
        <v>2</v>
      </c>
      <c r="N898" s="1" t="b">
        <v>1</v>
      </c>
      <c r="O898" s="1">
        <v>44</v>
      </c>
      <c r="P898" s="1" t="b">
        <v>0</v>
      </c>
      <c r="Q898" s="1" t="s">
        <v>36</v>
      </c>
    </row>
    <row r="899" spans="1:17" ht="15.75" customHeight="1" x14ac:dyDescent="0.15">
      <c r="A899" s="1" t="s">
        <v>3097</v>
      </c>
      <c r="B899" s="1" t="s">
        <v>32</v>
      </c>
      <c r="C899" s="1" t="s">
        <v>644</v>
      </c>
      <c r="D899" s="1" t="s">
        <v>31</v>
      </c>
      <c r="E899" s="1" t="s">
        <v>1443</v>
      </c>
      <c r="F899" s="1" t="s">
        <v>1403</v>
      </c>
      <c r="G899" s="1" t="s">
        <v>1404</v>
      </c>
      <c r="H899" s="1" t="s">
        <v>1444</v>
      </c>
      <c r="I899" s="7" t="s">
        <v>1445</v>
      </c>
      <c r="J899" s="9" t="s">
        <v>1462</v>
      </c>
      <c r="K899" s="1" t="s">
        <v>15</v>
      </c>
      <c r="L899" s="1">
        <v>2</v>
      </c>
      <c r="M899" s="1">
        <v>2</v>
      </c>
      <c r="N899" s="1" t="b">
        <v>1</v>
      </c>
      <c r="O899" s="1">
        <v>44</v>
      </c>
      <c r="P899" s="1" t="b">
        <v>0</v>
      </c>
      <c r="Q899" s="1" t="s">
        <v>33</v>
      </c>
    </row>
    <row r="900" spans="1:17" ht="15.75" customHeight="1" x14ac:dyDescent="0.15">
      <c r="A900" s="1" t="s">
        <v>3097</v>
      </c>
      <c r="B900" s="1" t="s">
        <v>1463</v>
      </c>
      <c r="C900" s="1" t="s">
        <v>644</v>
      </c>
      <c r="D900" s="1" t="s">
        <v>31</v>
      </c>
      <c r="E900" s="1" t="s">
        <v>1443</v>
      </c>
      <c r="F900" s="1" t="s">
        <v>1403</v>
      </c>
      <c r="G900" s="1" t="s">
        <v>1404</v>
      </c>
      <c r="H900" s="1" t="s">
        <v>1444</v>
      </c>
      <c r="I900" s="7" t="s">
        <v>1445</v>
      </c>
      <c r="J900" s="9" t="s">
        <v>1464</v>
      </c>
      <c r="K900" s="1" t="s">
        <v>15</v>
      </c>
      <c r="L900" s="1">
        <v>2</v>
      </c>
      <c r="M900" s="1">
        <v>2</v>
      </c>
      <c r="N900" s="1" t="b">
        <v>1</v>
      </c>
      <c r="O900" s="1">
        <v>44</v>
      </c>
      <c r="P900" s="1" t="b">
        <v>0</v>
      </c>
      <c r="Q900" s="1" t="s">
        <v>36</v>
      </c>
    </row>
    <row r="901" spans="1:17" ht="15.75" customHeight="1" x14ac:dyDescent="0.15">
      <c r="A901" s="1" t="s">
        <v>3097</v>
      </c>
      <c r="B901" s="1" t="s">
        <v>1466</v>
      </c>
      <c r="C901" s="11" t="s">
        <v>1465</v>
      </c>
      <c r="D901" s="27" t="s">
        <v>166</v>
      </c>
      <c r="E901" s="1" t="s">
        <v>1443</v>
      </c>
      <c r="F901" s="1" t="s">
        <v>1403</v>
      </c>
      <c r="G901" s="1" t="s">
        <v>1404</v>
      </c>
      <c r="H901" s="1" t="s">
        <v>1444</v>
      </c>
      <c r="I901" s="7" t="s">
        <v>1445</v>
      </c>
      <c r="J901" s="9" t="s">
        <v>1467</v>
      </c>
      <c r="K901" s="1" t="s">
        <v>15</v>
      </c>
      <c r="L901" s="1">
        <v>2</v>
      </c>
      <c r="M901" s="1">
        <v>2</v>
      </c>
      <c r="N901" s="1" t="b">
        <v>1</v>
      </c>
      <c r="O901" s="1">
        <v>44</v>
      </c>
      <c r="P901" s="1" t="b">
        <v>0</v>
      </c>
      <c r="Q901" s="1" t="s">
        <v>36</v>
      </c>
    </row>
    <row r="902" spans="1:17" ht="15.75" customHeight="1" x14ac:dyDescent="0.15">
      <c r="A902" s="1" t="s">
        <v>3097</v>
      </c>
      <c r="B902" s="1" t="s">
        <v>1469</v>
      </c>
      <c r="C902" s="1" t="s">
        <v>644</v>
      </c>
      <c r="D902" s="1" t="s">
        <v>1468</v>
      </c>
      <c r="E902" s="1" t="s">
        <v>1443</v>
      </c>
      <c r="F902" s="1" t="s">
        <v>1403</v>
      </c>
      <c r="G902" s="1" t="s">
        <v>1404</v>
      </c>
      <c r="H902" s="1" t="s">
        <v>1444</v>
      </c>
      <c r="I902" s="7" t="s">
        <v>1445</v>
      </c>
      <c r="J902" s="9" t="s">
        <v>1470</v>
      </c>
      <c r="K902" s="1" t="s">
        <v>15</v>
      </c>
      <c r="L902" s="1">
        <v>2</v>
      </c>
      <c r="M902" s="1">
        <v>2</v>
      </c>
      <c r="N902" s="1" t="b">
        <v>1</v>
      </c>
      <c r="O902" s="1">
        <v>44</v>
      </c>
      <c r="P902" s="1" t="b">
        <v>0</v>
      </c>
      <c r="Q902" s="1" t="s">
        <v>36</v>
      </c>
    </row>
    <row r="903" spans="1:17" ht="15.75" customHeight="1" x14ac:dyDescent="0.15">
      <c r="A903" s="1" t="s">
        <v>3097</v>
      </c>
      <c r="B903" s="1" t="s">
        <v>1471</v>
      </c>
      <c r="C903" s="1" t="s">
        <v>644</v>
      </c>
      <c r="D903" s="1" t="s">
        <v>1468</v>
      </c>
      <c r="E903" s="1" t="s">
        <v>1443</v>
      </c>
      <c r="F903" s="1" t="s">
        <v>1403</v>
      </c>
      <c r="G903" s="1" t="s">
        <v>1404</v>
      </c>
      <c r="H903" s="1" t="s">
        <v>1444</v>
      </c>
      <c r="I903" s="7" t="s">
        <v>1445</v>
      </c>
      <c r="J903" s="9" t="s">
        <v>1470</v>
      </c>
      <c r="K903" s="1" t="s">
        <v>15</v>
      </c>
      <c r="L903" s="1">
        <v>2</v>
      </c>
      <c r="M903" s="1">
        <v>2</v>
      </c>
      <c r="N903" s="1" t="b">
        <v>1</v>
      </c>
      <c r="O903" s="1">
        <v>44</v>
      </c>
      <c r="P903" s="1" t="b">
        <v>0</v>
      </c>
      <c r="Q903" s="1" t="s">
        <v>36</v>
      </c>
    </row>
    <row r="904" spans="1:17" ht="15.75" customHeight="1" x14ac:dyDescent="0.15">
      <c r="A904" s="1" t="s">
        <v>3097</v>
      </c>
      <c r="B904" s="11" t="s">
        <v>119</v>
      </c>
      <c r="C904" s="1" t="s">
        <v>644</v>
      </c>
      <c r="D904" s="1" t="s">
        <v>31</v>
      </c>
      <c r="E904" s="1" t="s">
        <v>1443</v>
      </c>
      <c r="F904" s="1" t="s">
        <v>1403</v>
      </c>
      <c r="G904" s="1" t="s">
        <v>1404</v>
      </c>
      <c r="H904" s="1" t="s">
        <v>1444</v>
      </c>
      <c r="I904" s="7" t="s">
        <v>1445</v>
      </c>
      <c r="J904" s="9" t="s">
        <v>1472</v>
      </c>
      <c r="K904" s="1" t="s">
        <v>15</v>
      </c>
      <c r="L904" s="1">
        <v>2</v>
      </c>
      <c r="M904" s="1">
        <v>2</v>
      </c>
      <c r="N904" s="1" t="b">
        <v>1</v>
      </c>
      <c r="O904" s="1">
        <v>44</v>
      </c>
      <c r="P904" s="1" t="b">
        <v>0</v>
      </c>
      <c r="Q904" s="1" t="s">
        <v>36</v>
      </c>
    </row>
    <row r="905" spans="1:17" ht="15.75" customHeight="1" x14ac:dyDescent="0.15">
      <c r="A905" s="1" t="s">
        <v>3097</v>
      </c>
      <c r="B905" s="1" t="s">
        <v>442</v>
      </c>
      <c r="C905" s="1" t="s">
        <v>644</v>
      </c>
      <c r="D905" s="1" t="s">
        <v>167</v>
      </c>
      <c r="E905" s="1" t="s">
        <v>1443</v>
      </c>
      <c r="F905" s="1" t="s">
        <v>1403</v>
      </c>
      <c r="G905" s="1" t="s">
        <v>1404</v>
      </c>
      <c r="H905" s="1" t="s">
        <v>1444</v>
      </c>
      <c r="I905" s="7" t="s">
        <v>1445</v>
      </c>
      <c r="J905" s="9" t="s">
        <v>1473</v>
      </c>
      <c r="K905" s="1" t="s">
        <v>15</v>
      </c>
      <c r="L905" s="1">
        <v>2</v>
      </c>
      <c r="M905" s="1">
        <v>2</v>
      </c>
      <c r="N905" s="1" t="b">
        <v>1</v>
      </c>
      <c r="O905" s="1">
        <v>44</v>
      </c>
      <c r="P905" s="1" t="b">
        <v>0</v>
      </c>
      <c r="Q905" s="1" t="s">
        <v>36</v>
      </c>
    </row>
    <row r="906" spans="1:17" ht="15.75" customHeight="1" x14ac:dyDescent="0.15">
      <c r="A906" s="1" t="s">
        <v>3097</v>
      </c>
      <c r="B906" s="1" t="s">
        <v>89</v>
      </c>
      <c r="C906" s="1" t="s">
        <v>644</v>
      </c>
      <c r="D906" s="1" t="s">
        <v>44</v>
      </c>
      <c r="E906" s="1" t="s">
        <v>1443</v>
      </c>
      <c r="F906" s="1" t="s">
        <v>1403</v>
      </c>
      <c r="G906" s="1" t="s">
        <v>1404</v>
      </c>
      <c r="H906" s="1" t="s">
        <v>1444</v>
      </c>
      <c r="I906" s="7" t="s">
        <v>1445</v>
      </c>
      <c r="J906" s="9" t="s">
        <v>1474</v>
      </c>
      <c r="K906" s="1" t="s">
        <v>15</v>
      </c>
      <c r="L906" s="1">
        <v>2</v>
      </c>
      <c r="M906" s="1">
        <v>2</v>
      </c>
      <c r="N906" s="1" t="b">
        <v>1</v>
      </c>
      <c r="O906" s="1">
        <v>44</v>
      </c>
      <c r="P906" s="1" t="b">
        <v>0</v>
      </c>
      <c r="Q906" s="1" t="s">
        <v>72</v>
      </c>
    </row>
    <row r="907" spans="1:17" ht="15.75" customHeight="1" x14ac:dyDescent="0.15">
      <c r="A907" s="1" t="s">
        <v>3099</v>
      </c>
      <c r="B907" s="1" t="s">
        <v>1514</v>
      </c>
      <c r="C907" s="1" t="s">
        <v>637</v>
      </c>
      <c r="D907" s="1" t="s">
        <v>1513</v>
      </c>
      <c r="E907" s="1" t="s">
        <v>1510</v>
      </c>
      <c r="F907" s="1" t="s">
        <v>1511</v>
      </c>
      <c r="G907" s="1" t="s">
        <v>1478</v>
      </c>
      <c r="H907" s="1">
        <v>64110</v>
      </c>
      <c r="I907" s="7" t="s">
        <v>1512</v>
      </c>
      <c r="J907" s="9" t="s">
        <v>1515</v>
      </c>
      <c r="K907" s="1" t="s">
        <v>15</v>
      </c>
      <c r="L907" s="1">
        <v>2</v>
      </c>
      <c r="M907" s="1">
        <v>2</v>
      </c>
      <c r="N907" s="1" t="b">
        <v>1</v>
      </c>
      <c r="O907" s="1">
        <v>62</v>
      </c>
      <c r="P907" s="1" t="b">
        <v>0</v>
      </c>
      <c r="Q907" s="1" t="s">
        <v>19</v>
      </c>
    </row>
    <row r="908" spans="1:17" ht="15.75" customHeight="1" x14ac:dyDescent="0.15">
      <c r="A908" s="1" t="s">
        <v>3099</v>
      </c>
      <c r="B908" s="1" t="s">
        <v>339</v>
      </c>
      <c r="C908" s="1" t="s">
        <v>637</v>
      </c>
      <c r="D908" s="1" t="s">
        <v>1513</v>
      </c>
      <c r="E908" s="1" t="s">
        <v>1510</v>
      </c>
      <c r="F908" s="1" t="s">
        <v>1511</v>
      </c>
      <c r="G908" s="1" t="s">
        <v>1478</v>
      </c>
      <c r="H908" s="1">
        <v>64110</v>
      </c>
      <c r="I908" s="7" t="s">
        <v>1512</v>
      </c>
      <c r="J908" s="9" t="s">
        <v>1516</v>
      </c>
      <c r="K908" s="1" t="s">
        <v>15</v>
      </c>
      <c r="L908" s="1">
        <v>2</v>
      </c>
      <c r="M908" s="1">
        <v>2</v>
      </c>
      <c r="N908" s="1" t="b">
        <v>1</v>
      </c>
      <c r="O908" s="1">
        <v>62</v>
      </c>
      <c r="P908" s="1" t="b">
        <v>0</v>
      </c>
      <c r="Q908" s="1" t="s">
        <v>36</v>
      </c>
    </row>
    <row r="909" spans="1:17" ht="15.75" customHeight="1" x14ac:dyDescent="0.15">
      <c r="A909" s="1" t="s">
        <v>3099</v>
      </c>
      <c r="B909" s="1" t="s">
        <v>1517</v>
      </c>
      <c r="C909" s="1" t="s">
        <v>637</v>
      </c>
      <c r="D909" s="1" t="s">
        <v>1513</v>
      </c>
      <c r="E909" s="1" t="s">
        <v>1510</v>
      </c>
      <c r="F909" s="1" t="s">
        <v>1511</v>
      </c>
      <c r="G909" s="1" t="s">
        <v>1478</v>
      </c>
      <c r="H909" s="1">
        <v>64110</v>
      </c>
      <c r="I909" s="7" t="s">
        <v>1512</v>
      </c>
      <c r="J909" s="9" t="s">
        <v>1518</v>
      </c>
      <c r="K909" s="1" t="s">
        <v>15</v>
      </c>
      <c r="L909" s="1">
        <v>2</v>
      </c>
      <c r="M909" s="1">
        <v>2</v>
      </c>
      <c r="N909" s="1" t="b">
        <v>1</v>
      </c>
      <c r="O909" s="1">
        <v>62</v>
      </c>
      <c r="P909" s="1" t="b">
        <v>0</v>
      </c>
      <c r="Q909" s="1" t="s">
        <v>36</v>
      </c>
    </row>
    <row r="910" spans="1:17" ht="15.75" customHeight="1" x14ac:dyDescent="0.15">
      <c r="A910" s="1" t="s">
        <v>3100</v>
      </c>
      <c r="B910" s="1" t="s">
        <v>74</v>
      </c>
      <c r="C910" s="1" t="s">
        <v>791</v>
      </c>
      <c r="D910" s="1" t="s">
        <v>31</v>
      </c>
      <c r="E910" s="1" t="s">
        <v>1663</v>
      </c>
      <c r="F910" s="1" t="s">
        <v>1664</v>
      </c>
      <c r="G910" s="1" t="s">
        <v>1665</v>
      </c>
      <c r="H910" s="1">
        <v>68588</v>
      </c>
      <c r="I910" s="7" t="s">
        <v>1666</v>
      </c>
      <c r="J910" s="9" t="s">
        <v>1667</v>
      </c>
      <c r="K910" s="1" t="s">
        <v>15</v>
      </c>
      <c r="L910" s="1">
        <v>2</v>
      </c>
      <c r="M910" s="1">
        <v>2</v>
      </c>
      <c r="N910" s="1" t="b">
        <v>1</v>
      </c>
      <c r="O910" s="1">
        <v>75</v>
      </c>
      <c r="P910" s="1" t="b">
        <v>0</v>
      </c>
      <c r="Q910" s="1" t="s">
        <v>33</v>
      </c>
    </row>
    <row r="911" spans="1:17" ht="15.75" customHeight="1" x14ac:dyDescent="0.15">
      <c r="A911" s="1" t="s">
        <v>3100</v>
      </c>
      <c r="B911" s="1" t="s">
        <v>158</v>
      </c>
      <c r="C911" s="1" t="s">
        <v>791</v>
      </c>
      <c r="D911" s="1" t="s">
        <v>1668</v>
      </c>
      <c r="E911" s="1" t="s">
        <v>1663</v>
      </c>
      <c r="F911" s="1" t="s">
        <v>1664</v>
      </c>
      <c r="G911" s="1" t="s">
        <v>1665</v>
      </c>
      <c r="H911" s="1">
        <v>68588</v>
      </c>
      <c r="I911" s="7" t="s">
        <v>1666</v>
      </c>
      <c r="J911" s="9" t="s">
        <v>1669</v>
      </c>
      <c r="K911" s="1" t="s">
        <v>15</v>
      </c>
      <c r="L911" s="1">
        <v>2</v>
      </c>
      <c r="M911" s="1">
        <v>2</v>
      </c>
      <c r="N911" s="1" t="b">
        <v>1</v>
      </c>
      <c r="O911" s="1">
        <v>75</v>
      </c>
      <c r="P911" s="1" t="b">
        <v>0</v>
      </c>
      <c r="Q911" s="1" t="s">
        <v>36</v>
      </c>
    </row>
    <row r="912" spans="1:17" ht="15.75" customHeight="1" x14ac:dyDescent="0.15">
      <c r="A912" s="1" t="s">
        <v>3100</v>
      </c>
      <c r="B912" s="1" t="s">
        <v>98</v>
      </c>
      <c r="C912" s="1" t="s">
        <v>791</v>
      </c>
      <c r="D912" s="1" t="s">
        <v>27</v>
      </c>
      <c r="E912" s="1" t="s">
        <v>1663</v>
      </c>
      <c r="F912" s="1" t="s">
        <v>1664</v>
      </c>
      <c r="G912" s="1" t="s">
        <v>1665</v>
      </c>
      <c r="H912" s="1">
        <v>68588</v>
      </c>
      <c r="I912" s="7" t="s">
        <v>1666</v>
      </c>
      <c r="J912" s="9" t="s">
        <v>1670</v>
      </c>
      <c r="K912" s="1" t="s">
        <v>15</v>
      </c>
      <c r="L912" s="1">
        <v>2</v>
      </c>
      <c r="M912" s="1">
        <v>2</v>
      </c>
      <c r="N912" s="1" t="b">
        <v>1</v>
      </c>
      <c r="O912" s="1">
        <v>75</v>
      </c>
      <c r="P912" s="1" t="b">
        <v>0</v>
      </c>
      <c r="Q912" s="1" t="s">
        <v>29</v>
      </c>
    </row>
    <row r="913" spans="1:17" ht="15.75" customHeight="1" x14ac:dyDescent="0.15">
      <c r="A913" s="1" t="s">
        <v>3100</v>
      </c>
      <c r="B913" s="1" t="s">
        <v>743</v>
      </c>
      <c r="C913" s="1" t="s">
        <v>791</v>
      </c>
      <c r="D913" s="1" t="s">
        <v>1671</v>
      </c>
      <c r="E913" s="1" t="s">
        <v>1663</v>
      </c>
      <c r="F913" s="1" t="s">
        <v>1664</v>
      </c>
      <c r="G913" s="1" t="s">
        <v>1665</v>
      </c>
      <c r="H913" s="1">
        <v>68588</v>
      </c>
      <c r="I913" s="7" t="s">
        <v>1666</v>
      </c>
      <c r="J913" s="9" t="s">
        <v>1672</v>
      </c>
      <c r="K913" s="1" t="s">
        <v>15</v>
      </c>
      <c r="L913" s="1">
        <v>2</v>
      </c>
      <c r="M913" s="1">
        <v>2</v>
      </c>
      <c r="N913" s="1" t="b">
        <v>1</v>
      </c>
      <c r="O913" s="1">
        <v>75</v>
      </c>
      <c r="P913" s="1" t="b">
        <v>0</v>
      </c>
      <c r="Q913" s="1" t="s">
        <v>19</v>
      </c>
    </row>
    <row r="914" spans="1:17" ht="15.75" customHeight="1" x14ac:dyDescent="0.15">
      <c r="A914" s="1" t="s">
        <v>3100</v>
      </c>
      <c r="B914" s="1" t="s">
        <v>1673</v>
      </c>
      <c r="C914" s="1" t="s">
        <v>791</v>
      </c>
      <c r="D914" s="1" t="s">
        <v>27</v>
      </c>
      <c r="E914" s="1" t="s">
        <v>1663</v>
      </c>
      <c r="F914" s="1" t="s">
        <v>1664</v>
      </c>
      <c r="G914" s="1" t="s">
        <v>1665</v>
      </c>
      <c r="H914" s="1">
        <v>68588</v>
      </c>
      <c r="I914" s="7" t="s">
        <v>1666</v>
      </c>
      <c r="J914" s="9" t="s">
        <v>1674</v>
      </c>
      <c r="K914" s="1" t="s">
        <v>15</v>
      </c>
      <c r="L914" s="1">
        <v>2</v>
      </c>
      <c r="M914" s="1">
        <v>2</v>
      </c>
      <c r="N914" s="1" t="b">
        <v>1</v>
      </c>
      <c r="O914" s="1">
        <v>75</v>
      </c>
      <c r="P914" s="1" t="b">
        <v>0</v>
      </c>
      <c r="Q914" s="1" t="s">
        <v>36</v>
      </c>
    </row>
    <row r="915" spans="1:17" ht="15.75" customHeight="1" x14ac:dyDescent="0.15">
      <c r="A915" s="1" t="s">
        <v>3100</v>
      </c>
      <c r="B915" s="1" t="s">
        <v>1675</v>
      </c>
      <c r="C915" s="1" t="s">
        <v>791</v>
      </c>
      <c r="D915" s="1" t="s">
        <v>44</v>
      </c>
      <c r="E915" s="1" t="s">
        <v>1663</v>
      </c>
      <c r="F915" s="1" t="s">
        <v>1664</v>
      </c>
      <c r="G915" s="1" t="s">
        <v>1665</v>
      </c>
      <c r="H915" s="1">
        <v>68588</v>
      </c>
      <c r="I915" s="7" t="s">
        <v>1666</v>
      </c>
      <c r="J915" s="9" t="s">
        <v>1676</v>
      </c>
      <c r="K915" s="1" t="s">
        <v>15</v>
      </c>
      <c r="L915" s="1">
        <v>2</v>
      </c>
      <c r="M915" s="1">
        <v>2</v>
      </c>
      <c r="N915" s="1" t="b">
        <v>1</v>
      </c>
      <c r="O915" s="1">
        <v>75</v>
      </c>
      <c r="P915" s="1" t="b">
        <v>0</v>
      </c>
      <c r="Q915" s="1" t="s">
        <v>72</v>
      </c>
    </row>
    <row r="916" spans="1:17" ht="15.75" customHeight="1" x14ac:dyDescent="0.15">
      <c r="A916" s="1" t="s">
        <v>3101</v>
      </c>
      <c r="B916" s="1" t="s">
        <v>74</v>
      </c>
      <c r="C916" s="1" t="s">
        <v>1748</v>
      </c>
      <c r="D916" s="1" t="s">
        <v>27</v>
      </c>
      <c r="E916" s="1" t="s">
        <v>1744</v>
      </c>
      <c r="F916" s="1" t="s">
        <v>1745</v>
      </c>
      <c r="G916" s="1" t="s">
        <v>1746</v>
      </c>
      <c r="H916" s="1">
        <v>89154</v>
      </c>
      <c r="I916" s="7" t="s">
        <v>1747</v>
      </c>
      <c r="J916" s="9" t="s">
        <v>1749</v>
      </c>
      <c r="K916" s="1" t="s">
        <v>15</v>
      </c>
      <c r="L916" s="1">
        <v>2</v>
      </c>
      <c r="M916" s="1">
        <v>2</v>
      </c>
      <c r="N916" s="1" t="b">
        <v>0</v>
      </c>
      <c r="O916" s="1">
        <v>83</v>
      </c>
      <c r="P916" s="1" t="b">
        <v>0</v>
      </c>
      <c r="Q916" s="1" t="s">
        <v>33</v>
      </c>
    </row>
    <row r="917" spans="1:17" ht="15.75" customHeight="1" x14ac:dyDescent="0.15">
      <c r="A917" s="1" t="s">
        <v>3101</v>
      </c>
      <c r="B917" s="1" t="s">
        <v>98</v>
      </c>
      <c r="C917" s="1" t="s">
        <v>1748</v>
      </c>
      <c r="D917" s="1" t="s">
        <v>27</v>
      </c>
      <c r="E917" s="1" t="s">
        <v>1744</v>
      </c>
      <c r="F917" s="1" t="s">
        <v>1745</v>
      </c>
      <c r="G917" s="1" t="s">
        <v>1746</v>
      </c>
      <c r="H917" s="1">
        <v>89154</v>
      </c>
      <c r="I917" s="7" t="s">
        <v>1747</v>
      </c>
      <c r="J917" s="9" t="s">
        <v>1750</v>
      </c>
      <c r="K917" s="1" t="s">
        <v>15</v>
      </c>
      <c r="L917" s="1">
        <v>2</v>
      </c>
      <c r="M917" s="1">
        <v>2</v>
      </c>
      <c r="N917" s="1" t="b">
        <v>0</v>
      </c>
      <c r="O917" s="1">
        <v>83</v>
      </c>
      <c r="P917" s="1" t="b">
        <v>0</v>
      </c>
      <c r="Q917" s="1" t="s">
        <v>29</v>
      </c>
    </row>
    <row r="918" spans="1:17" ht="15.75" customHeight="1" x14ac:dyDescent="0.15">
      <c r="A918" s="1" t="s">
        <v>3101</v>
      </c>
      <c r="B918" s="1" t="s">
        <v>1751</v>
      </c>
      <c r="C918" s="1" t="s">
        <v>1748</v>
      </c>
      <c r="D918" s="1" t="s">
        <v>27</v>
      </c>
      <c r="E918" s="1" t="s">
        <v>1744</v>
      </c>
      <c r="F918" s="1" t="s">
        <v>1745</v>
      </c>
      <c r="G918" s="1" t="s">
        <v>1746</v>
      </c>
      <c r="H918" s="1">
        <v>89154</v>
      </c>
      <c r="I918" s="7" t="s">
        <v>1747</v>
      </c>
      <c r="J918" s="9" t="s">
        <v>1752</v>
      </c>
      <c r="K918" s="1" t="s">
        <v>15</v>
      </c>
      <c r="L918" s="1">
        <v>2</v>
      </c>
      <c r="M918" s="1">
        <v>2</v>
      </c>
      <c r="N918" s="1" t="b">
        <v>0</v>
      </c>
      <c r="O918" s="1">
        <v>83</v>
      </c>
      <c r="P918" s="1" t="b">
        <v>0</v>
      </c>
      <c r="Q918" s="1" t="s">
        <v>36</v>
      </c>
    </row>
    <row r="919" spans="1:17" ht="15.75" customHeight="1" x14ac:dyDescent="0.15">
      <c r="A919" s="1" t="s">
        <v>3101</v>
      </c>
      <c r="B919" s="1" t="s">
        <v>442</v>
      </c>
      <c r="C919" s="1" t="s">
        <v>1748</v>
      </c>
      <c r="D919" s="1" t="s">
        <v>27</v>
      </c>
      <c r="E919" s="1" t="s">
        <v>1744</v>
      </c>
      <c r="F919" s="1" t="s">
        <v>1745</v>
      </c>
      <c r="G919" s="1" t="s">
        <v>1746</v>
      </c>
      <c r="H919" s="1">
        <v>89154</v>
      </c>
      <c r="I919" s="7" t="s">
        <v>1747</v>
      </c>
      <c r="J919" s="9" t="s">
        <v>1753</v>
      </c>
      <c r="K919" s="1" t="s">
        <v>15</v>
      </c>
      <c r="L919" s="1">
        <v>2</v>
      </c>
      <c r="M919" s="1">
        <v>2</v>
      </c>
      <c r="N919" s="1" t="b">
        <v>0</v>
      </c>
      <c r="O919" s="1">
        <v>83</v>
      </c>
      <c r="P919" s="1" t="b">
        <v>0</v>
      </c>
      <c r="Q919" s="1" t="s">
        <v>36</v>
      </c>
    </row>
    <row r="920" spans="1:17" ht="15.75" customHeight="1" x14ac:dyDescent="0.15">
      <c r="A920" s="1" t="s">
        <v>3101</v>
      </c>
      <c r="B920" s="1" t="s">
        <v>1754</v>
      </c>
      <c r="C920" s="1" t="s">
        <v>1748</v>
      </c>
      <c r="D920" s="1" t="s">
        <v>27</v>
      </c>
      <c r="E920" s="1" t="s">
        <v>1744</v>
      </c>
      <c r="F920" s="1" t="s">
        <v>1745</v>
      </c>
      <c r="G920" s="1" t="s">
        <v>1746</v>
      </c>
      <c r="H920" s="1">
        <v>89154</v>
      </c>
      <c r="I920" s="7" t="s">
        <v>1747</v>
      </c>
      <c r="J920" s="9" t="s">
        <v>1755</v>
      </c>
      <c r="K920" s="1" t="s">
        <v>15</v>
      </c>
      <c r="L920" s="1">
        <v>2</v>
      </c>
      <c r="M920" s="1">
        <v>2</v>
      </c>
      <c r="N920" s="1" t="b">
        <v>0</v>
      </c>
      <c r="O920" s="1">
        <v>83</v>
      </c>
      <c r="P920" s="1" t="b">
        <v>0</v>
      </c>
      <c r="Q920" s="1" t="s">
        <v>72</v>
      </c>
    </row>
    <row r="921" spans="1:17" ht="15.75" customHeight="1" x14ac:dyDescent="0.15">
      <c r="A921" s="1" t="s">
        <v>3125</v>
      </c>
      <c r="B921" s="1" t="s">
        <v>179</v>
      </c>
      <c r="C921" s="1" t="s">
        <v>475</v>
      </c>
      <c r="D921" s="1" t="s">
        <v>27</v>
      </c>
      <c r="E921" s="1" t="s">
        <v>1734</v>
      </c>
      <c r="F921" s="1" t="s">
        <v>1735</v>
      </c>
      <c r="G921" s="1" t="s">
        <v>1736</v>
      </c>
      <c r="H921" s="1">
        <v>87106</v>
      </c>
      <c r="I921" s="7" t="s">
        <v>1737</v>
      </c>
      <c r="J921" s="9" t="s">
        <v>1738</v>
      </c>
      <c r="K921" s="1" t="s">
        <v>15</v>
      </c>
      <c r="L921" s="1">
        <v>2</v>
      </c>
      <c r="M921" s="1">
        <v>2</v>
      </c>
      <c r="N921" s="1" t="b">
        <v>0</v>
      </c>
      <c r="O921" s="1">
        <v>58</v>
      </c>
      <c r="P921" s="1" t="b">
        <v>0</v>
      </c>
      <c r="Q921" s="1" t="s">
        <v>36</v>
      </c>
    </row>
    <row r="922" spans="1:17" ht="15.75" customHeight="1" x14ac:dyDescent="0.15">
      <c r="A922" s="1" t="s">
        <v>3125</v>
      </c>
      <c r="B922" s="1" t="s">
        <v>1739</v>
      </c>
      <c r="C922" s="1" t="s">
        <v>475</v>
      </c>
      <c r="D922" s="1" t="s">
        <v>27</v>
      </c>
      <c r="E922" s="1" t="s">
        <v>1734</v>
      </c>
      <c r="F922" s="1" t="s">
        <v>1735</v>
      </c>
      <c r="G922" s="1" t="s">
        <v>1736</v>
      </c>
      <c r="H922" s="1">
        <v>87106</v>
      </c>
      <c r="I922" s="7" t="s">
        <v>1737</v>
      </c>
      <c r="J922" s="9" t="s">
        <v>1740</v>
      </c>
      <c r="K922" s="1" t="s">
        <v>15</v>
      </c>
      <c r="L922" s="1">
        <v>2</v>
      </c>
      <c r="M922" s="1">
        <v>2</v>
      </c>
      <c r="N922" s="1" t="b">
        <v>0</v>
      </c>
      <c r="O922" s="1">
        <v>58</v>
      </c>
      <c r="P922" s="1" t="b">
        <v>0</v>
      </c>
      <c r="Q922" s="1" t="s">
        <v>36</v>
      </c>
    </row>
    <row r="923" spans="1:17" ht="15.75" customHeight="1" x14ac:dyDescent="0.15">
      <c r="A923" s="1" t="s">
        <v>3125</v>
      </c>
      <c r="B923" s="1" t="s">
        <v>98</v>
      </c>
      <c r="C923" s="1" t="s">
        <v>475</v>
      </c>
      <c r="D923" s="1" t="s">
        <v>27</v>
      </c>
      <c r="E923" s="1" t="s">
        <v>1734</v>
      </c>
      <c r="F923" s="1" t="s">
        <v>1735</v>
      </c>
      <c r="G923" s="1" t="s">
        <v>1736</v>
      </c>
      <c r="H923" s="1">
        <v>87106</v>
      </c>
      <c r="I923" s="7" t="s">
        <v>1737</v>
      </c>
      <c r="J923" s="9" t="s">
        <v>1741</v>
      </c>
      <c r="K923" s="1" t="s">
        <v>15</v>
      </c>
      <c r="L923" s="1">
        <v>2</v>
      </c>
      <c r="M923" s="1">
        <v>2</v>
      </c>
      <c r="N923" s="1" t="b">
        <v>0</v>
      </c>
      <c r="O923" s="1">
        <v>58</v>
      </c>
      <c r="P923" s="1" t="b">
        <v>0</v>
      </c>
      <c r="Q923" s="1" t="s">
        <v>29</v>
      </c>
    </row>
    <row r="924" spans="1:17" ht="15.75" customHeight="1" x14ac:dyDescent="0.15">
      <c r="A924" s="1" t="s">
        <v>3125</v>
      </c>
      <c r="B924" s="1" t="s">
        <v>743</v>
      </c>
      <c r="C924" s="1" t="s">
        <v>475</v>
      </c>
      <c r="D924" s="1" t="s">
        <v>17</v>
      </c>
      <c r="E924" s="1" t="s">
        <v>1734</v>
      </c>
      <c r="F924" s="1" t="s">
        <v>1735</v>
      </c>
      <c r="G924" s="1" t="s">
        <v>1736</v>
      </c>
      <c r="H924" s="1">
        <v>87106</v>
      </c>
      <c r="I924" s="7" t="s">
        <v>1737</v>
      </c>
      <c r="J924" s="9" t="s">
        <v>1742</v>
      </c>
      <c r="K924" s="1" t="s">
        <v>15</v>
      </c>
      <c r="L924" s="1">
        <v>2</v>
      </c>
      <c r="M924" s="1">
        <v>2</v>
      </c>
      <c r="N924" s="1" t="b">
        <v>0</v>
      </c>
      <c r="O924" s="1">
        <v>58</v>
      </c>
      <c r="P924" s="1" t="b">
        <v>0</v>
      </c>
      <c r="Q924" s="1" t="s">
        <v>19</v>
      </c>
    </row>
    <row r="925" spans="1:17" ht="15.75" customHeight="1" x14ac:dyDescent="0.15">
      <c r="A925" s="1" t="s">
        <v>3125</v>
      </c>
      <c r="B925" s="1" t="s">
        <v>32</v>
      </c>
      <c r="C925" s="1" t="s">
        <v>475</v>
      </c>
      <c r="D925" s="1" t="s">
        <v>31</v>
      </c>
      <c r="E925" s="1" t="s">
        <v>1734</v>
      </c>
      <c r="F925" s="1" t="s">
        <v>1735</v>
      </c>
      <c r="G925" s="1" t="s">
        <v>1736</v>
      </c>
      <c r="H925" s="1">
        <v>87106</v>
      </c>
      <c r="I925" s="7" t="s">
        <v>1737</v>
      </c>
      <c r="J925" s="9" t="s">
        <v>1743</v>
      </c>
      <c r="K925" s="1" t="s">
        <v>15</v>
      </c>
      <c r="L925" s="1">
        <v>2</v>
      </c>
      <c r="M925" s="1">
        <v>2</v>
      </c>
      <c r="N925" s="1" t="b">
        <v>0</v>
      </c>
      <c r="O925" s="1">
        <v>58</v>
      </c>
      <c r="P925" s="1" t="b">
        <v>0</v>
      </c>
      <c r="Q925" s="1" t="s">
        <v>33</v>
      </c>
    </row>
    <row r="926" spans="1:17" ht="15.75" customHeight="1" x14ac:dyDescent="0.15">
      <c r="A926" s="1" t="s">
        <v>1035</v>
      </c>
      <c r="B926" s="1" t="s">
        <v>18</v>
      </c>
      <c r="C926" s="1" t="s">
        <v>1037</v>
      </c>
      <c r="D926" s="1" t="s">
        <v>1038</v>
      </c>
      <c r="E926" s="21"/>
      <c r="F926" s="1" t="s">
        <v>1012</v>
      </c>
      <c r="G926" s="1" t="s">
        <v>988</v>
      </c>
      <c r="I926" s="7" t="s">
        <v>1036</v>
      </c>
      <c r="J926" s="9" t="s">
        <v>1039</v>
      </c>
      <c r="K926" s="1" t="s">
        <v>15</v>
      </c>
      <c r="L926" s="27">
        <v>2</v>
      </c>
      <c r="M926" s="27">
        <v>2</v>
      </c>
      <c r="N926" s="1" t="b">
        <v>0</v>
      </c>
      <c r="O926" s="20">
        <v>56</v>
      </c>
      <c r="P926" s="1" t="b">
        <v>0</v>
      </c>
      <c r="Q926" s="1" t="s">
        <v>19</v>
      </c>
    </row>
    <row r="927" spans="1:17" ht="15.75" customHeight="1" x14ac:dyDescent="0.15">
      <c r="A927" s="1" t="s">
        <v>1035</v>
      </c>
      <c r="B927" s="1" t="s">
        <v>1040</v>
      </c>
      <c r="C927" s="1" t="s">
        <v>1037</v>
      </c>
      <c r="D927" s="1" t="s">
        <v>1038</v>
      </c>
      <c r="E927" s="21"/>
      <c r="F927" s="1" t="s">
        <v>1012</v>
      </c>
      <c r="G927" s="1" t="s">
        <v>988</v>
      </c>
      <c r="I927" s="7" t="s">
        <v>1036</v>
      </c>
      <c r="J927" s="9" t="s">
        <v>1041</v>
      </c>
      <c r="K927" s="1" t="s">
        <v>15</v>
      </c>
      <c r="L927" s="27">
        <v>2</v>
      </c>
      <c r="M927" s="27">
        <v>2</v>
      </c>
      <c r="N927" s="1" t="b">
        <v>0</v>
      </c>
      <c r="O927" s="20">
        <v>56</v>
      </c>
      <c r="P927" s="1" t="b">
        <v>0</v>
      </c>
      <c r="Q927" s="1" t="s">
        <v>36</v>
      </c>
    </row>
    <row r="928" spans="1:17" ht="15.75" customHeight="1" x14ac:dyDescent="0.15">
      <c r="A928" s="1" t="s">
        <v>1035</v>
      </c>
      <c r="B928" s="1" t="s">
        <v>1042</v>
      </c>
      <c r="C928" s="1" t="s">
        <v>1037</v>
      </c>
      <c r="D928" s="1" t="s">
        <v>1038</v>
      </c>
      <c r="E928" s="21"/>
      <c r="F928" s="1" t="s">
        <v>1012</v>
      </c>
      <c r="G928" s="1" t="s">
        <v>988</v>
      </c>
      <c r="I928" s="7" t="s">
        <v>1036</v>
      </c>
      <c r="J928" s="9" t="s">
        <v>1043</v>
      </c>
      <c r="K928" s="1" t="s">
        <v>15</v>
      </c>
      <c r="L928" s="27">
        <v>2</v>
      </c>
      <c r="M928" s="27">
        <v>2</v>
      </c>
      <c r="N928" s="1" t="b">
        <v>0</v>
      </c>
      <c r="O928" s="20">
        <v>56</v>
      </c>
      <c r="P928" s="1" t="b">
        <v>0</v>
      </c>
      <c r="Q928" s="1" t="s">
        <v>36</v>
      </c>
    </row>
    <row r="929" spans="1:17" ht="15.75" customHeight="1" x14ac:dyDescent="0.15">
      <c r="A929" s="1" t="s">
        <v>1035</v>
      </c>
      <c r="B929" s="1" t="s">
        <v>1044</v>
      </c>
      <c r="C929" s="1" t="s">
        <v>1037</v>
      </c>
      <c r="D929" s="1" t="s">
        <v>1038</v>
      </c>
      <c r="E929" s="21"/>
      <c r="F929" s="1" t="s">
        <v>1012</v>
      </c>
      <c r="G929" s="1" t="s">
        <v>988</v>
      </c>
      <c r="I929" s="7" t="s">
        <v>1036</v>
      </c>
      <c r="J929" s="9" t="s">
        <v>1045</v>
      </c>
      <c r="K929" s="1" t="s">
        <v>15</v>
      </c>
      <c r="L929" s="27">
        <v>2</v>
      </c>
      <c r="M929" s="27">
        <v>2</v>
      </c>
      <c r="N929" s="1" t="b">
        <v>0</v>
      </c>
      <c r="O929" s="20">
        <v>56</v>
      </c>
      <c r="P929" s="1" t="b">
        <v>0</v>
      </c>
      <c r="Q929" s="1" t="s">
        <v>36</v>
      </c>
    </row>
    <row r="930" spans="1:17" ht="15.75" customHeight="1" x14ac:dyDescent="0.15">
      <c r="A930" s="1" t="s">
        <v>1035</v>
      </c>
      <c r="B930" s="1" t="s">
        <v>1046</v>
      </c>
      <c r="C930" s="1" t="s">
        <v>1037</v>
      </c>
      <c r="D930" s="1" t="s">
        <v>1038</v>
      </c>
      <c r="E930" s="21"/>
      <c r="F930" s="1" t="s">
        <v>1012</v>
      </c>
      <c r="G930" s="1" t="s">
        <v>988</v>
      </c>
      <c r="I930" s="7" t="s">
        <v>1036</v>
      </c>
      <c r="J930" s="9" t="s">
        <v>1047</v>
      </c>
      <c r="K930" s="1" t="s">
        <v>15</v>
      </c>
      <c r="L930" s="27">
        <v>2</v>
      </c>
      <c r="M930" s="27">
        <v>2</v>
      </c>
      <c r="N930" s="1" t="b">
        <v>0</v>
      </c>
      <c r="O930" s="20">
        <v>56</v>
      </c>
      <c r="P930" s="1" t="b">
        <v>0</v>
      </c>
      <c r="Q930" s="1" t="s">
        <v>36</v>
      </c>
    </row>
    <row r="931" spans="1:17" ht="15.75" customHeight="1" x14ac:dyDescent="0.15">
      <c r="A931" s="1" t="s">
        <v>1626</v>
      </c>
      <c r="B931" s="1" t="s">
        <v>1632</v>
      </c>
      <c r="C931" s="1" t="s">
        <v>1630</v>
      </c>
      <c r="D931" s="1" t="s">
        <v>1631</v>
      </c>
      <c r="E931" s="1" t="s">
        <v>1627</v>
      </c>
      <c r="F931" s="1" t="s">
        <v>1628</v>
      </c>
      <c r="G931" s="1" t="s">
        <v>1574</v>
      </c>
      <c r="H931" s="1">
        <v>27599</v>
      </c>
      <c r="I931" s="7" t="s">
        <v>1629</v>
      </c>
      <c r="J931" s="1" t="s">
        <v>1633</v>
      </c>
      <c r="K931" s="1" t="s">
        <v>15</v>
      </c>
      <c r="L931" s="1">
        <v>2</v>
      </c>
      <c r="M931" s="1">
        <v>2</v>
      </c>
      <c r="N931" s="1" t="b">
        <v>0</v>
      </c>
      <c r="O931" s="1">
        <v>27</v>
      </c>
      <c r="P931" s="1" t="b">
        <v>0</v>
      </c>
      <c r="Q931" s="1" t="s">
        <v>19</v>
      </c>
    </row>
    <row r="932" spans="1:17" ht="15.75" customHeight="1" x14ac:dyDescent="0.15">
      <c r="A932" s="1" t="s">
        <v>1626</v>
      </c>
      <c r="B932" s="1" t="s">
        <v>1180</v>
      </c>
      <c r="C932" s="1" t="s">
        <v>1630</v>
      </c>
      <c r="D932" s="1" t="s">
        <v>1631</v>
      </c>
      <c r="E932" s="1" t="s">
        <v>1627</v>
      </c>
      <c r="F932" s="1" t="s">
        <v>1628</v>
      </c>
      <c r="G932" s="1" t="s">
        <v>1574</v>
      </c>
      <c r="H932" s="1">
        <v>27599</v>
      </c>
      <c r="I932" s="7" t="s">
        <v>1629</v>
      </c>
      <c r="J932" s="9" t="s">
        <v>1634</v>
      </c>
      <c r="K932" s="1" t="s">
        <v>15</v>
      </c>
      <c r="L932" s="1">
        <v>2</v>
      </c>
      <c r="M932" s="1">
        <v>2</v>
      </c>
      <c r="N932" s="1" t="b">
        <v>0</v>
      </c>
      <c r="O932" s="1">
        <v>27</v>
      </c>
      <c r="P932" s="1" t="b">
        <v>0</v>
      </c>
      <c r="Q932" s="1" t="s">
        <v>36</v>
      </c>
    </row>
    <row r="933" spans="1:17" ht="15.75" customHeight="1" x14ac:dyDescent="0.15">
      <c r="A933" s="1" t="s">
        <v>1635</v>
      </c>
      <c r="B933" s="1" t="s">
        <v>28</v>
      </c>
      <c r="C933" s="1" t="s">
        <v>1640</v>
      </c>
      <c r="D933" s="1" t="s">
        <v>167</v>
      </c>
      <c r="E933" s="1" t="s">
        <v>1636</v>
      </c>
      <c r="F933" s="1" t="s">
        <v>1637</v>
      </c>
      <c r="G933" s="1" t="s">
        <v>1574</v>
      </c>
      <c r="H933" s="1" t="s">
        <v>1638</v>
      </c>
      <c r="I933" s="7" t="s">
        <v>1639</v>
      </c>
      <c r="J933" s="9" t="s">
        <v>1641</v>
      </c>
      <c r="K933" s="1" t="s">
        <v>15</v>
      </c>
      <c r="L933" s="1">
        <v>2</v>
      </c>
      <c r="M933" s="1">
        <v>2</v>
      </c>
      <c r="N933" s="1" t="b">
        <v>0</v>
      </c>
      <c r="O933" s="1">
        <v>62</v>
      </c>
      <c r="P933" s="1" t="b">
        <v>0</v>
      </c>
      <c r="Q933" s="1" t="s">
        <v>29</v>
      </c>
    </row>
    <row r="934" spans="1:17" ht="15.75" customHeight="1" x14ac:dyDescent="0.15">
      <c r="A934" s="1" t="s">
        <v>1635</v>
      </c>
      <c r="B934" s="1" t="s">
        <v>179</v>
      </c>
      <c r="C934" s="1" t="s">
        <v>1640</v>
      </c>
      <c r="D934" s="1" t="s">
        <v>167</v>
      </c>
      <c r="E934" s="1" t="s">
        <v>1636</v>
      </c>
      <c r="F934" s="1" t="s">
        <v>1637</v>
      </c>
      <c r="G934" s="1" t="s">
        <v>1574</v>
      </c>
      <c r="H934" s="1" t="s">
        <v>1638</v>
      </c>
      <c r="I934" s="7" t="s">
        <v>1639</v>
      </c>
      <c r="J934" s="9" t="s">
        <v>1642</v>
      </c>
      <c r="K934" s="1" t="s">
        <v>15</v>
      </c>
      <c r="L934" s="1">
        <v>2</v>
      </c>
      <c r="M934" s="1">
        <v>2</v>
      </c>
      <c r="N934" s="1" t="b">
        <v>0</v>
      </c>
      <c r="O934" s="1">
        <v>62</v>
      </c>
      <c r="P934" s="1" t="b">
        <v>0</v>
      </c>
      <c r="Q934" s="1" t="s">
        <v>36</v>
      </c>
    </row>
    <row r="935" spans="1:17" ht="15.75" customHeight="1" x14ac:dyDescent="0.15">
      <c r="A935" s="1" t="s">
        <v>1635</v>
      </c>
      <c r="B935" s="1" t="s">
        <v>98</v>
      </c>
      <c r="C935" s="1" t="s">
        <v>1640</v>
      </c>
      <c r="D935" s="1" t="s">
        <v>167</v>
      </c>
      <c r="E935" s="1" t="s">
        <v>1636</v>
      </c>
      <c r="F935" s="1" t="s">
        <v>1637</v>
      </c>
      <c r="G935" s="1" t="s">
        <v>1574</v>
      </c>
      <c r="H935" s="1" t="s">
        <v>1638</v>
      </c>
      <c r="I935" s="7" t="s">
        <v>1639</v>
      </c>
      <c r="J935" s="9" t="s">
        <v>1643</v>
      </c>
      <c r="K935" s="1" t="s">
        <v>15</v>
      </c>
      <c r="L935" s="1">
        <v>2</v>
      </c>
      <c r="M935" s="1">
        <v>2</v>
      </c>
      <c r="N935" s="1" t="b">
        <v>0</v>
      </c>
      <c r="O935" s="1">
        <v>62</v>
      </c>
      <c r="P935" s="1" t="b">
        <v>0</v>
      </c>
      <c r="Q935" s="1" t="s">
        <v>29</v>
      </c>
    </row>
    <row r="936" spans="1:17" ht="15.75" customHeight="1" x14ac:dyDescent="0.15">
      <c r="A936" s="1" t="s">
        <v>1635</v>
      </c>
      <c r="B936" s="1" t="s">
        <v>158</v>
      </c>
      <c r="C936" s="1" t="s">
        <v>1640</v>
      </c>
      <c r="D936" s="1" t="s">
        <v>167</v>
      </c>
      <c r="E936" s="1" t="s">
        <v>1636</v>
      </c>
      <c r="F936" s="1" t="s">
        <v>1637</v>
      </c>
      <c r="G936" s="1" t="s">
        <v>1574</v>
      </c>
      <c r="H936" s="1" t="s">
        <v>1638</v>
      </c>
      <c r="I936" s="7" t="s">
        <v>1639</v>
      </c>
      <c r="J936" s="9" t="s">
        <v>1644</v>
      </c>
      <c r="K936" s="1" t="s">
        <v>15</v>
      </c>
      <c r="L936" s="1">
        <v>2</v>
      </c>
      <c r="M936" s="1">
        <v>2</v>
      </c>
      <c r="N936" s="1" t="b">
        <v>0</v>
      </c>
      <c r="O936" s="1">
        <v>62</v>
      </c>
      <c r="P936" s="1" t="b">
        <v>0</v>
      </c>
      <c r="Q936" s="1" t="s">
        <v>36</v>
      </c>
    </row>
    <row r="937" spans="1:17" ht="15.75" customHeight="1" x14ac:dyDescent="0.15">
      <c r="A937" s="1" t="s">
        <v>1635</v>
      </c>
      <c r="B937" s="1" t="s">
        <v>333</v>
      </c>
      <c r="C937" s="1" t="s">
        <v>1640</v>
      </c>
      <c r="D937" s="1" t="s">
        <v>167</v>
      </c>
      <c r="E937" s="1" t="s">
        <v>1636</v>
      </c>
      <c r="F937" s="1" t="s">
        <v>1637</v>
      </c>
      <c r="G937" s="1" t="s">
        <v>1574</v>
      </c>
      <c r="H937" s="1" t="s">
        <v>1638</v>
      </c>
      <c r="I937" s="7" t="s">
        <v>1639</v>
      </c>
      <c r="J937" s="9" t="s">
        <v>1645</v>
      </c>
      <c r="K937" s="1" t="s">
        <v>15</v>
      </c>
      <c r="L937" s="1">
        <v>2</v>
      </c>
      <c r="M937" s="1">
        <v>2</v>
      </c>
      <c r="N937" s="1" t="b">
        <v>0</v>
      </c>
      <c r="O937" s="1">
        <v>62</v>
      </c>
      <c r="P937" s="1" t="b">
        <v>0</v>
      </c>
      <c r="Q937" s="1" t="s">
        <v>36</v>
      </c>
    </row>
    <row r="938" spans="1:17" ht="15.75" customHeight="1" x14ac:dyDescent="0.15">
      <c r="A938" s="1" t="s">
        <v>1646</v>
      </c>
      <c r="B938" s="1" t="s">
        <v>961</v>
      </c>
      <c r="C938" s="1" t="s">
        <v>1650</v>
      </c>
      <c r="D938" s="1" t="s">
        <v>562</v>
      </c>
      <c r="E938" s="1" t="s">
        <v>1647</v>
      </c>
      <c r="F938" s="1" t="s">
        <v>1593</v>
      </c>
      <c r="G938" s="1" t="s">
        <v>1574</v>
      </c>
      <c r="H938" s="1" t="s">
        <v>1648</v>
      </c>
      <c r="I938" s="7" t="s">
        <v>1649</v>
      </c>
      <c r="J938" s="9" t="s">
        <v>1651</v>
      </c>
      <c r="K938" s="1" t="s">
        <v>15</v>
      </c>
      <c r="L938" s="1">
        <v>2</v>
      </c>
      <c r="M938" s="1">
        <v>2</v>
      </c>
      <c r="N938" s="1" t="b">
        <v>0</v>
      </c>
      <c r="O938" s="1">
        <v>74</v>
      </c>
      <c r="P938" s="1" t="b">
        <v>0</v>
      </c>
      <c r="Q938" s="1" t="s">
        <v>36</v>
      </c>
    </row>
    <row r="939" spans="1:17" ht="15.75" customHeight="1" x14ac:dyDescent="0.15">
      <c r="A939" s="1" t="s">
        <v>2596</v>
      </c>
      <c r="B939" s="1" t="s">
        <v>2603</v>
      </c>
      <c r="C939" s="1" t="s">
        <v>2601</v>
      </c>
      <c r="D939" s="1" t="s">
        <v>2602</v>
      </c>
      <c r="E939" s="1" t="s">
        <v>2597</v>
      </c>
      <c r="F939" s="1" t="s">
        <v>2598</v>
      </c>
      <c r="G939" s="1" t="s">
        <v>2466</v>
      </c>
      <c r="H939" s="1" t="s">
        <v>2599</v>
      </c>
      <c r="I939" s="7" t="s">
        <v>2600</v>
      </c>
      <c r="J939" s="9" t="s">
        <v>2604</v>
      </c>
      <c r="K939" s="1" t="s">
        <v>15</v>
      </c>
      <c r="L939" s="1">
        <v>2</v>
      </c>
      <c r="M939" s="1">
        <v>2</v>
      </c>
      <c r="N939" s="1" t="b">
        <v>0</v>
      </c>
      <c r="O939" s="1">
        <v>72</v>
      </c>
      <c r="P939" s="1" t="b">
        <v>0</v>
      </c>
      <c r="Q939" s="1" t="s">
        <v>36</v>
      </c>
    </row>
    <row r="940" spans="1:17" ht="15.75" customHeight="1" x14ac:dyDescent="0.15">
      <c r="A940" s="1" t="s">
        <v>923</v>
      </c>
      <c r="B940" s="1" t="s">
        <v>28</v>
      </c>
      <c r="C940" s="1" t="s">
        <v>167</v>
      </c>
      <c r="D940" s="27" t="s">
        <v>166</v>
      </c>
      <c r="E940" s="1" t="s">
        <v>924</v>
      </c>
      <c r="F940" s="1" t="s">
        <v>925</v>
      </c>
      <c r="G940" s="1" t="s">
        <v>885</v>
      </c>
      <c r="H940" s="1">
        <v>46556</v>
      </c>
      <c r="I940" s="7" t="s">
        <v>926</v>
      </c>
      <c r="J940" s="9" t="s">
        <v>927</v>
      </c>
      <c r="K940" s="1" t="s">
        <v>54</v>
      </c>
      <c r="L940" s="1">
        <v>2</v>
      </c>
      <c r="M940" s="1">
        <v>2</v>
      </c>
      <c r="N940" s="1" t="b">
        <v>0</v>
      </c>
      <c r="O940" s="1">
        <v>19</v>
      </c>
      <c r="P940" s="1" t="b">
        <v>0</v>
      </c>
      <c r="Q940" s="1" t="s">
        <v>29</v>
      </c>
    </row>
    <row r="941" spans="1:17" ht="15.75" customHeight="1" x14ac:dyDescent="0.15">
      <c r="A941" s="1" t="s">
        <v>923</v>
      </c>
      <c r="B941" s="1" t="s">
        <v>98</v>
      </c>
      <c r="C941" s="1" t="s">
        <v>167</v>
      </c>
      <c r="D941" s="27" t="s">
        <v>166</v>
      </c>
      <c r="E941" s="1" t="s">
        <v>924</v>
      </c>
      <c r="F941" s="1" t="s">
        <v>925</v>
      </c>
      <c r="G941" s="1" t="s">
        <v>885</v>
      </c>
      <c r="H941" s="1">
        <v>46556</v>
      </c>
      <c r="I941" s="7" t="s">
        <v>926</v>
      </c>
      <c r="J941" s="9" t="s">
        <v>928</v>
      </c>
      <c r="K941" s="1" t="s">
        <v>54</v>
      </c>
      <c r="L941" s="1">
        <v>2</v>
      </c>
      <c r="M941" s="1">
        <v>2</v>
      </c>
      <c r="N941" s="1" t="b">
        <v>0</v>
      </c>
      <c r="O941" s="1">
        <v>19</v>
      </c>
      <c r="P941" s="1" t="b">
        <v>0</v>
      </c>
      <c r="Q941" s="1" t="s">
        <v>29</v>
      </c>
    </row>
    <row r="942" spans="1:17" ht="15.75" customHeight="1" x14ac:dyDescent="0.15">
      <c r="A942" s="1" t="s">
        <v>923</v>
      </c>
      <c r="B942" s="1" t="s">
        <v>929</v>
      </c>
      <c r="C942" s="1" t="s">
        <v>167</v>
      </c>
      <c r="D942" s="27" t="s">
        <v>166</v>
      </c>
      <c r="E942" s="1" t="s">
        <v>924</v>
      </c>
      <c r="F942" s="1" t="s">
        <v>925</v>
      </c>
      <c r="G942" s="1" t="s">
        <v>885</v>
      </c>
      <c r="H942" s="1">
        <v>46556</v>
      </c>
      <c r="I942" s="7" t="s">
        <v>926</v>
      </c>
      <c r="J942" s="9" t="s">
        <v>928</v>
      </c>
      <c r="K942" s="1" t="s">
        <v>54</v>
      </c>
      <c r="L942" s="1">
        <v>2</v>
      </c>
      <c r="M942" s="1">
        <v>2</v>
      </c>
      <c r="N942" s="1" t="b">
        <v>0</v>
      </c>
      <c r="O942" s="1">
        <v>19</v>
      </c>
      <c r="P942" s="1" t="b">
        <v>0</v>
      </c>
      <c r="Q942" s="1" t="s">
        <v>36</v>
      </c>
    </row>
    <row r="943" spans="1:17" ht="15.75" customHeight="1" x14ac:dyDescent="0.15">
      <c r="A943" s="1" t="s">
        <v>3126</v>
      </c>
      <c r="B943" s="1" t="s">
        <v>28</v>
      </c>
      <c r="C943" s="1" t="s">
        <v>791</v>
      </c>
      <c r="D943" s="1" t="s">
        <v>27</v>
      </c>
      <c r="E943" s="1" t="s">
        <v>2075</v>
      </c>
      <c r="F943" s="1" t="s">
        <v>2076</v>
      </c>
      <c r="G943" s="1" t="s">
        <v>2064</v>
      </c>
      <c r="H943" s="1" t="s">
        <v>2077</v>
      </c>
      <c r="I943" s="7" t="s">
        <v>2078</v>
      </c>
      <c r="J943" s="9" t="s">
        <v>2079</v>
      </c>
      <c r="K943" s="1" t="s">
        <v>15</v>
      </c>
      <c r="L943" s="1">
        <v>2</v>
      </c>
      <c r="M943" s="1">
        <v>2</v>
      </c>
      <c r="N943" s="1" t="b">
        <v>0</v>
      </c>
      <c r="O943" s="1">
        <v>71</v>
      </c>
      <c r="P943" s="1" t="b">
        <v>0</v>
      </c>
      <c r="Q943" s="1" t="s">
        <v>29</v>
      </c>
    </row>
    <row r="944" spans="1:17" ht="15.75" customHeight="1" x14ac:dyDescent="0.15">
      <c r="A944" s="1" t="s">
        <v>3126</v>
      </c>
      <c r="B944" s="1" t="s">
        <v>2081</v>
      </c>
      <c r="C944" s="1" t="s">
        <v>791</v>
      </c>
      <c r="D944" s="1" t="s">
        <v>2080</v>
      </c>
      <c r="E944" s="1" t="s">
        <v>2075</v>
      </c>
      <c r="F944" s="1" t="s">
        <v>2076</v>
      </c>
      <c r="G944" s="1" t="s">
        <v>2064</v>
      </c>
      <c r="H944" s="1" t="s">
        <v>2077</v>
      </c>
      <c r="I944" s="7" t="s">
        <v>2078</v>
      </c>
      <c r="J944" s="9" t="s">
        <v>2082</v>
      </c>
      <c r="K944" s="1" t="s">
        <v>15</v>
      </c>
      <c r="L944" s="1">
        <v>2</v>
      </c>
      <c r="M944" s="1">
        <v>2</v>
      </c>
      <c r="N944" s="1" t="b">
        <v>0</v>
      </c>
      <c r="O944" s="1">
        <v>71</v>
      </c>
      <c r="P944" s="1" t="b">
        <v>1</v>
      </c>
      <c r="Q944" s="1" t="s">
        <v>36</v>
      </c>
    </row>
    <row r="945" spans="1:17" ht="15.75" customHeight="1" x14ac:dyDescent="0.15">
      <c r="A945" s="1" t="s">
        <v>3126</v>
      </c>
      <c r="B945" s="1" t="s">
        <v>591</v>
      </c>
      <c r="C945" s="1" t="s">
        <v>791</v>
      </c>
      <c r="D945" s="1" t="s">
        <v>44</v>
      </c>
      <c r="E945" s="1" t="s">
        <v>2075</v>
      </c>
      <c r="F945" s="1" t="s">
        <v>2076</v>
      </c>
      <c r="G945" s="1" t="s">
        <v>2064</v>
      </c>
      <c r="H945" s="1" t="s">
        <v>2077</v>
      </c>
      <c r="I945" s="7" t="s">
        <v>2078</v>
      </c>
      <c r="J945" s="9" t="s">
        <v>2083</v>
      </c>
      <c r="K945" s="1" t="s">
        <v>15</v>
      </c>
      <c r="L945" s="1">
        <v>2</v>
      </c>
      <c r="M945" s="1">
        <v>2</v>
      </c>
      <c r="N945" s="1" t="b">
        <v>0</v>
      </c>
      <c r="O945" s="1">
        <v>71</v>
      </c>
      <c r="P945" s="1" t="b">
        <v>0</v>
      </c>
      <c r="Q945" s="1" t="s">
        <v>36</v>
      </c>
    </row>
    <row r="946" spans="1:17" ht="15.75" customHeight="1" x14ac:dyDescent="0.15">
      <c r="A946" s="1" t="s">
        <v>3126</v>
      </c>
      <c r="B946" s="1" t="s">
        <v>78</v>
      </c>
      <c r="C946" s="1" t="s">
        <v>791</v>
      </c>
      <c r="D946" s="1" t="s">
        <v>27</v>
      </c>
      <c r="E946" s="1" t="s">
        <v>2075</v>
      </c>
      <c r="F946" s="1" t="s">
        <v>2076</v>
      </c>
      <c r="G946" s="1" t="s">
        <v>2064</v>
      </c>
      <c r="H946" s="1" t="s">
        <v>2077</v>
      </c>
      <c r="I946" s="7" t="s">
        <v>2078</v>
      </c>
      <c r="J946" s="19" t="s">
        <v>2084</v>
      </c>
      <c r="K946" s="1" t="s">
        <v>15</v>
      </c>
      <c r="L946" s="1">
        <v>2</v>
      </c>
      <c r="M946" s="1">
        <v>2</v>
      </c>
      <c r="N946" s="1" t="b">
        <v>0</v>
      </c>
      <c r="O946" s="1">
        <v>71</v>
      </c>
      <c r="P946" s="1" t="b">
        <v>0</v>
      </c>
      <c r="Q946" s="1" t="s">
        <v>36</v>
      </c>
    </row>
    <row r="947" spans="1:17" ht="15.75" customHeight="1" x14ac:dyDescent="0.15">
      <c r="A947" s="1" t="s">
        <v>3126</v>
      </c>
      <c r="B947" s="1" t="s">
        <v>98</v>
      </c>
      <c r="C947" s="1" t="s">
        <v>791</v>
      </c>
      <c r="D947" s="1" t="s">
        <v>27</v>
      </c>
      <c r="E947" s="1" t="s">
        <v>2075</v>
      </c>
      <c r="F947" s="1" t="s">
        <v>2076</v>
      </c>
      <c r="G947" s="1" t="s">
        <v>2064</v>
      </c>
      <c r="H947" s="1" t="s">
        <v>2077</v>
      </c>
      <c r="I947" s="7" t="s">
        <v>2078</v>
      </c>
      <c r="J947" s="9" t="s">
        <v>2085</v>
      </c>
      <c r="K947" s="1" t="s">
        <v>15</v>
      </c>
      <c r="L947" s="1">
        <v>2</v>
      </c>
      <c r="M947" s="1">
        <v>2</v>
      </c>
      <c r="N947" s="1" t="b">
        <v>0</v>
      </c>
      <c r="O947" s="1">
        <v>71</v>
      </c>
      <c r="P947" s="1" t="b">
        <v>0</v>
      </c>
      <c r="Q947" s="1" t="s">
        <v>29</v>
      </c>
    </row>
    <row r="948" spans="1:17" ht="15.75" customHeight="1" x14ac:dyDescent="0.15">
      <c r="A948" s="1" t="s">
        <v>3126</v>
      </c>
      <c r="B948" s="1" t="s">
        <v>273</v>
      </c>
      <c r="C948" s="1" t="s">
        <v>791</v>
      </c>
      <c r="D948" s="1" t="s">
        <v>2080</v>
      </c>
      <c r="E948" s="1" t="s">
        <v>2075</v>
      </c>
      <c r="F948" s="1" t="s">
        <v>2076</v>
      </c>
      <c r="G948" s="1" t="s">
        <v>2064</v>
      </c>
      <c r="H948" s="1" t="s">
        <v>2077</v>
      </c>
      <c r="I948" s="7" t="s">
        <v>2078</v>
      </c>
      <c r="J948" s="9" t="s">
        <v>2086</v>
      </c>
      <c r="K948" s="1" t="s">
        <v>15</v>
      </c>
      <c r="L948" s="1">
        <v>2</v>
      </c>
      <c r="M948" s="1">
        <v>2</v>
      </c>
      <c r="N948" s="1" t="b">
        <v>0</v>
      </c>
      <c r="O948" s="1">
        <v>71</v>
      </c>
      <c r="P948" s="1" t="b">
        <v>0</v>
      </c>
      <c r="Q948" s="1" t="s">
        <v>36</v>
      </c>
    </row>
    <row r="949" spans="1:17" ht="15.75" customHeight="1" x14ac:dyDescent="0.15">
      <c r="A949" s="1" t="s">
        <v>3126</v>
      </c>
      <c r="B949" s="1" t="s">
        <v>403</v>
      </c>
      <c r="C949" s="1" t="s">
        <v>791</v>
      </c>
      <c r="D949" s="1" t="s">
        <v>44</v>
      </c>
      <c r="E949" s="1" t="s">
        <v>2075</v>
      </c>
      <c r="F949" s="1" t="s">
        <v>2076</v>
      </c>
      <c r="G949" s="1" t="s">
        <v>2064</v>
      </c>
      <c r="H949" s="1" t="s">
        <v>2077</v>
      </c>
      <c r="I949" s="7" t="s">
        <v>2078</v>
      </c>
      <c r="J949" s="9" t="s">
        <v>2087</v>
      </c>
      <c r="K949" s="1" t="s">
        <v>15</v>
      </c>
      <c r="L949" s="1">
        <v>2</v>
      </c>
      <c r="M949" s="1">
        <v>2</v>
      </c>
      <c r="N949" s="1" t="b">
        <v>0</v>
      </c>
      <c r="O949" s="1">
        <v>71</v>
      </c>
      <c r="P949" s="1" t="b">
        <v>0</v>
      </c>
      <c r="Q949" s="1" t="s">
        <v>36</v>
      </c>
    </row>
    <row r="950" spans="1:17" ht="15.75" customHeight="1" x14ac:dyDescent="0.15">
      <c r="A950" s="1" t="s">
        <v>3126</v>
      </c>
      <c r="B950" s="1" t="s">
        <v>32</v>
      </c>
      <c r="C950" s="1" t="s">
        <v>791</v>
      </c>
      <c r="D950" s="1" t="s">
        <v>31</v>
      </c>
      <c r="E950" s="1" t="s">
        <v>2075</v>
      </c>
      <c r="F950" s="1" t="s">
        <v>2076</v>
      </c>
      <c r="G950" s="1" t="s">
        <v>2064</v>
      </c>
      <c r="H950" s="1" t="s">
        <v>2077</v>
      </c>
      <c r="I950" s="7" t="s">
        <v>2078</v>
      </c>
      <c r="J950" s="9" t="s">
        <v>2088</v>
      </c>
      <c r="K950" s="1" t="s">
        <v>15</v>
      </c>
      <c r="L950" s="1">
        <v>2</v>
      </c>
      <c r="M950" s="1">
        <v>2</v>
      </c>
      <c r="N950" s="1" t="b">
        <v>0</v>
      </c>
      <c r="O950" s="1">
        <v>71</v>
      </c>
      <c r="P950" s="1" t="b">
        <v>0</v>
      </c>
      <c r="Q950" s="1" t="s">
        <v>33</v>
      </c>
    </row>
    <row r="951" spans="1:17" ht="15.75" customHeight="1" x14ac:dyDescent="0.15">
      <c r="A951" s="1" t="s">
        <v>3126</v>
      </c>
      <c r="B951" s="1" t="s">
        <v>2089</v>
      </c>
      <c r="C951" s="1" t="s">
        <v>791</v>
      </c>
      <c r="D951" s="1" t="s">
        <v>31</v>
      </c>
      <c r="E951" s="1" t="s">
        <v>2075</v>
      </c>
      <c r="F951" s="1" t="s">
        <v>2076</v>
      </c>
      <c r="G951" s="1" t="s">
        <v>2064</v>
      </c>
      <c r="H951" s="1" t="s">
        <v>2077</v>
      </c>
      <c r="I951" s="7" t="s">
        <v>2078</v>
      </c>
      <c r="J951" s="9" t="s">
        <v>2088</v>
      </c>
      <c r="K951" s="1" t="s">
        <v>15</v>
      </c>
      <c r="L951" s="1">
        <v>2</v>
      </c>
      <c r="M951" s="1">
        <v>2</v>
      </c>
      <c r="N951" s="1" t="b">
        <v>0</v>
      </c>
      <c r="O951" s="1">
        <v>71</v>
      </c>
      <c r="P951" s="1" t="b">
        <v>0</v>
      </c>
      <c r="Q951" s="1" t="s">
        <v>36</v>
      </c>
    </row>
    <row r="952" spans="1:17" ht="15.75" customHeight="1" x14ac:dyDescent="0.15">
      <c r="A952" s="1" t="s">
        <v>3126</v>
      </c>
      <c r="B952" s="1" t="s">
        <v>2091</v>
      </c>
      <c r="C952" s="1" t="s">
        <v>791</v>
      </c>
      <c r="D952" s="1" t="s">
        <v>2090</v>
      </c>
      <c r="E952" s="1" t="s">
        <v>2075</v>
      </c>
      <c r="F952" s="1" t="s">
        <v>2076</v>
      </c>
      <c r="G952" s="1" t="s">
        <v>2064</v>
      </c>
      <c r="H952" s="1" t="s">
        <v>2077</v>
      </c>
      <c r="I952" s="7" t="s">
        <v>2078</v>
      </c>
      <c r="J952" s="9" t="s">
        <v>2092</v>
      </c>
      <c r="K952" s="1" t="s">
        <v>15</v>
      </c>
      <c r="L952" s="1">
        <v>2</v>
      </c>
      <c r="M952" s="1">
        <v>2</v>
      </c>
      <c r="N952" s="1" t="b">
        <v>0</v>
      </c>
      <c r="O952" s="1">
        <v>71</v>
      </c>
      <c r="P952" s="1" t="b">
        <v>0</v>
      </c>
      <c r="Q952" s="1" t="s">
        <v>19</v>
      </c>
    </row>
    <row r="953" spans="1:17" ht="15.75" customHeight="1" x14ac:dyDescent="0.15">
      <c r="A953" s="1" t="s">
        <v>3126</v>
      </c>
      <c r="B953" s="1" t="s">
        <v>333</v>
      </c>
      <c r="C953" s="1" t="s">
        <v>791</v>
      </c>
      <c r="D953" s="1" t="s">
        <v>2090</v>
      </c>
      <c r="E953" s="1" t="s">
        <v>2075</v>
      </c>
      <c r="F953" s="1" t="s">
        <v>2076</v>
      </c>
      <c r="G953" s="1" t="s">
        <v>2064</v>
      </c>
      <c r="H953" s="1" t="s">
        <v>2077</v>
      </c>
      <c r="I953" s="7" t="s">
        <v>2078</v>
      </c>
      <c r="J953" s="9" t="s">
        <v>2092</v>
      </c>
      <c r="K953" s="1" t="s">
        <v>15</v>
      </c>
      <c r="L953" s="1">
        <v>2</v>
      </c>
      <c r="M953" s="1">
        <v>2</v>
      </c>
      <c r="N953" s="1" t="b">
        <v>0</v>
      </c>
      <c r="O953" s="1">
        <v>71</v>
      </c>
      <c r="P953" s="1" t="b">
        <v>0</v>
      </c>
      <c r="Q953" s="1" t="s">
        <v>36</v>
      </c>
    </row>
    <row r="954" spans="1:17" ht="15.75" customHeight="1" x14ac:dyDescent="0.15">
      <c r="A954" s="1" t="s">
        <v>3126</v>
      </c>
      <c r="B954" s="1" t="s">
        <v>1344</v>
      </c>
      <c r="C954" s="1" t="s">
        <v>791</v>
      </c>
      <c r="D954" s="1" t="s">
        <v>2090</v>
      </c>
      <c r="E954" s="1" t="s">
        <v>2075</v>
      </c>
      <c r="F954" s="1" t="s">
        <v>2076</v>
      </c>
      <c r="G954" s="1" t="s">
        <v>2064</v>
      </c>
      <c r="H954" s="1" t="s">
        <v>2077</v>
      </c>
      <c r="I954" s="7" t="s">
        <v>2078</v>
      </c>
      <c r="J954" s="9" t="s">
        <v>2093</v>
      </c>
      <c r="K954" s="1" t="s">
        <v>15</v>
      </c>
      <c r="L954" s="1">
        <v>2</v>
      </c>
      <c r="M954" s="1">
        <v>2</v>
      </c>
      <c r="N954" s="1" t="b">
        <v>0</v>
      </c>
      <c r="O954" s="1">
        <v>71</v>
      </c>
      <c r="P954" s="1" t="b">
        <v>0</v>
      </c>
      <c r="Q954" s="1" t="s">
        <v>36</v>
      </c>
    </row>
    <row r="955" spans="1:17" ht="15.75" customHeight="1" x14ac:dyDescent="0.15">
      <c r="A955" s="1" t="s">
        <v>3126</v>
      </c>
      <c r="B955" s="1" t="s">
        <v>47</v>
      </c>
      <c r="C955" s="1" t="s">
        <v>791</v>
      </c>
      <c r="D955" s="1" t="s">
        <v>2094</v>
      </c>
      <c r="E955" s="1" t="s">
        <v>2075</v>
      </c>
      <c r="F955" s="1" t="s">
        <v>2076</v>
      </c>
      <c r="G955" s="1" t="s">
        <v>2064</v>
      </c>
      <c r="H955" s="1" t="s">
        <v>2077</v>
      </c>
      <c r="I955" s="7" t="s">
        <v>2078</v>
      </c>
      <c r="J955" s="9" t="s">
        <v>2095</v>
      </c>
      <c r="K955" s="1" t="s">
        <v>15</v>
      </c>
      <c r="L955" s="1">
        <v>2</v>
      </c>
      <c r="M955" s="1">
        <v>2</v>
      </c>
      <c r="N955" s="1" t="b">
        <v>0</v>
      </c>
      <c r="O955" s="1">
        <v>71</v>
      </c>
      <c r="P955" s="1" t="b">
        <v>0</v>
      </c>
      <c r="Q955" s="1" t="s">
        <v>36</v>
      </c>
    </row>
    <row r="956" spans="1:17" ht="15.75" customHeight="1" x14ac:dyDescent="0.15">
      <c r="A956" s="1" t="s">
        <v>2117</v>
      </c>
      <c r="B956" s="1" t="s">
        <v>28</v>
      </c>
      <c r="C956" s="1" t="s">
        <v>644</v>
      </c>
      <c r="D956" s="1" t="s">
        <v>2121</v>
      </c>
      <c r="E956" s="1" t="s">
        <v>2118</v>
      </c>
      <c r="F956" s="1" t="s">
        <v>2119</v>
      </c>
      <c r="G956" s="1" t="s">
        <v>2099</v>
      </c>
      <c r="H956" s="1">
        <v>97403</v>
      </c>
      <c r="I956" s="7" t="s">
        <v>2120</v>
      </c>
      <c r="J956" s="9" t="s">
        <v>2122</v>
      </c>
      <c r="K956" s="1" t="s">
        <v>15</v>
      </c>
      <c r="L956" s="1">
        <v>2</v>
      </c>
      <c r="M956" s="1">
        <v>2</v>
      </c>
      <c r="N956" s="1" t="b">
        <v>0</v>
      </c>
      <c r="O956" s="1">
        <v>78</v>
      </c>
      <c r="P956" s="1" t="b">
        <v>0</v>
      </c>
      <c r="Q956" s="1" t="s">
        <v>29</v>
      </c>
    </row>
    <row r="957" spans="1:17" ht="15.75" customHeight="1" x14ac:dyDescent="0.15">
      <c r="A957" s="1" t="s">
        <v>2117</v>
      </c>
      <c r="B957" s="1" t="s">
        <v>74</v>
      </c>
      <c r="C957" s="1" t="s">
        <v>644</v>
      </c>
      <c r="D957" s="1" t="s">
        <v>2121</v>
      </c>
      <c r="E957" s="1" t="s">
        <v>2118</v>
      </c>
      <c r="F957" s="1" t="s">
        <v>2119</v>
      </c>
      <c r="G957" s="1" t="s">
        <v>2099</v>
      </c>
      <c r="H957" s="1">
        <v>97403</v>
      </c>
      <c r="I957" s="7" t="s">
        <v>2120</v>
      </c>
      <c r="J957" s="9" t="s">
        <v>2123</v>
      </c>
      <c r="K957" s="1" t="s">
        <v>15</v>
      </c>
      <c r="L957" s="1">
        <v>2</v>
      </c>
      <c r="M957" s="1">
        <v>2</v>
      </c>
      <c r="N957" s="1" t="b">
        <v>0</v>
      </c>
      <c r="O957" s="1">
        <v>78</v>
      </c>
      <c r="P957" s="1" t="b">
        <v>0</v>
      </c>
      <c r="Q957" s="1" t="s">
        <v>33</v>
      </c>
    </row>
    <row r="958" spans="1:17" ht="15.75" customHeight="1" x14ac:dyDescent="0.15">
      <c r="A958" s="1" t="s">
        <v>2117</v>
      </c>
      <c r="B958" s="1" t="s">
        <v>2125</v>
      </c>
      <c r="C958" s="1" t="s">
        <v>644</v>
      </c>
      <c r="D958" s="1" t="s">
        <v>2124</v>
      </c>
      <c r="E958" s="1" t="s">
        <v>2118</v>
      </c>
      <c r="F958" s="1" t="s">
        <v>2119</v>
      </c>
      <c r="G958" s="1" t="s">
        <v>2099</v>
      </c>
      <c r="H958" s="1">
        <v>97403</v>
      </c>
      <c r="I958" s="7" t="s">
        <v>2120</v>
      </c>
      <c r="J958" s="9" t="s">
        <v>2126</v>
      </c>
      <c r="K958" s="1" t="s">
        <v>15</v>
      </c>
      <c r="L958" s="1">
        <v>2</v>
      </c>
      <c r="M958" s="1">
        <v>2</v>
      </c>
      <c r="N958" s="1" t="b">
        <v>0</v>
      </c>
      <c r="O958" s="1">
        <v>78</v>
      </c>
      <c r="P958" s="1" t="b">
        <v>0</v>
      </c>
      <c r="Q958" s="1" t="s">
        <v>36</v>
      </c>
    </row>
    <row r="959" spans="1:17" ht="15.75" customHeight="1" x14ac:dyDescent="0.15">
      <c r="A959" s="1" t="s">
        <v>2117</v>
      </c>
      <c r="B959" s="1" t="s">
        <v>743</v>
      </c>
      <c r="C959" s="1" t="s">
        <v>644</v>
      </c>
      <c r="D959" s="1" t="s">
        <v>2124</v>
      </c>
      <c r="E959" s="1" t="s">
        <v>2118</v>
      </c>
      <c r="F959" s="1" t="s">
        <v>2119</v>
      </c>
      <c r="G959" s="1" t="s">
        <v>2099</v>
      </c>
      <c r="H959" s="1">
        <v>97403</v>
      </c>
      <c r="I959" s="7" t="s">
        <v>2120</v>
      </c>
      <c r="J959" s="9" t="s">
        <v>2127</v>
      </c>
      <c r="K959" s="1" t="s">
        <v>15</v>
      </c>
      <c r="L959" s="1">
        <v>2</v>
      </c>
      <c r="M959" s="1">
        <v>2</v>
      </c>
      <c r="N959" s="1" t="b">
        <v>0</v>
      </c>
      <c r="O959" s="1">
        <v>78</v>
      </c>
      <c r="P959" s="1" t="b">
        <v>0</v>
      </c>
      <c r="Q959" s="1" t="s">
        <v>19</v>
      </c>
    </row>
    <row r="960" spans="1:17" ht="15.75" customHeight="1" x14ac:dyDescent="0.15">
      <c r="A960" s="1" t="s">
        <v>2117</v>
      </c>
      <c r="B960" s="1" t="s">
        <v>2128</v>
      </c>
      <c r="C960" s="1" t="s">
        <v>644</v>
      </c>
      <c r="D960" s="1" t="s">
        <v>2124</v>
      </c>
      <c r="E960" s="1" t="s">
        <v>2118</v>
      </c>
      <c r="F960" s="1" t="s">
        <v>2119</v>
      </c>
      <c r="G960" s="1" t="s">
        <v>2099</v>
      </c>
      <c r="H960" s="1">
        <v>97403</v>
      </c>
      <c r="I960" s="7" t="s">
        <v>2120</v>
      </c>
      <c r="J960" s="9" t="s">
        <v>2129</v>
      </c>
      <c r="K960" s="1" t="s">
        <v>15</v>
      </c>
      <c r="L960" s="1">
        <v>2</v>
      </c>
      <c r="M960" s="1">
        <v>2</v>
      </c>
      <c r="N960" s="1" t="b">
        <v>0</v>
      </c>
      <c r="O960" s="1">
        <v>78</v>
      </c>
      <c r="P960" s="1" t="b">
        <v>0</v>
      </c>
      <c r="Q960" s="1" t="s">
        <v>36</v>
      </c>
    </row>
    <row r="961" spans="1:17" ht="15.75" customHeight="1" x14ac:dyDescent="0.15">
      <c r="A961" s="1" t="s">
        <v>2117</v>
      </c>
      <c r="B961" s="1" t="s">
        <v>98</v>
      </c>
      <c r="C961" s="1" t="s">
        <v>644</v>
      </c>
      <c r="D961" s="1" t="s">
        <v>2121</v>
      </c>
      <c r="E961" s="1" t="s">
        <v>2118</v>
      </c>
      <c r="F961" s="1" t="s">
        <v>2119</v>
      </c>
      <c r="G961" s="1" t="s">
        <v>2099</v>
      </c>
      <c r="H961" s="1">
        <v>97403</v>
      </c>
      <c r="I961" s="7" t="s">
        <v>2120</v>
      </c>
      <c r="J961" s="9" t="s">
        <v>2130</v>
      </c>
      <c r="K961" s="1" t="s">
        <v>15</v>
      </c>
      <c r="L961" s="1">
        <v>2</v>
      </c>
      <c r="M961" s="1">
        <v>2</v>
      </c>
      <c r="N961" s="1" t="b">
        <v>0</v>
      </c>
      <c r="O961" s="1">
        <v>78</v>
      </c>
      <c r="P961" s="1" t="b">
        <v>0</v>
      </c>
      <c r="Q961" s="1" t="s">
        <v>29</v>
      </c>
    </row>
    <row r="962" spans="1:17" ht="15.75" customHeight="1" x14ac:dyDescent="0.15">
      <c r="A962" s="1" t="s">
        <v>2117</v>
      </c>
      <c r="B962" s="1" t="s">
        <v>158</v>
      </c>
      <c r="C962" s="1" t="s">
        <v>644</v>
      </c>
      <c r="D962" s="1" t="s">
        <v>2121</v>
      </c>
      <c r="E962" s="1" t="s">
        <v>2118</v>
      </c>
      <c r="F962" s="1" t="s">
        <v>2119</v>
      </c>
      <c r="G962" s="1" t="s">
        <v>2099</v>
      </c>
      <c r="H962" s="1">
        <v>97403</v>
      </c>
      <c r="I962" s="7" t="s">
        <v>2120</v>
      </c>
      <c r="J962" s="9" t="s">
        <v>2131</v>
      </c>
      <c r="K962" s="1" t="s">
        <v>15</v>
      </c>
      <c r="L962" s="1">
        <v>2</v>
      </c>
      <c r="M962" s="1">
        <v>2</v>
      </c>
      <c r="N962" s="1" t="b">
        <v>0</v>
      </c>
      <c r="O962" s="1">
        <v>78</v>
      </c>
      <c r="P962" s="1" t="b">
        <v>0</v>
      </c>
      <c r="Q962" s="1" t="s">
        <v>36</v>
      </c>
    </row>
    <row r="963" spans="1:17" ht="15.75" customHeight="1" x14ac:dyDescent="0.15">
      <c r="A963" s="1" t="s">
        <v>2117</v>
      </c>
      <c r="B963" s="1" t="s">
        <v>320</v>
      </c>
      <c r="C963" s="1" t="s">
        <v>644</v>
      </c>
      <c r="D963" s="1" t="s">
        <v>2121</v>
      </c>
      <c r="E963" s="1" t="s">
        <v>2118</v>
      </c>
      <c r="F963" s="1" t="s">
        <v>2119</v>
      </c>
      <c r="G963" s="1" t="s">
        <v>2099</v>
      </c>
      <c r="H963" s="1">
        <v>97403</v>
      </c>
      <c r="I963" s="7" t="s">
        <v>2120</v>
      </c>
      <c r="J963" s="9" t="s">
        <v>2132</v>
      </c>
      <c r="K963" s="1" t="s">
        <v>15</v>
      </c>
      <c r="L963" s="1">
        <v>2</v>
      </c>
      <c r="M963" s="1">
        <v>2</v>
      </c>
      <c r="N963" s="1" t="b">
        <v>0</v>
      </c>
      <c r="O963" s="1">
        <v>78</v>
      </c>
      <c r="P963" s="1" t="b">
        <v>0</v>
      </c>
      <c r="Q963" s="1" t="s">
        <v>36</v>
      </c>
    </row>
    <row r="964" spans="1:17" ht="15.75" customHeight="1" x14ac:dyDescent="0.15">
      <c r="A964" s="1" t="s">
        <v>2117</v>
      </c>
      <c r="B964" s="1" t="s">
        <v>437</v>
      </c>
      <c r="C964" s="1" t="s">
        <v>644</v>
      </c>
      <c r="D964" s="1" t="s">
        <v>2121</v>
      </c>
      <c r="E964" s="1" t="s">
        <v>2118</v>
      </c>
      <c r="F964" s="1" t="s">
        <v>2119</v>
      </c>
      <c r="G964" s="1" t="s">
        <v>2099</v>
      </c>
      <c r="H964" s="1">
        <v>97403</v>
      </c>
      <c r="I964" s="7" t="s">
        <v>2120</v>
      </c>
      <c r="J964" s="9" t="s">
        <v>2133</v>
      </c>
      <c r="K964" s="1" t="s">
        <v>15</v>
      </c>
      <c r="L964" s="1">
        <v>2</v>
      </c>
      <c r="M964" s="1">
        <v>2</v>
      </c>
      <c r="N964" s="1" t="b">
        <v>0</v>
      </c>
      <c r="O964" s="1">
        <v>78</v>
      </c>
      <c r="P964" s="1" t="b">
        <v>0</v>
      </c>
      <c r="Q964" s="1" t="s">
        <v>36</v>
      </c>
    </row>
    <row r="965" spans="1:17" ht="15.75" customHeight="1" x14ac:dyDescent="0.15">
      <c r="A965" s="1" t="s">
        <v>2117</v>
      </c>
      <c r="B965" s="1" t="s">
        <v>32</v>
      </c>
      <c r="C965" s="1" t="s">
        <v>644</v>
      </c>
      <c r="D965" s="1" t="s">
        <v>2121</v>
      </c>
      <c r="E965" s="1" t="s">
        <v>2118</v>
      </c>
      <c r="F965" s="1" t="s">
        <v>2119</v>
      </c>
      <c r="G965" s="1" t="s">
        <v>2099</v>
      </c>
      <c r="H965" s="1">
        <v>97403</v>
      </c>
      <c r="I965" s="7" t="s">
        <v>2120</v>
      </c>
      <c r="J965" s="9" t="s">
        <v>2134</v>
      </c>
      <c r="K965" s="1" t="s">
        <v>15</v>
      </c>
      <c r="L965" s="1">
        <v>2</v>
      </c>
      <c r="M965" s="1">
        <v>2</v>
      </c>
      <c r="N965" s="1" t="b">
        <v>0</v>
      </c>
      <c r="O965" s="1">
        <v>78</v>
      </c>
      <c r="P965" s="1" t="b">
        <v>0</v>
      </c>
      <c r="Q965" s="1" t="s">
        <v>33</v>
      </c>
    </row>
    <row r="966" spans="1:17" ht="15.75" customHeight="1" x14ac:dyDescent="0.15">
      <c r="A966" s="1" t="s">
        <v>2117</v>
      </c>
      <c r="B966" s="1" t="s">
        <v>327</v>
      </c>
      <c r="C966" s="1" t="s">
        <v>644</v>
      </c>
      <c r="D966" s="1" t="s">
        <v>2121</v>
      </c>
      <c r="E966" s="1" t="s">
        <v>2118</v>
      </c>
      <c r="F966" s="1" t="s">
        <v>2119</v>
      </c>
      <c r="G966" s="1" t="s">
        <v>2099</v>
      </c>
      <c r="H966" s="1">
        <v>97403</v>
      </c>
      <c r="I966" s="7" t="s">
        <v>2120</v>
      </c>
      <c r="J966" s="9" t="s">
        <v>2135</v>
      </c>
      <c r="K966" s="1" t="s">
        <v>15</v>
      </c>
      <c r="L966" s="1">
        <v>2</v>
      </c>
      <c r="M966" s="1">
        <v>2</v>
      </c>
      <c r="N966" s="1" t="b">
        <v>0</v>
      </c>
      <c r="O966" s="1">
        <v>78</v>
      </c>
      <c r="P966" s="1" t="b">
        <v>0</v>
      </c>
      <c r="Q966" s="1" t="s">
        <v>36</v>
      </c>
    </row>
    <row r="967" spans="1:17" ht="15.75" customHeight="1" x14ac:dyDescent="0.15">
      <c r="A967" s="1" t="s">
        <v>2117</v>
      </c>
      <c r="B967" s="1" t="s">
        <v>231</v>
      </c>
      <c r="C967" s="1" t="s">
        <v>644</v>
      </c>
      <c r="D967" s="1" t="s">
        <v>562</v>
      </c>
      <c r="E967" s="1" t="s">
        <v>2118</v>
      </c>
      <c r="F967" s="1" t="s">
        <v>2119</v>
      </c>
      <c r="G967" s="1" t="s">
        <v>2099</v>
      </c>
      <c r="H967" s="1">
        <v>97403</v>
      </c>
      <c r="I967" s="7" t="s">
        <v>2120</v>
      </c>
      <c r="J967" s="9" t="s">
        <v>2136</v>
      </c>
      <c r="K967" s="1" t="s">
        <v>15</v>
      </c>
      <c r="L967" s="1">
        <v>2</v>
      </c>
      <c r="M967" s="1">
        <v>2</v>
      </c>
      <c r="N967" s="1" t="b">
        <v>0</v>
      </c>
      <c r="O967" s="1">
        <v>78</v>
      </c>
      <c r="P967" s="1" t="b">
        <v>0</v>
      </c>
      <c r="Q967" s="1" t="s">
        <v>36</v>
      </c>
    </row>
    <row r="968" spans="1:17" ht="15.75" customHeight="1" x14ac:dyDescent="0.15">
      <c r="A968" s="1" t="s">
        <v>2117</v>
      </c>
      <c r="B968" s="1" t="s">
        <v>1056</v>
      </c>
      <c r="C968" s="1" t="s">
        <v>644</v>
      </c>
      <c r="D968" s="1" t="s">
        <v>562</v>
      </c>
      <c r="E968" s="1" t="s">
        <v>2118</v>
      </c>
      <c r="F968" s="1" t="s">
        <v>2119</v>
      </c>
      <c r="G968" s="1" t="s">
        <v>2099</v>
      </c>
      <c r="H968" s="1">
        <v>97403</v>
      </c>
      <c r="I968" s="7" t="s">
        <v>2120</v>
      </c>
      <c r="J968" s="9" t="s">
        <v>2137</v>
      </c>
      <c r="K968" s="1" t="s">
        <v>15</v>
      </c>
      <c r="L968" s="1">
        <v>2</v>
      </c>
      <c r="M968" s="1">
        <v>2</v>
      </c>
      <c r="N968" s="1" t="b">
        <v>0</v>
      </c>
      <c r="O968" s="1">
        <v>78</v>
      </c>
      <c r="P968" s="1" t="b">
        <v>0</v>
      </c>
      <c r="Q968" s="1" t="s">
        <v>36</v>
      </c>
    </row>
    <row r="969" spans="1:17" ht="15.75" customHeight="1" x14ac:dyDescent="0.15">
      <c r="A969" s="1" t="s">
        <v>2257</v>
      </c>
      <c r="B969" s="1" t="s">
        <v>179</v>
      </c>
      <c r="C969" s="1" t="s">
        <v>1576</v>
      </c>
      <c r="D969" s="1" t="s">
        <v>27</v>
      </c>
      <c r="E969" s="1" t="s">
        <v>2258</v>
      </c>
      <c r="F969" s="1" t="s">
        <v>2182</v>
      </c>
      <c r="G969" s="1" t="s">
        <v>2141</v>
      </c>
      <c r="H969" s="1" t="s">
        <v>2259</v>
      </c>
      <c r="I969" s="7" t="s">
        <v>2260</v>
      </c>
      <c r="J969" s="9" t="s">
        <v>2261</v>
      </c>
      <c r="K969" s="1" t="s">
        <v>54</v>
      </c>
      <c r="L969" s="1">
        <v>2</v>
      </c>
      <c r="M969" s="1">
        <v>2</v>
      </c>
      <c r="N969" s="1" t="b">
        <v>0</v>
      </c>
      <c r="O969" s="1">
        <v>9</v>
      </c>
      <c r="P969" s="1" t="b">
        <v>0</v>
      </c>
      <c r="Q969" s="1" t="s">
        <v>36</v>
      </c>
    </row>
    <row r="970" spans="1:17" ht="15.75" customHeight="1" x14ac:dyDescent="0.15">
      <c r="A970" s="1" t="s">
        <v>2257</v>
      </c>
      <c r="B970" s="1" t="s">
        <v>2262</v>
      </c>
      <c r="C970" s="1" t="s">
        <v>1576</v>
      </c>
      <c r="D970" s="1" t="s">
        <v>211</v>
      </c>
      <c r="E970" s="1" t="s">
        <v>2258</v>
      </c>
      <c r="F970" s="1" t="s">
        <v>2182</v>
      </c>
      <c r="G970" s="1" t="s">
        <v>2141</v>
      </c>
      <c r="H970" s="1" t="s">
        <v>2259</v>
      </c>
      <c r="I970" s="7" t="s">
        <v>2260</v>
      </c>
      <c r="J970" s="9" t="s">
        <v>2263</v>
      </c>
      <c r="K970" s="1" t="s">
        <v>54</v>
      </c>
      <c r="L970" s="1">
        <v>2</v>
      </c>
      <c r="M970" s="1">
        <v>2</v>
      </c>
      <c r="N970" s="1" t="b">
        <v>0</v>
      </c>
      <c r="O970" s="1">
        <v>9</v>
      </c>
      <c r="P970" s="1" t="b">
        <v>0</v>
      </c>
      <c r="Q970" s="1" t="s">
        <v>36</v>
      </c>
    </row>
    <row r="971" spans="1:17" ht="15.75" customHeight="1" x14ac:dyDescent="0.15">
      <c r="A971" s="1" t="s">
        <v>2257</v>
      </c>
      <c r="B971" s="1" t="s">
        <v>98</v>
      </c>
      <c r="C971" s="1" t="s">
        <v>2264</v>
      </c>
      <c r="D971" s="1" t="s">
        <v>27</v>
      </c>
      <c r="E971" s="1" t="s">
        <v>2258</v>
      </c>
      <c r="F971" s="1" t="s">
        <v>2182</v>
      </c>
      <c r="G971" s="1" t="s">
        <v>2141</v>
      </c>
      <c r="H971" s="1" t="s">
        <v>2259</v>
      </c>
      <c r="I971" s="7" t="s">
        <v>2260</v>
      </c>
      <c r="J971" s="9" t="s">
        <v>2265</v>
      </c>
      <c r="K971" s="1" t="s">
        <v>54</v>
      </c>
      <c r="L971" s="1">
        <v>2</v>
      </c>
      <c r="M971" s="1">
        <v>2</v>
      </c>
      <c r="N971" s="1" t="b">
        <v>0</v>
      </c>
      <c r="O971" s="1">
        <v>9</v>
      </c>
      <c r="P971" s="1" t="b">
        <v>0</v>
      </c>
      <c r="Q971" s="1" t="s">
        <v>29</v>
      </c>
    </row>
    <row r="972" spans="1:17" ht="15.75" customHeight="1" x14ac:dyDescent="0.15">
      <c r="A972" s="1" t="s">
        <v>2257</v>
      </c>
      <c r="B972" s="1" t="s">
        <v>1532</v>
      </c>
      <c r="C972" s="1" t="s">
        <v>2264</v>
      </c>
      <c r="D972" s="1" t="s">
        <v>27</v>
      </c>
      <c r="E972" s="1" t="s">
        <v>2258</v>
      </c>
      <c r="F972" s="1" t="s">
        <v>2182</v>
      </c>
      <c r="G972" s="1" t="s">
        <v>2141</v>
      </c>
      <c r="H972" s="1" t="s">
        <v>2259</v>
      </c>
      <c r="I972" s="7" t="s">
        <v>2260</v>
      </c>
      <c r="J972" s="9" t="s">
        <v>2266</v>
      </c>
      <c r="K972" s="1" t="s">
        <v>54</v>
      </c>
      <c r="L972" s="1">
        <v>2</v>
      </c>
      <c r="M972" s="1">
        <v>2</v>
      </c>
      <c r="N972" s="1" t="b">
        <v>0</v>
      </c>
      <c r="O972" s="1">
        <v>9</v>
      </c>
      <c r="P972" s="1" t="b">
        <v>0</v>
      </c>
      <c r="Q972" s="1" t="s">
        <v>36</v>
      </c>
    </row>
    <row r="973" spans="1:17" ht="15.75" customHeight="1" x14ac:dyDescent="0.15">
      <c r="A973" s="1" t="s">
        <v>2257</v>
      </c>
      <c r="B973" s="1" t="s">
        <v>2267</v>
      </c>
      <c r="C973" s="1" t="s">
        <v>2264</v>
      </c>
      <c r="D973" s="1" t="s">
        <v>27</v>
      </c>
      <c r="E973" s="1" t="s">
        <v>2258</v>
      </c>
      <c r="F973" s="1" t="s">
        <v>2182</v>
      </c>
      <c r="G973" s="1" t="s">
        <v>2141</v>
      </c>
      <c r="H973" s="1" t="s">
        <v>2259</v>
      </c>
      <c r="I973" s="7" t="s">
        <v>2260</v>
      </c>
      <c r="J973" s="9" t="s">
        <v>2268</v>
      </c>
      <c r="K973" s="1" t="s">
        <v>54</v>
      </c>
      <c r="L973" s="1">
        <v>2</v>
      </c>
      <c r="M973" s="1">
        <v>2</v>
      </c>
      <c r="N973" s="1" t="b">
        <v>0</v>
      </c>
      <c r="O973" s="1">
        <v>9</v>
      </c>
      <c r="P973" s="1" t="b">
        <v>0</v>
      </c>
      <c r="Q973" s="1" t="s">
        <v>36</v>
      </c>
    </row>
    <row r="974" spans="1:17" ht="15.75" customHeight="1" x14ac:dyDescent="0.15">
      <c r="A974" s="1" t="s">
        <v>2257</v>
      </c>
      <c r="B974" s="1" t="s">
        <v>2269</v>
      </c>
      <c r="C974" s="1" t="s">
        <v>2264</v>
      </c>
      <c r="D974" s="1" t="s">
        <v>27</v>
      </c>
      <c r="E974" s="1" t="s">
        <v>2258</v>
      </c>
      <c r="F974" s="1" t="s">
        <v>2182</v>
      </c>
      <c r="G974" s="1" t="s">
        <v>2141</v>
      </c>
      <c r="H974" s="1" t="s">
        <v>2259</v>
      </c>
      <c r="I974" s="7" t="s">
        <v>2260</v>
      </c>
      <c r="J974" s="9" t="s">
        <v>2270</v>
      </c>
      <c r="K974" s="1" t="s">
        <v>54</v>
      </c>
      <c r="L974" s="1">
        <v>2</v>
      </c>
      <c r="M974" s="1">
        <v>2</v>
      </c>
      <c r="N974" s="1" t="b">
        <v>0</v>
      </c>
      <c r="O974" s="1">
        <v>9</v>
      </c>
      <c r="P974" s="1" t="b">
        <v>0</v>
      </c>
      <c r="Q974" s="1" t="s">
        <v>36</v>
      </c>
    </row>
    <row r="975" spans="1:17" ht="15.75" customHeight="1" x14ac:dyDescent="0.15">
      <c r="A975" s="1" t="s">
        <v>2257</v>
      </c>
      <c r="B975" s="1" t="s">
        <v>320</v>
      </c>
      <c r="C975" s="1" t="s">
        <v>2264</v>
      </c>
      <c r="D975" s="1" t="s">
        <v>27</v>
      </c>
      <c r="E975" s="1" t="s">
        <v>2258</v>
      </c>
      <c r="F975" s="1" t="s">
        <v>2182</v>
      </c>
      <c r="G975" s="1" t="s">
        <v>2141</v>
      </c>
      <c r="H975" s="1" t="s">
        <v>2259</v>
      </c>
      <c r="I975" s="7" t="s">
        <v>2260</v>
      </c>
      <c r="J975" s="9" t="s">
        <v>2271</v>
      </c>
      <c r="K975" s="1" t="s">
        <v>54</v>
      </c>
      <c r="L975" s="1">
        <v>2</v>
      </c>
      <c r="M975" s="1">
        <v>2</v>
      </c>
      <c r="N975" s="1" t="b">
        <v>0</v>
      </c>
      <c r="O975" s="1">
        <v>9</v>
      </c>
      <c r="P975" s="1" t="b">
        <v>0</v>
      </c>
      <c r="Q975" s="1" t="s">
        <v>36</v>
      </c>
    </row>
    <row r="976" spans="1:17" ht="15.75" customHeight="1" x14ac:dyDescent="0.15">
      <c r="A976" s="1" t="s">
        <v>2257</v>
      </c>
      <c r="B976" s="1" t="s">
        <v>280</v>
      </c>
      <c r="C976" s="1" t="s">
        <v>2264</v>
      </c>
      <c r="D976" s="1" t="s">
        <v>211</v>
      </c>
      <c r="E976" s="1" t="s">
        <v>2258</v>
      </c>
      <c r="F976" s="1" t="s">
        <v>2182</v>
      </c>
      <c r="G976" s="1" t="s">
        <v>2141</v>
      </c>
      <c r="H976" s="1" t="s">
        <v>2259</v>
      </c>
      <c r="I976" s="7" t="s">
        <v>2260</v>
      </c>
      <c r="J976" s="9" t="s">
        <v>2272</v>
      </c>
      <c r="K976" s="1" t="s">
        <v>54</v>
      </c>
      <c r="L976" s="1">
        <v>2</v>
      </c>
      <c r="M976" s="1">
        <v>2</v>
      </c>
      <c r="N976" s="1" t="b">
        <v>0</v>
      </c>
      <c r="O976" s="1">
        <v>9</v>
      </c>
      <c r="P976" s="1" t="b">
        <v>0</v>
      </c>
      <c r="Q976" s="1" t="s">
        <v>19</v>
      </c>
    </row>
    <row r="977" spans="1:17" ht="15.75" customHeight="1" x14ac:dyDescent="0.15">
      <c r="A977" s="1" t="s">
        <v>2257</v>
      </c>
      <c r="B977" s="1" t="s">
        <v>2273</v>
      </c>
      <c r="C977" s="1" t="s">
        <v>2264</v>
      </c>
      <c r="D977" s="1" t="s">
        <v>211</v>
      </c>
      <c r="E977" s="1" t="s">
        <v>2258</v>
      </c>
      <c r="F977" s="1" t="s">
        <v>2182</v>
      </c>
      <c r="G977" s="1" t="s">
        <v>2141</v>
      </c>
      <c r="H977" s="1" t="s">
        <v>2259</v>
      </c>
      <c r="I977" s="7" t="s">
        <v>2260</v>
      </c>
      <c r="J977" s="13" t="s">
        <v>2274</v>
      </c>
      <c r="K977" s="1" t="s">
        <v>54</v>
      </c>
      <c r="L977" s="1">
        <v>2</v>
      </c>
      <c r="M977" s="1">
        <v>2</v>
      </c>
      <c r="N977" s="1" t="b">
        <v>0</v>
      </c>
      <c r="O977" s="1">
        <v>9</v>
      </c>
      <c r="P977" s="1" t="b">
        <v>0</v>
      </c>
      <c r="Q977" s="1" t="s">
        <v>36</v>
      </c>
    </row>
    <row r="978" spans="1:17" ht="15.75" customHeight="1" x14ac:dyDescent="0.15">
      <c r="A978" s="1" t="s">
        <v>2257</v>
      </c>
      <c r="B978" s="1" t="s">
        <v>323</v>
      </c>
      <c r="C978" s="1" t="s">
        <v>2264</v>
      </c>
      <c r="D978" s="1" t="s">
        <v>211</v>
      </c>
      <c r="E978" s="1" t="s">
        <v>2258</v>
      </c>
      <c r="F978" s="1" t="s">
        <v>2182</v>
      </c>
      <c r="G978" s="1" t="s">
        <v>2141</v>
      </c>
      <c r="H978" s="1" t="s">
        <v>2259</v>
      </c>
      <c r="I978" s="7" t="s">
        <v>2260</v>
      </c>
      <c r="J978" s="9" t="s">
        <v>2275</v>
      </c>
      <c r="K978" s="1" t="s">
        <v>54</v>
      </c>
      <c r="L978" s="1">
        <v>2</v>
      </c>
      <c r="M978" s="1">
        <v>2</v>
      </c>
      <c r="N978" s="1" t="b">
        <v>0</v>
      </c>
      <c r="O978" s="1">
        <v>9</v>
      </c>
      <c r="P978" s="1" t="b">
        <v>0</v>
      </c>
      <c r="Q978" s="1" t="s">
        <v>36</v>
      </c>
    </row>
    <row r="979" spans="1:17" ht="15.75" customHeight="1" x14ac:dyDescent="0.15">
      <c r="A979" s="1" t="s">
        <v>2257</v>
      </c>
      <c r="B979" s="1" t="s">
        <v>437</v>
      </c>
      <c r="C979" s="1" t="s">
        <v>2264</v>
      </c>
      <c r="D979" s="1" t="s">
        <v>147</v>
      </c>
      <c r="E979" s="1" t="s">
        <v>2258</v>
      </c>
      <c r="F979" s="1" t="s">
        <v>2182</v>
      </c>
      <c r="G979" s="1" t="s">
        <v>2141</v>
      </c>
      <c r="H979" s="1" t="s">
        <v>2259</v>
      </c>
      <c r="I979" s="7" t="s">
        <v>2260</v>
      </c>
      <c r="J979" s="9" t="s">
        <v>2276</v>
      </c>
      <c r="K979" s="1" t="s">
        <v>54</v>
      </c>
      <c r="L979" s="1">
        <v>2</v>
      </c>
      <c r="M979" s="1">
        <v>2</v>
      </c>
      <c r="N979" s="1" t="b">
        <v>0</v>
      </c>
      <c r="O979" s="1">
        <v>9</v>
      </c>
      <c r="P979" s="1" t="b">
        <v>0</v>
      </c>
      <c r="Q979" s="1" t="s">
        <v>36</v>
      </c>
    </row>
    <row r="980" spans="1:17" ht="15.75" customHeight="1" x14ac:dyDescent="0.15">
      <c r="A980" s="1" t="s">
        <v>2257</v>
      </c>
      <c r="B980" s="1" t="s">
        <v>32</v>
      </c>
      <c r="C980" s="1" t="s">
        <v>2264</v>
      </c>
      <c r="D980" s="1" t="s">
        <v>31</v>
      </c>
      <c r="E980" s="1" t="s">
        <v>2258</v>
      </c>
      <c r="F980" s="1" t="s">
        <v>2182</v>
      </c>
      <c r="G980" s="1" t="s">
        <v>2141</v>
      </c>
      <c r="H980" s="1" t="s">
        <v>2259</v>
      </c>
      <c r="I980" s="7" t="s">
        <v>2260</v>
      </c>
      <c r="J980" s="9" t="s">
        <v>2277</v>
      </c>
      <c r="K980" s="1" t="s">
        <v>54</v>
      </c>
      <c r="L980" s="1">
        <v>2</v>
      </c>
      <c r="M980" s="1">
        <v>2</v>
      </c>
      <c r="N980" s="1" t="b">
        <v>0</v>
      </c>
      <c r="O980" s="1">
        <v>9</v>
      </c>
      <c r="P980" s="1" t="b">
        <v>0</v>
      </c>
      <c r="Q980" s="1" t="s">
        <v>33</v>
      </c>
    </row>
    <row r="981" spans="1:17" ht="15.75" customHeight="1" x14ac:dyDescent="0.15">
      <c r="A981" s="1" t="s">
        <v>3102</v>
      </c>
      <c r="B981" s="1" t="s">
        <v>363</v>
      </c>
      <c r="C981" s="1" t="s">
        <v>2280</v>
      </c>
      <c r="D981" s="1" t="s">
        <v>2281</v>
      </c>
      <c r="E981" s="1" t="s">
        <v>2278</v>
      </c>
      <c r="F981" s="1" t="s">
        <v>2148</v>
      </c>
      <c r="G981" s="1" t="s">
        <v>2141</v>
      </c>
      <c r="H981" s="1">
        <v>15260</v>
      </c>
      <c r="I981" s="7" t="s">
        <v>2279</v>
      </c>
      <c r="J981" s="9" t="s">
        <v>2282</v>
      </c>
      <c r="K981" s="1" t="s">
        <v>54</v>
      </c>
      <c r="L981" s="1">
        <v>2</v>
      </c>
      <c r="M981" s="1">
        <v>2</v>
      </c>
      <c r="N981" s="1" t="b">
        <v>0</v>
      </c>
      <c r="O981" s="1">
        <v>55</v>
      </c>
      <c r="P981" s="1" t="b">
        <v>0</v>
      </c>
      <c r="Q981" s="1" t="s">
        <v>36</v>
      </c>
    </row>
    <row r="982" spans="1:17" ht="15.75" customHeight="1" x14ac:dyDescent="0.15">
      <c r="A982" s="1" t="s">
        <v>3102</v>
      </c>
      <c r="B982" s="1" t="s">
        <v>339</v>
      </c>
      <c r="C982" s="1" t="s">
        <v>2280</v>
      </c>
      <c r="D982" s="27" t="s">
        <v>1526</v>
      </c>
      <c r="E982" s="1" t="s">
        <v>2278</v>
      </c>
      <c r="F982" s="1" t="s">
        <v>2148</v>
      </c>
      <c r="G982" s="1" t="s">
        <v>2141</v>
      </c>
      <c r="H982" s="1">
        <v>15260</v>
      </c>
      <c r="I982" s="7" t="s">
        <v>2279</v>
      </c>
      <c r="J982" s="9" t="s">
        <v>2283</v>
      </c>
      <c r="K982" s="1" t="s">
        <v>54</v>
      </c>
      <c r="L982" s="1">
        <v>2</v>
      </c>
      <c r="M982" s="1">
        <v>2</v>
      </c>
      <c r="N982" s="1" t="b">
        <v>0</v>
      </c>
      <c r="O982" s="1">
        <v>55</v>
      </c>
      <c r="P982" s="1" t="b">
        <v>0</v>
      </c>
      <c r="Q982" s="1" t="s">
        <v>36</v>
      </c>
    </row>
    <row r="983" spans="1:17" ht="15.75" customHeight="1" x14ac:dyDescent="0.15">
      <c r="A983" s="1" t="s">
        <v>3102</v>
      </c>
      <c r="B983" s="1" t="s">
        <v>442</v>
      </c>
      <c r="C983" s="1" t="s">
        <v>2280</v>
      </c>
      <c r="D983" s="1" t="s">
        <v>2281</v>
      </c>
      <c r="E983" s="1" t="s">
        <v>2278</v>
      </c>
      <c r="F983" s="1" t="s">
        <v>2148</v>
      </c>
      <c r="G983" s="1" t="s">
        <v>2141</v>
      </c>
      <c r="H983" s="1">
        <v>15260</v>
      </c>
      <c r="I983" s="7" t="s">
        <v>2279</v>
      </c>
      <c r="J983" s="9" t="s">
        <v>2284</v>
      </c>
      <c r="K983" s="1" t="s">
        <v>54</v>
      </c>
      <c r="L983" s="1">
        <v>2</v>
      </c>
      <c r="M983" s="1">
        <v>2</v>
      </c>
      <c r="N983" s="1" t="b">
        <v>0</v>
      </c>
      <c r="O983" s="1">
        <v>55</v>
      </c>
      <c r="P983" s="1" t="b">
        <v>0</v>
      </c>
      <c r="Q983" s="1" t="s">
        <v>36</v>
      </c>
    </row>
    <row r="984" spans="1:17" ht="15.75" customHeight="1" x14ac:dyDescent="0.15">
      <c r="A984" s="1" t="s">
        <v>3102</v>
      </c>
      <c r="B984" s="1" t="s">
        <v>2286</v>
      </c>
      <c r="C984" s="1" t="s">
        <v>2285</v>
      </c>
      <c r="D984" s="27" t="s">
        <v>166</v>
      </c>
      <c r="E984" s="1" t="s">
        <v>2278</v>
      </c>
      <c r="F984" s="1" t="s">
        <v>2148</v>
      </c>
      <c r="G984" s="1" t="s">
        <v>2141</v>
      </c>
      <c r="H984" s="1">
        <v>15260</v>
      </c>
      <c r="I984" s="7" t="s">
        <v>2279</v>
      </c>
      <c r="J984" s="9" t="s">
        <v>2287</v>
      </c>
      <c r="K984" s="1" t="s">
        <v>54</v>
      </c>
      <c r="L984" s="1">
        <v>2</v>
      </c>
      <c r="M984" s="1">
        <v>2</v>
      </c>
      <c r="N984" s="1" t="b">
        <v>0</v>
      </c>
      <c r="O984" s="1">
        <v>55</v>
      </c>
      <c r="P984" s="1" t="b">
        <v>0</v>
      </c>
      <c r="Q984" s="1" t="s">
        <v>36</v>
      </c>
    </row>
    <row r="985" spans="1:17" ht="15.75" customHeight="1" x14ac:dyDescent="0.15">
      <c r="A985" s="1" t="s">
        <v>2328</v>
      </c>
      <c r="B985" s="11" t="s">
        <v>2331</v>
      </c>
      <c r="C985" s="1" t="s">
        <v>167</v>
      </c>
      <c r="D985" s="27" t="s">
        <v>166</v>
      </c>
      <c r="E985" s="1" t="s">
        <v>2329</v>
      </c>
      <c r="F985" s="1" t="s">
        <v>2298</v>
      </c>
      <c r="G985" s="1" t="s">
        <v>2299</v>
      </c>
      <c r="H985" s="21"/>
      <c r="I985" s="7" t="s">
        <v>2330</v>
      </c>
      <c r="J985" s="9" t="s">
        <v>2332</v>
      </c>
      <c r="K985" s="1" t="s">
        <v>15</v>
      </c>
      <c r="L985" s="1">
        <v>2</v>
      </c>
      <c r="M985" s="1">
        <v>2</v>
      </c>
      <c r="N985" s="1" t="b">
        <v>1</v>
      </c>
      <c r="O985" s="27">
        <v>43</v>
      </c>
      <c r="P985" s="1" t="b">
        <v>0</v>
      </c>
      <c r="Q985" s="1" t="s">
        <v>36</v>
      </c>
    </row>
    <row r="986" spans="1:17" ht="15.75" customHeight="1" x14ac:dyDescent="0.15">
      <c r="A986" s="1" t="s">
        <v>2328</v>
      </c>
      <c r="B986" s="1" t="s">
        <v>2334</v>
      </c>
      <c r="C986" s="1" t="s">
        <v>2333</v>
      </c>
      <c r="D986" s="27" t="s">
        <v>166</v>
      </c>
      <c r="E986" s="1" t="s">
        <v>2329</v>
      </c>
      <c r="F986" s="1" t="s">
        <v>2298</v>
      </c>
      <c r="G986" s="1" t="s">
        <v>2299</v>
      </c>
      <c r="H986" s="21"/>
      <c r="I986" s="7" t="s">
        <v>2330</v>
      </c>
      <c r="J986" s="9" t="s">
        <v>2335</v>
      </c>
      <c r="K986" s="1" t="s">
        <v>15</v>
      </c>
      <c r="L986" s="1">
        <v>2</v>
      </c>
      <c r="M986" s="1">
        <v>2</v>
      </c>
      <c r="N986" s="1" t="b">
        <v>1</v>
      </c>
      <c r="O986" s="27">
        <v>43</v>
      </c>
      <c r="P986" s="1" t="b">
        <v>0</v>
      </c>
      <c r="Q986" s="1" t="s">
        <v>19</v>
      </c>
    </row>
    <row r="987" spans="1:17" ht="15.75" customHeight="1" x14ac:dyDescent="0.15">
      <c r="A987" s="1" t="s">
        <v>2328</v>
      </c>
      <c r="B987" s="1" t="s">
        <v>98</v>
      </c>
      <c r="C987" s="1" t="s">
        <v>167</v>
      </c>
      <c r="D987" s="27" t="s">
        <v>166</v>
      </c>
      <c r="E987" s="1" t="s">
        <v>2329</v>
      </c>
      <c r="F987" s="1" t="s">
        <v>2298</v>
      </c>
      <c r="G987" s="1" t="s">
        <v>2299</v>
      </c>
      <c r="H987" s="21"/>
      <c r="I987" s="7" t="s">
        <v>2330</v>
      </c>
      <c r="J987" s="9" t="s">
        <v>2336</v>
      </c>
      <c r="K987" s="1" t="s">
        <v>15</v>
      </c>
      <c r="L987" s="1">
        <v>2</v>
      </c>
      <c r="M987" s="1">
        <v>2</v>
      </c>
      <c r="N987" s="1" t="b">
        <v>1</v>
      </c>
      <c r="O987" s="27">
        <v>43</v>
      </c>
      <c r="P987" s="1" t="b">
        <v>0</v>
      </c>
      <c r="Q987" s="1" t="s">
        <v>29</v>
      </c>
    </row>
    <row r="988" spans="1:17" ht="15.75" customHeight="1" x14ac:dyDescent="0.15">
      <c r="A988" s="1" t="s">
        <v>2370</v>
      </c>
      <c r="B988" s="1" t="s">
        <v>74</v>
      </c>
      <c r="C988" s="1" t="s">
        <v>637</v>
      </c>
      <c r="D988" s="1" t="s">
        <v>31</v>
      </c>
      <c r="E988" s="1" t="s">
        <v>2371</v>
      </c>
      <c r="F988" s="1" t="s">
        <v>2372</v>
      </c>
      <c r="G988" s="1" t="s">
        <v>2340</v>
      </c>
      <c r="H988" s="1">
        <v>2881</v>
      </c>
      <c r="I988" s="7" t="s">
        <v>2373</v>
      </c>
      <c r="J988" s="9" t="s">
        <v>2374</v>
      </c>
      <c r="K988" s="1" t="s">
        <v>15</v>
      </c>
      <c r="L988" s="1">
        <v>2</v>
      </c>
      <c r="M988" s="1">
        <v>2</v>
      </c>
      <c r="N988" s="1" t="b">
        <v>1</v>
      </c>
      <c r="O988" s="1">
        <v>73</v>
      </c>
      <c r="P988" s="1" t="b">
        <v>0</v>
      </c>
      <c r="Q988" s="1" t="s">
        <v>33</v>
      </c>
    </row>
    <row r="989" spans="1:17" ht="15.75" customHeight="1" x14ac:dyDescent="0.15">
      <c r="A989" s="1" t="s">
        <v>2370</v>
      </c>
      <c r="B989" s="1" t="s">
        <v>2375</v>
      </c>
      <c r="C989" s="1" t="s">
        <v>637</v>
      </c>
      <c r="D989" s="1" t="s">
        <v>31</v>
      </c>
      <c r="E989" s="1" t="s">
        <v>2371</v>
      </c>
      <c r="F989" s="1" t="s">
        <v>2372</v>
      </c>
      <c r="G989" s="1" t="s">
        <v>2340</v>
      </c>
      <c r="H989" s="1">
        <v>2881</v>
      </c>
      <c r="I989" s="7" t="s">
        <v>2373</v>
      </c>
      <c r="J989" s="9" t="s">
        <v>2376</v>
      </c>
      <c r="K989" s="1" t="s">
        <v>15</v>
      </c>
      <c r="L989" s="1">
        <v>2</v>
      </c>
      <c r="M989" s="1">
        <v>2</v>
      </c>
      <c r="N989" s="1" t="b">
        <v>1</v>
      </c>
      <c r="O989" s="1">
        <v>73</v>
      </c>
      <c r="P989" s="1" t="b">
        <v>0</v>
      </c>
      <c r="Q989" s="1" t="s">
        <v>36</v>
      </c>
    </row>
    <row r="990" spans="1:17" ht="15.75" customHeight="1" x14ac:dyDescent="0.15">
      <c r="A990" s="1" t="s">
        <v>3103</v>
      </c>
      <c r="B990" s="1" t="s">
        <v>98</v>
      </c>
      <c r="C990" s="1" t="s">
        <v>632</v>
      </c>
      <c r="D990" s="1" t="s">
        <v>633</v>
      </c>
      <c r="E990" s="1" t="s">
        <v>628</v>
      </c>
      <c r="F990" s="1" t="s">
        <v>629</v>
      </c>
      <c r="G990" s="1" t="s">
        <v>533</v>
      </c>
      <c r="H990" s="1" t="s">
        <v>630</v>
      </c>
      <c r="I990" s="7" t="s">
        <v>631</v>
      </c>
      <c r="J990" s="9" t="s">
        <v>634</v>
      </c>
      <c r="K990" s="1" t="s">
        <v>15</v>
      </c>
      <c r="L990" s="1">
        <v>2</v>
      </c>
      <c r="M990" s="1">
        <v>2</v>
      </c>
      <c r="N990" s="1" t="b">
        <v>0</v>
      </c>
      <c r="O990" s="1">
        <v>47</v>
      </c>
      <c r="P990" s="1" t="b">
        <v>0</v>
      </c>
      <c r="Q990" s="1" t="s">
        <v>29</v>
      </c>
    </row>
    <row r="991" spans="1:17" ht="15.75" customHeight="1" x14ac:dyDescent="0.15">
      <c r="A991" s="1" t="s">
        <v>3103</v>
      </c>
      <c r="B991" s="1" t="s">
        <v>635</v>
      </c>
      <c r="C991" s="1" t="s">
        <v>632</v>
      </c>
      <c r="D991" s="1" t="s">
        <v>633</v>
      </c>
      <c r="E991" s="1" t="s">
        <v>628</v>
      </c>
      <c r="F991" s="1" t="s">
        <v>629</v>
      </c>
      <c r="G991" s="1" t="s">
        <v>533</v>
      </c>
      <c r="H991" s="1" t="s">
        <v>630</v>
      </c>
      <c r="I991" s="7" t="s">
        <v>631</v>
      </c>
      <c r="J991" s="9" t="s">
        <v>636</v>
      </c>
      <c r="K991" s="1" t="s">
        <v>15</v>
      </c>
      <c r="L991" s="1">
        <v>2</v>
      </c>
      <c r="M991" s="1">
        <v>2</v>
      </c>
      <c r="N991" s="1" t="b">
        <v>0</v>
      </c>
      <c r="O991" s="1">
        <v>47</v>
      </c>
      <c r="P991" s="1" t="b">
        <v>0</v>
      </c>
      <c r="Q991" s="1" t="s">
        <v>36</v>
      </c>
    </row>
    <row r="992" spans="1:17" ht="15.75" customHeight="1" x14ac:dyDescent="0.15">
      <c r="A992" s="1" t="s">
        <v>3103</v>
      </c>
      <c r="B992" s="1" t="s">
        <v>18</v>
      </c>
      <c r="C992" s="1" t="s">
        <v>637</v>
      </c>
      <c r="D992" s="1" t="s">
        <v>278</v>
      </c>
      <c r="E992" s="1" t="s">
        <v>628</v>
      </c>
      <c r="F992" s="1" t="s">
        <v>629</v>
      </c>
      <c r="G992" s="1" t="s">
        <v>533</v>
      </c>
      <c r="H992" s="1" t="s">
        <v>630</v>
      </c>
      <c r="I992" s="7" t="s">
        <v>631</v>
      </c>
      <c r="J992" s="9" t="s">
        <v>638</v>
      </c>
      <c r="K992" s="1" t="s">
        <v>15</v>
      </c>
      <c r="L992" s="1">
        <v>2</v>
      </c>
      <c r="M992" s="1">
        <v>2</v>
      </c>
      <c r="N992" s="1" t="b">
        <v>0</v>
      </c>
      <c r="O992" s="1">
        <v>47</v>
      </c>
      <c r="P992" s="1" t="b">
        <v>0</v>
      </c>
      <c r="Q992" s="1" t="s">
        <v>36</v>
      </c>
    </row>
    <row r="993" spans="1:17" ht="15.75" customHeight="1" x14ac:dyDescent="0.15">
      <c r="A993" s="1" t="s">
        <v>377</v>
      </c>
      <c r="B993" s="1" t="s">
        <v>28</v>
      </c>
      <c r="C993" s="1" t="s">
        <v>167</v>
      </c>
      <c r="D993" s="1" t="s">
        <v>27</v>
      </c>
      <c r="E993" s="1" t="s">
        <v>378</v>
      </c>
      <c r="F993" s="1" t="s">
        <v>300</v>
      </c>
      <c r="G993" s="1" t="s">
        <v>163</v>
      </c>
      <c r="H993" s="1">
        <v>90089</v>
      </c>
      <c r="I993" s="7" t="s">
        <v>379</v>
      </c>
      <c r="J993" s="9" t="s">
        <v>380</v>
      </c>
      <c r="K993" s="1" t="s">
        <v>54</v>
      </c>
      <c r="L993" s="1">
        <v>2</v>
      </c>
      <c r="M993" s="1">
        <v>2</v>
      </c>
      <c r="N993" s="1" t="b">
        <v>0</v>
      </c>
      <c r="O993" s="1">
        <v>17</v>
      </c>
      <c r="P993" s="1" t="b">
        <v>1</v>
      </c>
      <c r="Q993" s="1" t="s">
        <v>29</v>
      </c>
    </row>
    <row r="994" spans="1:17" ht="15.75" customHeight="1" x14ac:dyDescent="0.15">
      <c r="A994" s="1" t="s">
        <v>377</v>
      </c>
      <c r="B994" s="1" t="s">
        <v>247</v>
      </c>
      <c r="C994" s="1" t="s">
        <v>381</v>
      </c>
      <c r="D994" s="27" t="s">
        <v>382</v>
      </c>
      <c r="E994" s="1" t="s">
        <v>378</v>
      </c>
      <c r="F994" s="1" t="s">
        <v>300</v>
      </c>
      <c r="G994" s="1" t="s">
        <v>163</v>
      </c>
      <c r="H994" s="1">
        <v>90089</v>
      </c>
      <c r="I994" s="7" t="s">
        <v>379</v>
      </c>
      <c r="J994" s="9" t="s">
        <v>383</v>
      </c>
      <c r="K994" s="1" t="s">
        <v>54</v>
      </c>
      <c r="L994" s="1">
        <v>2</v>
      </c>
      <c r="M994" s="1">
        <v>2</v>
      </c>
      <c r="N994" s="1" t="b">
        <v>0</v>
      </c>
      <c r="O994" s="1">
        <v>17</v>
      </c>
      <c r="P994" s="1" t="b">
        <v>0</v>
      </c>
      <c r="Q994" s="1" t="s">
        <v>19</v>
      </c>
    </row>
    <row r="995" spans="1:17" ht="15.75" customHeight="1" x14ac:dyDescent="0.15">
      <c r="A995" s="1" t="s">
        <v>377</v>
      </c>
      <c r="B995" s="1" t="s">
        <v>385</v>
      </c>
      <c r="C995" s="1" t="s">
        <v>167</v>
      </c>
      <c r="D995" s="27" t="s">
        <v>384</v>
      </c>
      <c r="E995" s="1" t="s">
        <v>378</v>
      </c>
      <c r="F995" s="1" t="s">
        <v>300</v>
      </c>
      <c r="G995" s="1" t="s">
        <v>163</v>
      </c>
      <c r="H995" s="1">
        <v>90089</v>
      </c>
      <c r="I995" s="7" t="s">
        <v>379</v>
      </c>
      <c r="J995" s="9" t="s">
        <v>386</v>
      </c>
      <c r="K995" s="1" t="s">
        <v>54</v>
      </c>
      <c r="L995" s="1">
        <v>2</v>
      </c>
      <c r="M995" s="1">
        <v>2</v>
      </c>
      <c r="N995" s="1" t="b">
        <v>0</v>
      </c>
      <c r="O995" s="1">
        <v>17</v>
      </c>
      <c r="P995" s="1" t="b">
        <v>0</v>
      </c>
      <c r="Q995" s="1" t="s">
        <v>36</v>
      </c>
    </row>
    <row r="996" spans="1:17" ht="15.75" customHeight="1" x14ac:dyDescent="0.15">
      <c r="A996" s="1" t="s">
        <v>377</v>
      </c>
      <c r="B996" s="1" t="s">
        <v>387</v>
      </c>
      <c r="C996" s="1" t="s">
        <v>381</v>
      </c>
      <c r="D996" s="27" t="s">
        <v>382</v>
      </c>
      <c r="E996" s="1" t="s">
        <v>378</v>
      </c>
      <c r="F996" s="1" t="s">
        <v>300</v>
      </c>
      <c r="G996" s="1" t="s">
        <v>163</v>
      </c>
      <c r="H996" s="1">
        <v>90089</v>
      </c>
      <c r="I996" s="7" t="s">
        <v>379</v>
      </c>
      <c r="J996" s="9" t="s">
        <v>388</v>
      </c>
      <c r="K996" s="1" t="s">
        <v>54</v>
      </c>
      <c r="L996" s="1">
        <v>2</v>
      </c>
      <c r="M996" s="1">
        <v>2</v>
      </c>
      <c r="N996" s="1" t="b">
        <v>0</v>
      </c>
      <c r="O996" s="1">
        <v>17</v>
      </c>
      <c r="P996" s="1" t="b">
        <v>0</v>
      </c>
      <c r="Q996" s="1" t="s">
        <v>36</v>
      </c>
    </row>
    <row r="997" spans="1:17" ht="15.75" customHeight="1" x14ac:dyDescent="0.15">
      <c r="A997" s="1" t="s">
        <v>377</v>
      </c>
      <c r="B997" s="1" t="s">
        <v>98</v>
      </c>
      <c r="C997" s="1" t="s">
        <v>167</v>
      </c>
      <c r="D997" s="1" t="s">
        <v>27</v>
      </c>
      <c r="E997" s="1" t="s">
        <v>378</v>
      </c>
      <c r="F997" s="1" t="s">
        <v>300</v>
      </c>
      <c r="G997" s="1" t="s">
        <v>163</v>
      </c>
      <c r="H997" s="1">
        <v>90089</v>
      </c>
      <c r="I997" s="7" t="s">
        <v>379</v>
      </c>
      <c r="J997" s="9" t="s">
        <v>389</v>
      </c>
      <c r="K997" s="1" t="s">
        <v>54</v>
      </c>
      <c r="L997" s="1">
        <v>2</v>
      </c>
      <c r="M997" s="1">
        <v>2</v>
      </c>
      <c r="N997" s="1" t="b">
        <v>0</v>
      </c>
      <c r="O997" s="1">
        <v>17</v>
      </c>
      <c r="P997" s="1" t="b">
        <v>0</v>
      </c>
      <c r="Q997" s="1" t="s">
        <v>29</v>
      </c>
    </row>
    <row r="998" spans="1:17" ht="15.75" customHeight="1" x14ac:dyDescent="0.15">
      <c r="A998" s="1" t="s">
        <v>377</v>
      </c>
      <c r="B998" s="1" t="s">
        <v>390</v>
      </c>
      <c r="C998" s="1" t="s">
        <v>167</v>
      </c>
      <c r="D998" s="1" t="s">
        <v>27</v>
      </c>
      <c r="E998" s="1" t="s">
        <v>378</v>
      </c>
      <c r="F998" s="1" t="s">
        <v>300</v>
      </c>
      <c r="G998" s="1" t="s">
        <v>163</v>
      </c>
      <c r="H998" s="1">
        <v>90089</v>
      </c>
      <c r="I998" s="7" t="s">
        <v>379</v>
      </c>
      <c r="J998" s="9" t="s">
        <v>391</v>
      </c>
      <c r="K998" s="1" t="s">
        <v>54</v>
      </c>
      <c r="L998" s="1">
        <v>2</v>
      </c>
      <c r="M998" s="1">
        <v>2</v>
      </c>
      <c r="N998" s="1" t="b">
        <v>0</v>
      </c>
      <c r="O998" s="1">
        <v>17</v>
      </c>
      <c r="P998" s="1" t="b">
        <v>0</v>
      </c>
      <c r="Q998" s="1" t="s">
        <v>36</v>
      </c>
    </row>
    <row r="999" spans="1:17" ht="15.75" customHeight="1" x14ac:dyDescent="0.15">
      <c r="A999" s="1" t="s">
        <v>377</v>
      </c>
      <c r="B999" s="1" t="s">
        <v>392</v>
      </c>
      <c r="C999" s="1" t="s">
        <v>167</v>
      </c>
      <c r="D999" s="1" t="s">
        <v>27</v>
      </c>
      <c r="E999" s="1" t="s">
        <v>378</v>
      </c>
      <c r="F999" s="1" t="s">
        <v>300</v>
      </c>
      <c r="G999" s="1" t="s">
        <v>163</v>
      </c>
      <c r="H999" s="1">
        <v>90089</v>
      </c>
      <c r="I999" s="7" t="s">
        <v>379</v>
      </c>
      <c r="J999" s="9" t="s">
        <v>393</v>
      </c>
      <c r="K999" s="1" t="s">
        <v>54</v>
      </c>
      <c r="L999" s="1">
        <v>2</v>
      </c>
      <c r="M999" s="1">
        <v>2</v>
      </c>
      <c r="N999" s="1" t="b">
        <v>0</v>
      </c>
      <c r="O999" s="1">
        <v>17</v>
      </c>
      <c r="P999" s="1" t="b">
        <v>0</v>
      </c>
      <c r="Q999" s="1" t="s">
        <v>36</v>
      </c>
    </row>
    <row r="1000" spans="1:17" ht="15.75" customHeight="1" x14ac:dyDescent="0.15">
      <c r="A1000" s="1" t="s">
        <v>377</v>
      </c>
      <c r="B1000" s="1" t="s">
        <v>394</v>
      </c>
      <c r="C1000" s="1" t="s">
        <v>167</v>
      </c>
      <c r="D1000" s="1" t="s">
        <v>27</v>
      </c>
      <c r="E1000" s="1" t="s">
        <v>378</v>
      </c>
      <c r="F1000" s="1" t="s">
        <v>300</v>
      </c>
      <c r="G1000" s="1" t="s">
        <v>163</v>
      </c>
      <c r="H1000" s="1">
        <v>90089</v>
      </c>
      <c r="I1000" s="7" t="s">
        <v>379</v>
      </c>
      <c r="J1000" s="9" t="s">
        <v>395</v>
      </c>
      <c r="K1000" s="1" t="s">
        <v>54</v>
      </c>
      <c r="L1000" s="1">
        <v>2</v>
      </c>
      <c r="M1000" s="1">
        <v>2</v>
      </c>
      <c r="N1000" s="1" t="b">
        <v>0</v>
      </c>
      <c r="O1000" s="1">
        <v>17</v>
      </c>
      <c r="P1000" s="1" t="b">
        <v>0</v>
      </c>
      <c r="Q1000" s="1" t="s">
        <v>33</v>
      </c>
    </row>
    <row r="1001" spans="1:17" ht="15.75" customHeight="1" x14ac:dyDescent="0.15">
      <c r="A1001" s="1" t="s">
        <v>377</v>
      </c>
      <c r="B1001" s="1" t="s">
        <v>396</v>
      </c>
      <c r="C1001" s="1" t="s">
        <v>167</v>
      </c>
      <c r="D1001" s="1" t="s">
        <v>27</v>
      </c>
      <c r="E1001" s="1" t="s">
        <v>378</v>
      </c>
      <c r="F1001" s="1" t="s">
        <v>300</v>
      </c>
      <c r="G1001" s="1" t="s">
        <v>163</v>
      </c>
      <c r="H1001" s="1">
        <v>90089</v>
      </c>
      <c r="I1001" s="7" t="s">
        <v>379</v>
      </c>
      <c r="J1001" s="9" t="s">
        <v>380</v>
      </c>
      <c r="K1001" s="1" t="s">
        <v>54</v>
      </c>
      <c r="L1001" s="1">
        <v>2</v>
      </c>
      <c r="M1001" s="1">
        <v>2</v>
      </c>
      <c r="N1001" s="1" t="b">
        <v>0</v>
      </c>
      <c r="O1001" s="1">
        <v>17</v>
      </c>
      <c r="P1001" s="1" t="b">
        <v>0</v>
      </c>
      <c r="Q1001" s="1" t="s">
        <v>36</v>
      </c>
    </row>
    <row r="1002" spans="1:17" ht="15.75" customHeight="1" x14ac:dyDescent="0.15">
      <c r="A1002" s="1" t="s">
        <v>505</v>
      </c>
      <c r="B1002" s="1" t="s">
        <v>98</v>
      </c>
      <c r="C1002" s="1" t="s">
        <v>508</v>
      </c>
      <c r="D1002" s="1" t="s">
        <v>509</v>
      </c>
      <c r="E1002" s="1" t="s">
        <v>506</v>
      </c>
      <c r="F1002" s="1" t="s">
        <v>471</v>
      </c>
      <c r="G1002" s="1" t="s">
        <v>472</v>
      </c>
      <c r="H1002" s="1">
        <v>20008</v>
      </c>
      <c r="I1002" s="7" t="s">
        <v>507</v>
      </c>
      <c r="J1002" s="9" t="s">
        <v>510</v>
      </c>
      <c r="K1002" s="1" t="s">
        <v>15</v>
      </c>
      <c r="L1002" s="1">
        <v>1</v>
      </c>
      <c r="M1002" s="1">
        <v>2</v>
      </c>
      <c r="N1002" s="1" t="b">
        <v>1</v>
      </c>
      <c r="O1002" s="27">
        <v>74</v>
      </c>
      <c r="P1002" s="1" t="b">
        <v>0</v>
      </c>
      <c r="Q1002" s="1" t="s">
        <v>29</v>
      </c>
    </row>
    <row r="1003" spans="1:17" ht="15.75" customHeight="1" x14ac:dyDescent="0.15">
      <c r="A1003" s="1" t="s">
        <v>505</v>
      </c>
      <c r="B1003" s="1" t="s">
        <v>512</v>
      </c>
      <c r="C1003" s="1" t="s">
        <v>508</v>
      </c>
      <c r="D1003" s="1" t="s">
        <v>511</v>
      </c>
      <c r="E1003" s="1" t="s">
        <v>506</v>
      </c>
      <c r="F1003" s="1" t="s">
        <v>471</v>
      </c>
      <c r="G1003" s="1" t="s">
        <v>472</v>
      </c>
      <c r="H1003" s="1">
        <v>20008</v>
      </c>
      <c r="I1003" s="7" t="s">
        <v>507</v>
      </c>
      <c r="J1003" s="9" t="s">
        <v>513</v>
      </c>
      <c r="K1003" s="1" t="s">
        <v>15</v>
      </c>
      <c r="L1003" s="1">
        <v>1</v>
      </c>
      <c r="M1003" s="1">
        <v>2</v>
      </c>
      <c r="N1003" s="1" t="b">
        <v>1</v>
      </c>
      <c r="O1003" s="27">
        <v>74</v>
      </c>
      <c r="P1003" s="1" t="b">
        <v>0</v>
      </c>
      <c r="Q1003" s="1" t="s">
        <v>36</v>
      </c>
    </row>
    <row r="1004" spans="1:17" ht="15.75" customHeight="1" x14ac:dyDescent="0.15">
      <c r="A1004" s="1" t="s">
        <v>505</v>
      </c>
      <c r="B1004" s="1" t="s">
        <v>515</v>
      </c>
      <c r="C1004" s="1" t="s">
        <v>508</v>
      </c>
      <c r="D1004" s="1" t="s">
        <v>514</v>
      </c>
      <c r="E1004" s="1" t="s">
        <v>506</v>
      </c>
      <c r="F1004" s="1" t="s">
        <v>471</v>
      </c>
      <c r="G1004" s="1" t="s">
        <v>472</v>
      </c>
      <c r="H1004" s="1">
        <v>20008</v>
      </c>
      <c r="I1004" s="7" t="s">
        <v>507</v>
      </c>
      <c r="J1004" s="9" t="s">
        <v>516</v>
      </c>
      <c r="K1004" s="1" t="s">
        <v>15</v>
      </c>
      <c r="L1004" s="1">
        <v>1</v>
      </c>
      <c r="M1004" s="1">
        <v>2</v>
      </c>
      <c r="N1004" s="1" t="b">
        <v>1</v>
      </c>
      <c r="O1004" s="27">
        <v>74</v>
      </c>
      <c r="P1004" s="1" t="b">
        <v>0</v>
      </c>
      <c r="Q1004" s="1" t="s">
        <v>36</v>
      </c>
    </row>
    <row r="1005" spans="1:17" ht="15.75" customHeight="1" x14ac:dyDescent="0.15">
      <c r="A1005" s="1" t="s">
        <v>505</v>
      </c>
      <c r="B1005" s="1" t="s">
        <v>442</v>
      </c>
      <c r="C1005" s="1" t="s">
        <v>508</v>
      </c>
      <c r="D1005" s="1" t="s">
        <v>509</v>
      </c>
      <c r="E1005" s="1" t="s">
        <v>506</v>
      </c>
      <c r="F1005" s="1" t="s">
        <v>471</v>
      </c>
      <c r="G1005" s="1" t="s">
        <v>472</v>
      </c>
      <c r="H1005" s="1">
        <v>20008</v>
      </c>
      <c r="I1005" s="7" t="s">
        <v>507</v>
      </c>
      <c r="J1005" s="9" t="s">
        <v>510</v>
      </c>
      <c r="K1005" s="1" t="s">
        <v>15</v>
      </c>
      <c r="L1005" s="1">
        <v>1</v>
      </c>
      <c r="M1005" s="1">
        <v>2</v>
      </c>
      <c r="N1005" s="1" t="b">
        <v>1</v>
      </c>
      <c r="O1005" s="27">
        <v>74</v>
      </c>
      <c r="P1005" s="1" t="b">
        <v>0</v>
      </c>
      <c r="Q1005" s="1" t="s">
        <v>36</v>
      </c>
    </row>
    <row r="1006" spans="1:17" ht="15.75" customHeight="1" x14ac:dyDescent="0.15">
      <c r="A1006" s="1" t="s">
        <v>2605</v>
      </c>
      <c r="B1006" s="1" t="s">
        <v>78</v>
      </c>
      <c r="C1006" s="1" t="s">
        <v>432</v>
      </c>
      <c r="D1006" s="1" t="s">
        <v>167</v>
      </c>
      <c r="E1006" s="1" t="s">
        <v>2606</v>
      </c>
      <c r="F1006" s="1" t="s">
        <v>2607</v>
      </c>
      <c r="G1006" s="1" t="s">
        <v>2608</v>
      </c>
      <c r="H1006" s="1" t="s">
        <v>2609</v>
      </c>
      <c r="I1006" s="7" t="s">
        <v>2610</v>
      </c>
      <c r="J1006" s="9" t="s">
        <v>2611</v>
      </c>
      <c r="K1006" s="1" t="s">
        <v>15</v>
      </c>
      <c r="L1006" s="1">
        <v>2</v>
      </c>
      <c r="M1006" s="1">
        <v>2</v>
      </c>
      <c r="N1006" s="1" t="b">
        <v>0</v>
      </c>
      <c r="O1006" s="1">
        <v>76</v>
      </c>
      <c r="P1006" s="1" t="b">
        <v>0</v>
      </c>
      <c r="Q1006" s="1" t="s">
        <v>36</v>
      </c>
    </row>
    <row r="1007" spans="1:17" ht="15.75" customHeight="1" x14ac:dyDescent="0.15">
      <c r="A1007" s="1" t="s">
        <v>2605</v>
      </c>
      <c r="B1007" s="1" t="s">
        <v>2613</v>
      </c>
      <c r="C1007" s="1" t="s">
        <v>432</v>
      </c>
      <c r="D1007" s="1" t="s">
        <v>2612</v>
      </c>
      <c r="E1007" s="1" t="s">
        <v>2606</v>
      </c>
      <c r="F1007" s="1" t="s">
        <v>2607</v>
      </c>
      <c r="G1007" s="1" t="s">
        <v>2608</v>
      </c>
      <c r="H1007" s="1" t="s">
        <v>2609</v>
      </c>
      <c r="I1007" s="7" t="s">
        <v>2610</v>
      </c>
      <c r="J1007" s="9" t="s">
        <v>2614</v>
      </c>
      <c r="K1007" s="1" t="s">
        <v>15</v>
      </c>
      <c r="L1007" s="1">
        <v>2</v>
      </c>
      <c r="M1007" s="1">
        <v>2</v>
      </c>
      <c r="N1007" s="1" t="b">
        <v>0</v>
      </c>
      <c r="O1007" s="1">
        <v>76</v>
      </c>
      <c r="P1007" s="1" t="b">
        <v>0</v>
      </c>
      <c r="Q1007" s="1" t="s">
        <v>19</v>
      </c>
    </row>
    <row r="1008" spans="1:17" ht="15.75" customHeight="1" x14ac:dyDescent="0.15">
      <c r="A1008" s="1" t="s">
        <v>2605</v>
      </c>
      <c r="B1008" s="1" t="s">
        <v>141</v>
      </c>
      <c r="C1008" s="1" t="s">
        <v>2615</v>
      </c>
      <c r="D1008" s="27" t="s">
        <v>166</v>
      </c>
      <c r="E1008" s="1" t="s">
        <v>2606</v>
      </c>
      <c r="F1008" s="1" t="s">
        <v>2607</v>
      </c>
      <c r="G1008" s="1" t="s">
        <v>2608</v>
      </c>
      <c r="H1008" s="1" t="s">
        <v>2609</v>
      </c>
      <c r="I1008" s="7" t="s">
        <v>2610</v>
      </c>
      <c r="J1008" s="9" t="s">
        <v>2616</v>
      </c>
      <c r="K1008" s="1" t="s">
        <v>15</v>
      </c>
      <c r="L1008" s="1">
        <v>2</v>
      </c>
      <c r="M1008" s="1">
        <v>2</v>
      </c>
      <c r="N1008" s="1" t="b">
        <v>0</v>
      </c>
      <c r="O1008" s="1">
        <v>76</v>
      </c>
      <c r="P1008" s="1" t="b">
        <v>0</v>
      </c>
      <c r="Q1008" s="1" t="s">
        <v>36</v>
      </c>
    </row>
    <row r="1009" spans="1:17" ht="15.75" customHeight="1" x14ac:dyDescent="0.15">
      <c r="A1009" s="1" t="s">
        <v>2605</v>
      </c>
      <c r="B1009" s="1" t="s">
        <v>98</v>
      </c>
      <c r="C1009" s="1" t="s">
        <v>432</v>
      </c>
      <c r="D1009" s="1" t="s">
        <v>167</v>
      </c>
      <c r="E1009" s="1" t="s">
        <v>2606</v>
      </c>
      <c r="F1009" s="1" t="s">
        <v>2607</v>
      </c>
      <c r="G1009" s="1" t="s">
        <v>2608</v>
      </c>
      <c r="H1009" s="1" t="s">
        <v>2609</v>
      </c>
      <c r="I1009" s="7" t="s">
        <v>2610</v>
      </c>
      <c r="J1009" s="9" t="s">
        <v>2617</v>
      </c>
      <c r="K1009" s="1" t="s">
        <v>15</v>
      </c>
      <c r="L1009" s="1">
        <v>2</v>
      </c>
      <c r="M1009" s="1">
        <v>2</v>
      </c>
      <c r="N1009" s="1" t="b">
        <v>0</v>
      </c>
      <c r="O1009" s="1">
        <v>76</v>
      </c>
      <c r="P1009" s="1" t="b">
        <v>0</v>
      </c>
      <c r="Q1009" s="1" t="s">
        <v>29</v>
      </c>
    </row>
    <row r="1010" spans="1:17" ht="15.75" customHeight="1" x14ac:dyDescent="0.15">
      <c r="A1010" s="1" t="s">
        <v>2605</v>
      </c>
      <c r="B1010" s="1" t="s">
        <v>595</v>
      </c>
      <c r="C1010" s="1" t="s">
        <v>432</v>
      </c>
      <c r="D1010" s="1" t="s">
        <v>167</v>
      </c>
      <c r="E1010" s="1" t="s">
        <v>2606</v>
      </c>
      <c r="F1010" s="1" t="s">
        <v>2607</v>
      </c>
      <c r="G1010" s="1" t="s">
        <v>2608</v>
      </c>
      <c r="H1010" s="1" t="s">
        <v>2609</v>
      </c>
      <c r="I1010" s="7" t="s">
        <v>2610</v>
      </c>
      <c r="J1010" s="9" t="s">
        <v>2618</v>
      </c>
      <c r="K1010" s="1" t="s">
        <v>15</v>
      </c>
      <c r="L1010" s="1">
        <v>2</v>
      </c>
      <c r="M1010" s="1">
        <v>2</v>
      </c>
      <c r="N1010" s="1" t="b">
        <v>0</v>
      </c>
      <c r="O1010" s="1">
        <v>76</v>
      </c>
      <c r="P1010" s="1" t="b">
        <v>0</v>
      </c>
      <c r="Q1010" s="1" t="s">
        <v>36</v>
      </c>
    </row>
    <row r="1011" spans="1:17" ht="15.75" customHeight="1" x14ac:dyDescent="0.15">
      <c r="A1011" s="1" t="s">
        <v>2713</v>
      </c>
      <c r="B1011" s="1" t="s">
        <v>437</v>
      </c>
      <c r="C1011" s="1" t="s">
        <v>637</v>
      </c>
      <c r="D1011" s="1" t="s">
        <v>147</v>
      </c>
      <c r="E1011" s="1" t="s">
        <v>2714</v>
      </c>
      <c r="F1011" s="1" t="s">
        <v>2715</v>
      </c>
      <c r="G1011" s="1" t="s">
        <v>2707</v>
      </c>
      <c r="H1011" s="1" t="s">
        <v>2716</v>
      </c>
      <c r="I1011" s="7" t="s">
        <v>2717</v>
      </c>
      <c r="J1011" s="9" t="s">
        <v>2718</v>
      </c>
      <c r="K1011" s="1" t="s">
        <v>15</v>
      </c>
      <c r="L1011" s="1">
        <v>2</v>
      </c>
      <c r="M1011" s="1">
        <v>2</v>
      </c>
      <c r="N1011" s="1" t="b">
        <v>1</v>
      </c>
      <c r="O1011" s="1">
        <v>69</v>
      </c>
      <c r="P1011" s="1" t="b">
        <v>0</v>
      </c>
      <c r="Q1011" s="1" t="s">
        <v>438</v>
      </c>
    </row>
    <row r="1012" spans="1:17" ht="15.75" customHeight="1" x14ac:dyDescent="0.15">
      <c r="A1012" s="1" t="s">
        <v>3104</v>
      </c>
      <c r="B1012" s="1" t="s">
        <v>2651</v>
      </c>
      <c r="C1012" s="1" t="s">
        <v>167</v>
      </c>
      <c r="D1012" s="1" t="s">
        <v>2650</v>
      </c>
      <c r="E1012" s="1" t="s">
        <v>2646</v>
      </c>
      <c r="F1012" s="1" t="s">
        <v>2647</v>
      </c>
      <c r="G1012" s="1" t="s">
        <v>2635</v>
      </c>
      <c r="H1012" s="1" t="s">
        <v>2648</v>
      </c>
      <c r="I1012" s="7" t="s">
        <v>2649</v>
      </c>
      <c r="J1012" s="9" t="s">
        <v>2652</v>
      </c>
      <c r="K1012" s="1" t="s">
        <v>15</v>
      </c>
      <c r="L1012" s="1">
        <v>2</v>
      </c>
      <c r="M1012" s="1">
        <v>2</v>
      </c>
      <c r="N1012" s="1" t="b">
        <v>0</v>
      </c>
      <c r="O1012" s="1">
        <v>30</v>
      </c>
      <c r="P1012" s="1" t="b">
        <v>0</v>
      </c>
      <c r="Q1012" s="1" t="s">
        <v>36</v>
      </c>
    </row>
    <row r="1013" spans="1:17" ht="15.75" customHeight="1" x14ac:dyDescent="0.15">
      <c r="A1013" s="1" t="s">
        <v>3104</v>
      </c>
      <c r="B1013" s="1" t="s">
        <v>2654</v>
      </c>
      <c r="C1013" s="1" t="s">
        <v>167</v>
      </c>
      <c r="D1013" s="1" t="s">
        <v>2653</v>
      </c>
      <c r="E1013" s="1" t="s">
        <v>2646</v>
      </c>
      <c r="F1013" s="1" t="s">
        <v>2647</v>
      </c>
      <c r="G1013" s="1" t="s">
        <v>2635</v>
      </c>
      <c r="H1013" s="1" t="s">
        <v>2648</v>
      </c>
      <c r="I1013" s="7" t="s">
        <v>2649</v>
      </c>
      <c r="J1013" s="9" t="s">
        <v>2655</v>
      </c>
      <c r="K1013" s="1" t="s">
        <v>15</v>
      </c>
      <c r="L1013" s="1">
        <v>2</v>
      </c>
      <c r="M1013" s="1">
        <v>2</v>
      </c>
      <c r="N1013" s="1" t="b">
        <v>0</v>
      </c>
      <c r="O1013" s="1">
        <v>30</v>
      </c>
      <c r="P1013" s="1" t="b">
        <v>0</v>
      </c>
      <c r="Q1013" s="1" t="s">
        <v>19</v>
      </c>
    </row>
    <row r="1014" spans="1:17" ht="15.75" customHeight="1" x14ac:dyDescent="0.15">
      <c r="A1014" s="1" t="s">
        <v>3104</v>
      </c>
      <c r="B1014" s="1" t="s">
        <v>442</v>
      </c>
      <c r="C1014" s="1" t="s">
        <v>167</v>
      </c>
      <c r="D1014" s="1" t="s">
        <v>27</v>
      </c>
      <c r="E1014" s="1" t="s">
        <v>2646</v>
      </c>
      <c r="F1014" s="1" t="s">
        <v>2647</v>
      </c>
      <c r="G1014" s="1" t="s">
        <v>2635</v>
      </c>
      <c r="H1014" s="1" t="s">
        <v>2648</v>
      </c>
      <c r="I1014" s="7" t="s">
        <v>2649</v>
      </c>
      <c r="J1014" s="9" t="s">
        <v>2656</v>
      </c>
      <c r="K1014" s="1" t="s">
        <v>15</v>
      </c>
      <c r="L1014" s="1">
        <v>2</v>
      </c>
      <c r="M1014" s="1">
        <v>2</v>
      </c>
      <c r="N1014" s="1" t="b">
        <v>0</v>
      </c>
      <c r="O1014" s="1">
        <v>30</v>
      </c>
      <c r="P1014" s="1" t="b">
        <v>0</v>
      </c>
      <c r="Q1014" s="1" t="s">
        <v>36</v>
      </c>
    </row>
    <row r="1015" spans="1:17" ht="15.75" customHeight="1" x14ac:dyDescent="0.15">
      <c r="A1015" s="1" t="s">
        <v>3104</v>
      </c>
      <c r="B1015" s="1" t="s">
        <v>32</v>
      </c>
      <c r="C1015" s="1" t="s">
        <v>167</v>
      </c>
      <c r="D1015" s="1" t="s">
        <v>31</v>
      </c>
      <c r="E1015" s="1" t="s">
        <v>2646</v>
      </c>
      <c r="F1015" s="1" t="s">
        <v>2647</v>
      </c>
      <c r="G1015" s="1" t="s">
        <v>2635</v>
      </c>
      <c r="H1015" s="1" t="s">
        <v>2648</v>
      </c>
      <c r="I1015" s="7" t="s">
        <v>2649</v>
      </c>
      <c r="J1015" s="9" t="s">
        <v>2657</v>
      </c>
      <c r="K1015" s="1" t="s">
        <v>15</v>
      </c>
      <c r="L1015" s="1">
        <v>2</v>
      </c>
      <c r="M1015" s="1">
        <v>2</v>
      </c>
      <c r="N1015" s="1" t="b">
        <v>0</v>
      </c>
      <c r="O1015" s="1">
        <v>30</v>
      </c>
      <c r="P1015" s="1" t="b">
        <v>0</v>
      </c>
      <c r="Q1015" s="1" t="s">
        <v>33</v>
      </c>
    </row>
    <row r="1016" spans="1:17" ht="15.75" customHeight="1" x14ac:dyDescent="0.15">
      <c r="A1016" s="1" t="s">
        <v>3104</v>
      </c>
      <c r="B1016" s="1" t="s">
        <v>98</v>
      </c>
      <c r="C1016" s="1" t="s">
        <v>167</v>
      </c>
      <c r="D1016" s="1" t="s">
        <v>27</v>
      </c>
      <c r="E1016" s="1" t="s">
        <v>2646</v>
      </c>
      <c r="F1016" s="1" t="s">
        <v>2647</v>
      </c>
      <c r="G1016" s="1" t="s">
        <v>2635</v>
      </c>
      <c r="H1016" s="1" t="s">
        <v>2648</v>
      </c>
      <c r="I1016" s="7" t="s">
        <v>2649</v>
      </c>
      <c r="J1016" s="9" t="s">
        <v>2658</v>
      </c>
      <c r="K1016" s="1" t="s">
        <v>15</v>
      </c>
      <c r="L1016" s="1">
        <v>2</v>
      </c>
      <c r="M1016" s="1">
        <v>2</v>
      </c>
      <c r="N1016" s="1" t="b">
        <v>0</v>
      </c>
      <c r="O1016" s="1">
        <v>30</v>
      </c>
      <c r="P1016" s="1" t="b">
        <v>0</v>
      </c>
      <c r="Q1016" s="1" t="s">
        <v>29</v>
      </c>
    </row>
    <row r="1017" spans="1:17" ht="15.75" customHeight="1" x14ac:dyDescent="0.15">
      <c r="A1017" s="1" t="s">
        <v>3104</v>
      </c>
      <c r="B1017" s="1" t="s">
        <v>2659</v>
      </c>
      <c r="C1017" s="1" t="s">
        <v>167</v>
      </c>
      <c r="D1017" s="1" t="s">
        <v>2653</v>
      </c>
      <c r="E1017" s="1" t="s">
        <v>2646</v>
      </c>
      <c r="F1017" s="1" t="s">
        <v>2647</v>
      </c>
      <c r="G1017" s="1" t="s">
        <v>2635</v>
      </c>
      <c r="H1017" s="1" t="s">
        <v>2648</v>
      </c>
      <c r="I1017" s="7" t="s">
        <v>2649</v>
      </c>
      <c r="J1017" s="9" t="s">
        <v>2660</v>
      </c>
      <c r="K1017" s="1" t="s">
        <v>15</v>
      </c>
      <c r="L1017" s="1">
        <v>2</v>
      </c>
      <c r="M1017" s="1">
        <v>2</v>
      </c>
      <c r="N1017" s="1" t="b">
        <v>0</v>
      </c>
      <c r="O1017" s="1">
        <v>30</v>
      </c>
      <c r="P1017" s="1" t="b">
        <v>0</v>
      </c>
      <c r="Q1017" s="1" t="s">
        <v>19</v>
      </c>
    </row>
    <row r="1018" spans="1:17" ht="15.75" customHeight="1" x14ac:dyDescent="0.15">
      <c r="A1018" s="1" t="s">
        <v>3104</v>
      </c>
      <c r="B1018" s="1" t="s">
        <v>2661</v>
      </c>
      <c r="C1018" s="1" t="s">
        <v>167</v>
      </c>
      <c r="D1018" s="27" t="s">
        <v>166</v>
      </c>
      <c r="E1018" s="1" t="s">
        <v>2646</v>
      </c>
      <c r="F1018" s="1" t="s">
        <v>2647</v>
      </c>
      <c r="G1018" s="1" t="s">
        <v>2635</v>
      </c>
      <c r="H1018" s="1" t="s">
        <v>2648</v>
      </c>
      <c r="I1018" s="7" t="s">
        <v>2649</v>
      </c>
      <c r="J1018" s="9" t="s">
        <v>2662</v>
      </c>
      <c r="K1018" s="1" t="s">
        <v>15</v>
      </c>
      <c r="L1018" s="1">
        <v>2</v>
      </c>
      <c r="M1018" s="1">
        <v>2</v>
      </c>
      <c r="N1018" s="1" t="b">
        <v>0</v>
      </c>
      <c r="O1018" s="1">
        <v>30</v>
      </c>
      <c r="P1018" s="1" t="b">
        <v>0</v>
      </c>
      <c r="Q1018" s="1" t="s">
        <v>36</v>
      </c>
    </row>
    <row r="1019" spans="1:17" ht="15.75" customHeight="1" x14ac:dyDescent="0.15">
      <c r="A1019" s="1" t="s">
        <v>3104</v>
      </c>
      <c r="B1019" s="1" t="s">
        <v>2663</v>
      </c>
      <c r="C1019" s="1" t="s">
        <v>167</v>
      </c>
      <c r="D1019" s="1" t="s">
        <v>2650</v>
      </c>
      <c r="E1019" s="1" t="s">
        <v>2646</v>
      </c>
      <c r="F1019" s="1" t="s">
        <v>2647</v>
      </c>
      <c r="G1019" s="1" t="s">
        <v>2635</v>
      </c>
      <c r="H1019" s="1" t="s">
        <v>2648</v>
      </c>
      <c r="I1019" s="7" t="s">
        <v>2649</v>
      </c>
      <c r="J1019" s="9" t="s">
        <v>2664</v>
      </c>
      <c r="K1019" s="1" t="s">
        <v>15</v>
      </c>
      <c r="L1019" s="1">
        <v>2</v>
      </c>
      <c r="M1019" s="1">
        <v>2</v>
      </c>
      <c r="N1019" s="1" t="b">
        <v>0</v>
      </c>
      <c r="O1019" s="1">
        <v>30</v>
      </c>
      <c r="P1019" s="1" t="b">
        <v>0</v>
      </c>
      <c r="Q1019" s="1" t="s">
        <v>36</v>
      </c>
    </row>
    <row r="1020" spans="1:17" ht="15.75" customHeight="1" x14ac:dyDescent="0.15">
      <c r="A1020" s="1" t="s">
        <v>3105</v>
      </c>
      <c r="B1020" s="1" t="s">
        <v>74</v>
      </c>
      <c r="C1020" s="1" t="s">
        <v>2732</v>
      </c>
      <c r="D1020" s="1" t="s">
        <v>31</v>
      </c>
      <c r="E1020" s="1" t="s">
        <v>2728</v>
      </c>
      <c r="F1020" s="1" t="s">
        <v>2729</v>
      </c>
      <c r="G1020" s="1" t="s">
        <v>2722</v>
      </c>
      <c r="H1020" s="1" t="s">
        <v>2730</v>
      </c>
      <c r="I1020" s="7" t="s">
        <v>2731</v>
      </c>
      <c r="J1020" s="9" t="s">
        <v>2733</v>
      </c>
      <c r="K1020" s="1" t="s">
        <v>15</v>
      </c>
      <c r="L1020" s="1">
        <v>2</v>
      </c>
      <c r="M1020" s="1">
        <v>2</v>
      </c>
      <c r="N1020" s="1" t="b">
        <v>0</v>
      </c>
      <c r="O1020" s="1">
        <v>45</v>
      </c>
      <c r="P1020" s="1" t="b">
        <v>0</v>
      </c>
      <c r="Q1020" s="1" t="s">
        <v>33</v>
      </c>
    </row>
    <row r="1021" spans="1:17" ht="15.75" customHeight="1" x14ac:dyDescent="0.15">
      <c r="A1021" s="1" t="s">
        <v>3105</v>
      </c>
      <c r="B1021" s="1" t="s">
        <v>32</v>
      </c>
      <c r="C1021" s="1" t="s">
        <v>2732</v>
      </c>
      <c r="D1021" s="1" t="s">
        <v>31</v>
      </c>
      <c r="E1021" s="1" t="s">
        <v>2728</v>
      </c>
      <c r="F1021" s="1" t="s">
        <v>2729</v>
      </c>
      <c r="G1021" s="1" t="s">
        <v>2722</v>
      </c>
      <c r="H1021" s="1" t="s">
        <v>2730</v>
      </c>
      <c r="I1021" s="7" t="s">
        <v>2731</v>
      </c>
      <c r="J1021" s="9" t="s">
        <v>2734</v>
      </c>
      <c r="K1021" s="1" t="s">
        <v>15</v>
      </c>
      <c r="L1021" s="1">
        <v>2</v>
      </c>
      <c r="M1021" s="1">
        <v>2</v>
      </c>
      <c r="N1021" s="1" t="b">
        <v>0</v>
      </c>
      <c r="O1021" s="1">
        <v>45</v>
      </c>
      <c r="P1021" s="1" t="b">
        <v>0</v>
      </c>
      <c r="Q1021" s="1" t="s">
        <v>33</v>
      </c>
    </row>
    <row r="1022" spans="1:17" ht="15.75" customHeight="1" x14ac:dyDescent="0.15">
      <c r="A1022" s="1" t="s">
        <v>3105</v>
      </c>
      <c r="B1022" s="1" t="s">
        <v>179</v>
      </c>
      <c r="C1022" s="1" t="s">
        <v>2732</v>
      </c>
      <c r="D1022" s="27" t="s">
        <v>27</v>
      </c>
      <c r="E1022" s="1" t="s">
        <v>2728</v>
      </c>
      <c r="F1022" s="1" t="s">
        <v>2729</v>
      </c>
      <c r="G1022" s="1" t="s">
        <v>2722</v>
      </c>
      <c r="H1022" s="1" t="s">
        <v>2730</v>
      </c>
      <c r="I1022" s="7" t="s">
        <v>2731</v>
      </c>
      <c r="J1022" s="9" t="s">
        <v>2735</v>
      </c>
      <c r="K1022" s="1" t="s">
        <v>15</v>
      </c>
      <c r="L1022" s="1">
        <v>2</v>
      </c>
      <c r="M1022" s="1">
        <v>2</v>
      </c>
      <c r="N1022" s="1" t="b">
        <v>0</v>
      </c>
      <c r="O1022" s="1">
        <v>45</v>
      </c>
      <c r="P1022" s="1" t="b">
        <v>0</v>
      </c>
      <c r="Q1022" s="1" t="s">
        <v>36</v>
      </c>
    </row>
    <row r="1023" spans="1:17" ht="15.75" customHeight="1" x14ac:dyDescent="0.15">
      <c r="A1023" s="1" t="s">
        <v>3105</v>
      </c>
      <c r="B1023" s="1" t="s">
        <v>2736</v>
      </c>
      <c r="C1023" s="1" t="s">
        <v>2732</v>
      </c>
      <c r="D1023" s="27" t="s">
        <v>27</v>
      </c>
      <c r="E1023" s="1" t="s">
        <v>2728</v>
      </c>
      <c r="F1023" s="1" t="s">
        <v>2729</v>
      </c>
      <c r="G1023" s="1" t="s">
        <v>2722</v>
      </c>
      <c r="H1023" s="1" t="s">
        <v>2730</v>
      </c>
      <c r="I1023" s="7" t="s">
        <v>2731</v>
      </c>
      <c r="J1023" s="9" t="s">
        <v>2737</v>
      </c>
      <c r="K1023" s="1" t="s">
        <v>15</v>
      </c>
      <c r="L1023" s="1">
        <v>2</v>
      </c>
      <c r="M1023" s="1">
        <v>2</v>
      </c>
      <c r="N1023" s="1" t="b">
        <v>0</v>
      </c>
      <c r="O1023" s="1">
        <v>45</v>
      </c>
      <c r="P1023" s="1" t="b">
        <v>0</v>
      </c>
      <c r="Q1023" s="1" t="s">
        <v>36</v>
      </c>
    </row>
    <row r="1024" spans="1:17" ht="15.75" customHeight="1" x14ac:dyDescent="0.15">
      <c r="A1024" s="1" t="s">
        <v>3105</v>
      </c>
      <c r="B1024" s="1" t="s">
        <v>219</v>
      </c>
      <c r="C1024" s="1" t="s">
        <v>2732</v>
      </c>
      <c r="D1024" s="17" t="s">
        <v>218</v>
      </c>
      <c r="E1024" s="1" t="s">
        <v>2728</v>
      </c>
      <c r="F1024" s="1" t="s">
        <v>2729</v>
      </c>
      <c r="G1024" s="1" t="s">
        <v>2722</v>
      </c>
      <c r="H1024" s="1" t="s">
        <v>2730</v>
      </c>
      <c r="I1024" s="7" t="s">
        <v>2731</v>
      </c>
      <c r="J1024" s="9" t="s">
        <v>2738</v>
      </c>
      <c r="K1024" s="1" t="s">
        <v>15</v>
      </c>
      <c r="L1024" s="1">
        <v>2</v>
      </c>
      <c r="M1024" s="1">
        <v>2</v>
      </c>
      <c r="N1024" s="1" t="b">
        <v>0</v>
      </c>
      <c r="O1024" s="1">
        <v>45</v>
      </c>
      <c r="P1024" s="1" t="b">
        <v>0</v>
      </c>
      <c r="Q1024" s="1" t="s">
        <v>220</v>
      </c>
    </row>
    <row r="1025" spans="1:17" ht="15.75" customHeight="1" x14ac:dyDescent="0.15">
      <c r="A1025" s="1" t="s">
        <v>3105</v>
      </c>
      <c r="B1025" s="1" t="s">
        <v>2740</v>
      </c>
      <c r="C1025" s="1" t="s">
        <v>2732</v>
      </c>
      <c r="D1025" s="27" t="s">
        <v>2739</v>
      </c>
      <c r="E1025" s="1" t="s">
        <v>2728</v>
      </c>
      <c r="F1025" s="1" t="s">
        <v>2729</v>
      </c>
      <c r="G1025" s="1" t="s">
        <v>2722</v>
      </c>
      <c r="H1025" s="1" t="s">
        <v>2730</v>
      </c>
      <c r="I1025" s="7" t="s">
        <v>2731</v>
      </c>
      <c r="J1025" s="9" t="s">
        <v>2741</v>
      </c>
      <c r="K1025" s="1" t="s">
        <v>15</v>
      </c>
      <c r="L1025" s="1">
        <v>2</v>
      </c>
      <c r="M1025" s="1">
        <v>2</v>
      </c>
      <c r="N1025" s="1" t="b">
        <v>0</v>
      </c>
      <c r="O1025" s="1">
        <v>45</v>
      </c>
      <c r="P1025" s="1" t="b">
        <v>0</v>
      </c>
      <c r="Q1025" s="1" t="s">
        <v>36</v>
      </c>
    </row>
    <row r="1026" spans="1:17" ht="15.75" customHeight="1" x14ac:dyDescent="0.15">
      <c r="A1026" s="1" t="s">
        <v>3105</v>
      </c>
      <c r="B1026" s="1" t="s">
        <v>98</v>
      </c>
      <c r="C1026" s="1" t="s">
        <v>2732</v>
      </c>
      <c r="D1026" s="27" t="s">
        <v>27</v>
      </c>
      <c r="E1026" s="1" t="s">
        <v>2728</v>
      </c>
      <c r="F1026" s="1" t="s">
        <v>2729</v>
      </c>
      <c r="G1026" s="1" t="s">
        <v>2722</v>
      </c>
      <c r="H1026" s="1" t="s">
        <v>2730</v>
      </c>
      <c r="I1026" s="7" t="s">
        <v>2731</v>
      </c>
      <c r="J1026" s="9" t="s">
        <v>2742</v>
      </c>
      <c r="K1026" s="1" t="s">
        <v>15</v>
      </c>
      <c r="L1026" s="1">
        <v>2</v>
      </c>
      <c r="M1026" s="1">
        <v>2</v>
      </c>
      <c r="N1026" s="1" t="b">
        <v>0</v>
      </c>
      <c r="O1026" s="1">
        <v>45</v>
      </c>
      <c r="P1026" s="1" t="b">
        <v>0</v>
      </c>
      <c r="Q1026" s="1" t="s">
        <v>29</v>
      </c>
    </row>
    <row r="1027" spans="1:17" ht="15.75" customHeight="1" x14ac:dyDescent="0.15">
      <c r="A1027" s="1" t="s">
        <v>3105</v>
      </c>
      <c r="B1027" s="1" t="s">
        <v>2743</v>
      </c>
      <c r="C1027" s="1" t="s">
        <v>2732</v>
      </c>
      <c r="D1027" s="27" t="s">
        <v>27</v>
      </c>
      <c r="E1027" s="1" t="s">
        <v>2728</v>
      </c>
      <c r="F1027" s="1" t="s">
        <v>2729</v>
      </c>
      <c r="G1027" s="1" t="s">
        <v>2722</v>
      </c>
      <c r="H1027" s="1" t="s">
        <v>2730</v>
      </c>
      <c r="I1027" s="7" t="s">
        <v>2731</v>
      </c>
      <c r="J1027" s="9" t="s">
        <v>2744</v>
      </c>
      <c r="K1027" s="1" t="s">
        <v>15</v>
      </c>
      <c r="L1027" s="1">
        <v>2</v>
      </c>
      <c r="M1027" s="1">
        <v>2</v>
      </c>
      <c r="N1027" s="1" t="b">
        <v>0</v>
      </c>
      <c r="O1027" s="1">
        <v>45</v>
      </c>
      <c r="P1027" s="1" t="b">
        <v>0</v>
      </c>
      <c r="Q1027" s="1" t="s">
        <v>36</v>
      </c>
    </row>
    <row r="1028" spans="1:17" ht="15.75" customHeight="1" x14ac:dyDescent="0.15">
      <c r="A1028" s="1" t="s">
        <v>3105</v>
      </c>
      <c r="B1028" s="1" t="s">
        <v>2745</v>
      </c>
      <c r="C1028" s="1" t="s">
        <v>2732</v>
      </c>
      <c r="D1028" s="27" t="s">
        <v>27</v>
      </c>
      <c r="E1028" s="1" t="s">
        <v>2728</v>
      </c>
      <c r="F1028" s="1" t="s">
        <v>2729</v>
      </c>
      <c r="G1028" s="1" t="s">
        <v>2722</v>
      </c>
      <c r="H1028" s="1" t="s">
        <v>2730</v>
      </c>
      <c r="I1028" s="7" t="s">
        <v>2731</v>
      </c>
      <c r="J1028" s="9" t="s">
        <v>2746</v>
      </c>
      <c r="K1028" s="1" t="s">
        <v>15</v>
      </c>
      <c r="L1028" s="1">
        <v>2</v>
      </c>
      <c r="M1028" s="1">
        <v>2</v>
      </c>
      <c r="N1028" s="1" t="b">
        <v>0</v>
      </c>
      <c r="O1028" s="1">
        <v>45</v>
      </c>
      <c r="P1028" s="1" t="b">
        <v>0</v>
      </c>
      <c r="Q1028" s="1" t="s">
        <v>36</v>
      </c>
    </row>
    <row r="1029" spans="1:17" ht="15.75" customHeight="1" x14ac:dyDescent="0.15">
      <c r="A1029" s="1" t="s">
        <v>3105</v>
      </c>
      <c r="B1029" s="1" t="s">
        <v>1207</v>
      </c>
      <c r="C1029" s="1" t="s">
        <v>2732</v>
      </c>
      <c r="D1029" s="27" t="s">
        <v>218</v>
      </c>
      <c r="E1029" s="1" t="s">
        <v>2728</v>
      </c>
      <c r="F1029" s="1" t="s">
        <v>2729</v>
      </c>
      <c r="G1029" s="1" t="s">
        <v>2722</v>
      </c>
      <c r="H1029" s="1" t="s">
        <v>2730</v>
      </c>
      <c r="I1029" s="7" t="s">
        <v>2731</v>
      </c>
      <c r="J1029" s="9" t="s">
        <v>2747</v>
      </c>
      <c r="K1029" s="1" t="s">
        <v>15</v>
      </c>
      <c r="L1029" s="1">
        <v>2</v>
      </c>
      <c r="M1029" s="1">
        <v>2</v>
      </c>
      <c r="N1029" s="1" t="b">
        <v>0</v>
      </c>
      <c r="O1029" s="1">
        <v>45</v>
      </c>
      <c r="P1029" s="1" t="b">
        <v>1</v>
      </c>
      <c r="Q1029" s="1" t="s">
        <v>36</v>
      </c>
    </row>
    <row r="1030" spans="1:17" ht="15.75" customHeight="1" x14ac:dyDescent="0.15">
      <c r="A1030" s="1" t="s">
        <v>3105</v>
      </c>
      <c r="B1030" s="1" t="s">
        <v>2748</v>
      </c>
      <c r="C1030" s="1" t="s">
        <v>2732</v>
      </c>
      <c r="D1030" s="27" t="s">
        <v>142</v>
      </c>
      <c r="E1030" s="1" t="s">
        <v>2728</v>
      </c>
      <c r="F1030" s="1" t="s">
        <v>2729</v>
      </c>
      <c r="G1030" s="1" t="s">
        <v>2722</v>
      </c>
      <c r="H1030" s="1" t="s">
        <v>2730</v>
      </c>
      <c r="I1030" s="7" t="s">
        <v>2731</v>
      </c>
      <c r="J1030" s="9" t="s">
        <v>2749</v>
      </c>
      <c r="K1030" s="1" t="s">
        <v>15</v>
      </c>
      <c r="L1030" s="1">
        <v>2</v>
      </c>
      <c r="M1030" s="1">
        <v>2</v>
      </c>
      <c r="N1030" s="1" t="b">
        <v>0</v>
      </c>
      <c r="O1030" s="1">
        <v>45</v>
      </c>
      <c r="P1030" s="1" t="b">
        <v>0</v>
      </c>
      <c r="Q1030" s="1" t="s">
        <v>36</v>
      </c>
    </row>
    <row r="1031" spans="1:17" ht="15.75" customHeight="1" x14ac:dyDescent="0.15">
      <c r="A1031" s="1" t="s">
        <v>3105</v>
      </c>
      <c r="B1031" s="1" t="s">
        <v>247</v>
      </c>
      <c r="C1031" s="1" t="s">
        <v>2732</v>
      </c>
      <c r="D1031" s="27" t="s">
        <v>2750</v>
      </c>
      <c r="E1031" s="1" t="s">
        <v>2728</v>
      </c>
      <c r="F1031" s="1" t="s">
        <v>2729</v>
      </c>
      <c r="G1031" s="1" t="s">
        <v>2722</v>
      </c>
      <c r="H1031" s="1" t="s">
        <v>2730</v>
      </c>
      <c r="I1031" s="7" t="s">
        <v>2731</v>
      </c>
      <c r="J1031" s="9" t="s">
        <v>2751</v>
      </c>
      <c r="K1031" s="1" t="s">
        <v>15</v>
      </c>
      <c r="L1031" s="1">
        <v>2</v>
      </c>
      <c r="M1031" s="1">
        <v>2</v>
      </c>
      <c r="N1031" s="1" t="b">
        <v>0</v>
      </c>
      <c r="O1031" s="1">
        <v>45</v>
      </c>
      <c r="P1031" s="1" t="b">
        <v>0</v>
      </c>
      <c r="Q1031" s="1" t="s">
        <v>19</v>
      </c>
    </row>
    <row r="1032" spans="1:17" ht="15.75" customHeight="1" x14ac:dyDescent="0.15">
      <c r="A1032" s="1" t="s">
        <v>3105</v>
      </c>
      <c r="B1032" s="1" t="s">
        <v>2752</v>
      </c>
      <c r="C1032" s="1" t="s">
        <v>2732</v>
      </c>
      <c r="D1032" s="27" t="s">
        <v>2750</v>
      </c>
      <c r="E1032" s="1" t="s">
        <v>2728</v>
      </c>
      <c r="F1032" s="1" t="s">
        <v>2729</v>
      </c>
      <c r="G1032" s="1" t="s">
        <v>2722</v>
      </c>
      <c r="H1032" s="1" t="s">
        <v>2730</v>
      </c>
      <c r="I1032" s="7" t="s">
        <v>2731</v>
      </c>
      <c r="J1032" s="9" t="s">
        <v>2753</v>
      </c>
      <c r="K1032" s="1" t="s">
        <v>15</v>
      </c>
      <c r="L1032" s="1">
        <v>2</v>
      </c>
      <c r="M1032" s="1">
        <v>2</v>
      </c>
      <c r="N1032" s="1" t="b">
        <v>0</v>
      </c>
      <c r="O1032" s="1">
        <v>45</v>
      </c>
      <c r="P1032" s="1" t="b">
        <v>0</v>
      </c>
      <c r="Q1032" s="1" t="s">
        <v>36</v>
      </c>
    </row>
    <row r="1033" spans="1:17" ht="15.75" customHeight="1" x14ac:dyDescent="0.15">
      <c r="A1033" s="1" t="s">
        <v>3127</v>
      </c>
      <c r="B1033" s="1" t="s">
        <v>2760</v>
      </c>
      <c r="C1033" s="1" t="s">
        <v>2758</v>
      </c>
      <c r="D1033" s="12" t="s">
        <v>2759</v>
      </c>
      <c r="E1033" s="1" t="s">
        <v>2754</v>
      </c>
      <c r="F1033" s="1" t="s">
        <v>2755</v>
      </c>
      <c r="G1033" s="1" t="s">
        <v>2722</v>
      </c>
      <c r="H1033" s="1" t="s">
        <v>2756</v>
      </c>
      <c r="I1033" s="7" t="s">
        <v>2757</v>
      </c>
      <c r="J1033" s="13" t="s">
        <v>2761</v>
      </c>
      <c r="K1033" s="1" t="s">
        <v>15</v>
      </c>
      <c r="L1033" s="1">
        <v>2</v>
      </c>
      <c r="M1033" s="1">
        <v>2</v>
      </c>
      <c r="N1033" s="1" t="b">
        <v>0</v>
      </c>
      <c r="O1033" s="1">
        <v>84</v>
      </c>
      <c r="P1033" s="1" t="b">
        <v>0</v>
      </c>
      <c r="Q1033" s="1" t="s">
        <v>36</v>
      </c>
    </row>
    <row r="1034" spans="1:17" ht="15.75" customHeight="1" x14ac:dyDescent="0.15">
      <c r="A1034" s="1" t="s">
        <v>3127</v>
      </c>
      <c r="B1034" s="1" t="s">
        <v>339</v>
      </c>
      <c r="C1034" s="1" t="s">
        <v>2758</v>
      </c>
      <c r="D1034" s="12" t="s">
        <v>1526</v>
      </c>
      <c r="E1034" s="1" t="s">
        <v>2754</v>
      </c>
      <c r="F1034" s="1" t="s">
        <v>2755</v>
      </c>
      <c r="G1034" s="1" t="s">
        <v>2722</v>
      </c>
      <c r="H1034" s="1" t="s">
        <v>2756</v>
      </c>
      <c r="I1034" s="7" t="s">
        <v>2757</v>
      </c>
      <c r="J1034" s="9" t="s">
        <v>2762</v>
      </c>
      <c r="K1034" s="1" t="s">
        <v>15</v>
      </c>
      <c r="L1034" s="1">
        <v>2</v>
      </c>
      <c r="M1034" s="1">
        <v>2</v>
      </c>
      <c r="N1034" s="1" t="b">
        <v>0</v>
      </c>
      <c r="O1034" s="1">
        <v>84</v>
      </c>
      <c r="P1034" s="1" t="b">
        <v>0</v>
      </c>
      <c r="Q1034" s="1" t="s">
        <v>36</v>
      </c>
    </row>
    <row r="1035" spans="1:17" ht="15.75" customHeight="1" x14ac:dyDescent="0.15">
      <c r="A1035" s="1" t="s">
        <v>3127</v>
      </c>
      <c r="B1035" s="1" t="s">
        <v>2763</v>
      </c>
      <c r="C1035" s="1" t="s">
        <v>2758</v>
      </c>
      <c r="D1035" s="27" t="s">
        <v>2739</v>
      </c>
      <c r="E1035" s="1" t="s">
        <v>2754</v>
      </c>
      <c r="F1035" s="1" t="s">
        <v>2755</v>
      </c>
      <c r="G1035" s="1" t="s">
        <v>2722</v>
      </c>
      <c r="H1035" s="1" t="s">
        <v>2756</v>
      </c>
      <c r="I1035" s="7" t="s">
        <v>2757</v>
      </c>
      <c r="J1035" s="9" t="s">
        <v>2764</v>
      </c>
      <c r="K1035" s="1" t="s">
        <v>15</v>
      </c>
      <c r="L1035" s="1">
        <v>2</v>
      </c>
      <c r="M1035" s="1">
        <v>2</v>
      </c>
      <c r="N1035" s="1" t="b">
        <v>0</v>
      </c>
      <c r="O1035" s="1">
        <v>84</v>
      </c>
      <c r="P1035" s="1" t="b">
        <v>0</v>
      </c>
      <c r="Q1035" s="1" t="s">
        <v>36</v>
      </c>
    </row>
    <row r="1036" spans="1:17" ht="15.75" customHeight="1" x14ac:dyDescent="0.15">
      <c r="A1036" s="1" t="s">
        <v>3127</v>
      </c>
      <c r="B1036" s="1" t="s">
        <v>2766</v>
      </c>
      <c r="C1036" s="1" t="s">
        <v>2758</v>
      </c>
      <c r="D1036" s="12" t="s">
        <v>2765</v>
      </c>
      <c r="E1036" s="1" t="s">
        <v>2754</v>
      </c>
      <c r="F1036" s="1" t="s">
        <v>2755</v>
      </c>
      <c r="G1036" s="1" t="s">
        <v>2722</v>
      </c>
      <c r="H1036" s="1" t="s">
        <v>2756</v>
      </c>
      <c r="I1036" s="7" t="s">
        <v>2757</v>
      </c>
      <c r="J1036" s="9" t="s">
        <v>2767</v>
      </c>
      <c r="K1036" s="1" t="s">
        <v>15</v>
      </c>
      <c r="L1036" s="1">
        <v>2</v>
      </c>
      <c r="M1036" s="1">
        <v>2</v>
      </c>
      <c r="N1036" s="1" t="b">
        <v>0</v>
      </c>
      <c r="O1036" s="1">
        <v>84</v>
      </c>
      <c r="P1036" s="1" t="b">
        <v>0</v>
      </c>
      <c r="Q1036" s="1" t="s">
        <v>36</v>
      </c>
    </row>
    <row r="1037" spans="1:17" ht="15.75" customHeight="1" x14ac:dyDescent="0.15">
      <c r="A1037" s="1" t="s">
        <v>3127</v>
      </c>
      <c r="B1037" s="1" t="s">
        <v>2768</v>
      </c>
      <c r="C1037" s="1" t="s">
        <v>2758</v>
      </c>
      <c r="D1037" s="27" t="s">
        <v>2750</v>
      </c>
      <c r="E1037" s="1" t="s">
        <v>2754</v>
      </c>
      <c r="F1037" s="1" t="s">
        <v>2755</v>
      </c>
      <c r="G1037" s="1" t="s">
        <v>2722</v>
      </c>
      <c r="H1037" s="1" t="s">
        <v>2756</v>
      </c>
      <c r="I1037" s="7" t="s">
        <v>2757</v>
      </c>
      <c r="J1037" s="9" t="s">
        <v>2769</v>
      </c>
      <c r="K1037" s="1" t="s">
        <v>15</v>
      </c>
      <c r="L1037" s="1">
        <v>2</v>
      </c>
      <c r="M1037" s="1">
        <v>2</v>
      </c>
      <c r="N1037" s="1" t="b">
        <v>0</v>
      </c>
      <c r="O1037" s="1">
        <v>84</v>
      </c>
      <c r="P1037" s="1" t="b">
        <v>0</v>
      </c>
      <c r="Q1037" s="1" t="s">
        <v>36</v>
      </c>
    </row>
    <row r="1038" spans="1:17" ht="15.75" customHeight="1" x14ac:dyDescent="0.15">
      <c r="A1038" s="1" t="s">
        <v>2794</v>
      </c>
      <c r="B1038" s="1" t="s">
        <v>74</v>
      </c>
      <c r="C1038" s="1" t="s">
        <v>2800</v>
      </c>
      <c r="D1038" s="1" t="s">
        <v>2801</v>
      </c>
      <c r="E1038" s="1" t="s">
        <v>2795</v>
      </c>
      <c r="F1038" s="1" t="s">
        <v>2796</v>
      </c>
      <c r="G1038" s="1" t="s">
        <v>2797</v>
      </c>
      <c r="H1038" s="1" t="s">
        <v>2798</v>
      </c>
      <c r="I1038" s="7" t="s">
        <v>2799</v>
      </c>
      <c r="J1038" s="9" t="s">
        <v>2802</v>
      </c>
      <c r="K1038" s="1" t="s">
        <v>15</v>
      </c>
      <c r="L1038" s="1">
        <v>2</v>
      </c>
      <c r="M1038" s="1">
        <v>2</v>
      </c>
      <c r="N1038" s="1" t="b">
        <v>1</v>
      </c>
      <c r="O1038" s="1">
        <v>75</v>
      </c>
      <c r="P1038" s="1" t="b">
        <v>0</v>
      </c>
      <c r="Q1038" s="1" t="s">
        <v>33</v>
      </c>
    </row>
    <row r="1039" spans="1:17" ht="15.75" customHeight="1" x14ac:dyDescent="0.15">
      <c r="A1039" s="1" t="s">
        <v>2794</v>
      </c>
      <c r="B1039" s="1" t="s">
        <v>1463</v>
      </c>
      <c r="C1039" s="1" t="s">
        <v>2800</v>
      </c>
      <c r="D1039" s="1" t="s">
        <v>2801</v>
      </c>
      <c r="E1039" s="1" t="s">
        <v>2795</v>
      </c>
      <c r="F1039" s="1" t="s">
        <v>2796</v>
      </c>
      <c r="G1039" s="1" t="s">
        <v>2797</v>
      </c>
      <c r="H1039" s="1" t="s">
        <v>2798</v>
      </c>
      <c r="I1039" s="7" t="s">
        <v>2799</v>
      </c>
      <c r="J1039" s="9" t="s">
        <v>2803</v>
      </c>
      <c r="K1039" s="1" t="s">
        <v>15</v>
      </c>
      <c r="L1039" s="1">
        <v>2</v>
      </c>
      <c r="M1039" s="1">
        <v>2</v>
      </c>
      <c r="N1039" s="1" t="b">
        <v>1</v>
      </c>
      <c r="O1039" s="1">
        <v>75</v>
      </c>
      <c r="P1039" s="1" t="b">
        <v>0</v>
      </c>
      <c r="Q1039" s="1" t="s">
        <v>36</v>
      </c>
    </row>
    <row r="1040" spans="1:17" ht="15.75" customHeight="1" x14ac:dyDescent="0.15">
      <c r="A1040" s="1" t="s">
        <v>2794</v>
      </c>
      <c r="B1040" s="1" t="s">
        <v>582</v>
      </c>
      <c r="C1040" s="1" t="s">
        <v>2800</v>
      </c>
      <c r="D1040" s="1" t="s">
        <v>2801</v>
      </c>
      <c r="E1040" s="1" t="s">
        <v>2795</v>
      </c>
      <c r="F1040" s="1" t="s">
        <v>2796</v>
      </c>
      <c r="G1040" s="1" t="s">
        <v>2797</v>
      </c>
      <c r="H1040" s="1" t="s">
        <v>2798</v>
      </c>
      <c r="I1040" s="7" t="s">
        <v>2799</v>
      </c>
      <c r="J1040" s="9" t="s">
        <v>2804</v>
      </c>
      <c r="K1040" s="1" t="s">
        <v>15</v>
      </c>
      <c r="L1040" s="1">
        <v>2</v>
      </c>
      <c r="M1040" s="1">
        <v>2</v>
      </c>
      <c r="N1040" s="1" t="b">
        <v>1</v>
      </c>
      <c r="O1040" s="1">
        <v>75</v>
      </c>
      <c r="P1040" s="1" t="b">
        <v>0</v>
      </c>
      <c r="Q1040" s="1" t="s">
        <v>19</v>
      </c>
    </row>
    <row r="1041" spans="1:17" ht="15.75" customHeight="1" x14ac:dyDescent="0.15">
      <c r="A1041" s="1" t="s">
        <v>2794</v>
      </c>
      <c r="B1041" s="1" t="s">
        <v>574</v>
      </c>
      <c r="C1041" s="1" t="s">
        <v>2800</v>
      </c>
      <c r="D1041" s="1" t="s">
        <v>2801</v>
      </c>
      <c r="E1041" s="1" t="s">
        <v>2795</v>
      </c>
      <c r="F1041" s="1" t="s">
        <v>2796</v>
      </c>
      <c r="G1041" s="1" t="s">
        <v>2797</v>
      </c>
      <c r="H1041" s="1" t="s">
        <v>2798</v>
      </c>
      <c r="I1041" s="7" t="s">
        <v>2799</v>
      </c>
      <c r="J1041" s="9" t="s">
        <v>2805</v>
      </c>
      <c r="K1041" s="1" t="s">
        <v>15</v>
      </c>
      <c r="L1041" s="1">
        <v>2</v>
      </c>
      <c r="M1041" s="1">
        <v>2</v>
      </c>
      <c r="N1041" s="1" t="b">
        <v>1</v>
      </c>
      <c r="O1041" s="1">
        <v>75</v>
      </c>
      <c r="P1041" s="1" t="b">
        <v>0</v>
      </c>
      <c r="Q1041" s="1" t="s">
        <v>36</v>
      </c>
    </row>
    <row r="1042" spans="1:17" ht="15.75" customHeight="1" x14ac:dyDescent="0.15">
      <c r="A1042" s="1" t="s">
        <v>2806</v>
      </c>
      <c r="B1042" s="1" t="s">
        <v>78</v>
      </c>
      <c r="C1042" s="1" t="s">
        <v>2811</v>
      </c>
      <c r="D1042" s="1" t="s">
        <v>27</v>
      </c>
      <c r="E1042" s="1" t="s">
        <v>2807</v>
      </c>
      <c r="F1042" s="1" t="s">
        <v>2808</v>
      </c>
      <c r="G1042" s="1" t="s">
        <v>2797</v>
      </c>
      <c r="H1042" s="1" t="s">
        <v>2809</v>
      </c>
      <c r="I1042" s="7" t="s">
        <v>2810</v>
      </c>
      <c r="J1042" s="9" t="s">
        <v>2812</v>
      </c>
      <c r="K1042" s="1" t="s">
        <v>15</v>
      </c>
      <c r="L1042" s="1">
        <v>2</v>
      </c>
      <c r="M1042" s="1">
        <v>2</v>
      </c>
      <c r="N1042" s="1" t="b">
        <v>0</v>
      </c>
      <c r="O1042" s="1">
        <v>73</v>
      </c>
      <c r="P1042" s="1" t="b">
        <v>0</v>
      </c>
      <c r="Q1042" s="1" t="s">
        <v>36</v>
      </c>
    </row>
    <row r="1043" spans="1:17" ht="15.75" customHeight="1" x14ac:dyDescent="0.15">
      <c r="A1043" s="1" t="s">
        <v>2806</v>
      </c>
      <c r="B1043" s="1" t="s">
        <v>98</v>
      </c>
      <c r="C1043" s="1" t="s">
        <v>2811</v>
      </c>
      <c r="D1043" s="1" t="s">
        <v>27</v>
      </c>
      <c r="E1043" s="1" t="s">
        <v>2807</v>
      </c>
      <c r="F1043" s="1" t="s">
        <v>2808</v>
      </c>
      <c r="G1043" s="1" t="s">
        <v>2797</v>
      </c>
      <c r="H1043" s="1" t="s">
        <v>2809</v>
      </c>
      <c r="I1043" s="7" t="s">
        <v>2810</v>
      </c>
      <c r="J1043" s="9" t="s">
        <v>2813</v>
      </c>
      <c r="K1043" s="1" t="s">
        <v>15</v>
      </c>
      <c r="L1043" s="1">
        <v>2</v>
      </c>
      <c r="M1043" s="1">
        <v>2</v>
      </c>
      <c r="N1043" s="1" t="b">
        <v>0</v>
      </c>
      <c r="O1043" s="1">
        <v>73</v>
      </c>
      <c r="P1043" s="1" t="b">
        <v>0</v>
      </c>
      <c r="Q1043" s="1" t="s">
        <v>29</v>
      </c>
    </row>
    <row r="1044" spans="1:17" ht="15.75" customHeight="1" x14ac:dyDescent="0.15">
      <c r="A1044" s="1" t="s">
        <v>2806</v>
      </c>
      <c r="B1044" s="1" t="s">
        <v>158</v>
      </c>
      <c r="C1044" s="1" t="s">
        <v>2811</v>
      </c>
      <c r="D1044" s="1" t="s">
        <v>27</v>
      </c>
      <c r="E1044" s="1" t="s">
        <v>2807</v>
      </c>
      <c r="F1044" s="1" t="s">
        <v>2808</v>
      </c>
      <c r="G1044" s="1" t="s">
        <v>2797</v>
      </c>
      <c r="H1044" s="1" t="s">
        <v>2809</v>
      </c>
      <c r="I1044" s="7" t="s">
        <v>2810</v>
      </c>
      <c r="J1044" s="9" t="s">
        <v>2814</v>
      </c>
      <c r="K1044" s="1" t="s">
        <v>15</v>
      </c>
      <c r="L1044" s="1">
        <v>2</v>
      </c>
      <c r="M1044" s="1">
        <v>2</v>
      </c>
      <c r="N1044" s="1" t="b">
        <v>0</v>
      </c>
      <c r="O1044" s="1">
        <v>73</v>
      </c>
      <c r="P1044" s="1" t="b">
        <v>0</v>
      </c>
      <c r="Q1044" s="1" t="s">
        <v>36</v>
      </c>
    </row>
    <row r="1045" spans="1:17" ht="15.75" customHeight="1" x14ac:dyDescent="0.15">
      <c r="A1045" s="1" t="s">
        <v>2806</v>
      </c>
      <c r="B1045" s="1" t="s">
        <v>320</v>
      </c>
      <c r="C1045" s="1" t="s">
        <v>2811</v>
      </c>
      <c r="D1045" s="1" t="s">
        <v>27</v>
      </c>
      <c r="E1045" s="1" t="s">
        <v>2807</v>
      </c>
      <c r="F1045" s="1" t="s">
        <v>2808</v>
      </c>
      <c r="G1045" s="1" t="s">
        <v>2797</v>
      </c>
      <c r="H1045" s="1" t="s">
        <v>2809</v>
      </c>
      <c r="I1045" s="7" t="s">
        <v>2810</v>
      </c>
      <c r="J1045" s="9" t="s">
        <v>2815</v>
      </c>
      <c r="K1045" s="1" t="s">
        <v>15</v>
      </c>
      <c r="L1045" s="1">
        <v>2</v>
      </c>
      <c r="M1045" s="1">
        <v>2</v>
      </c>
      <c r="N1045" s="1" t="b">
        <v>0</v>
      </c>
      <c r="O1045" s="1">
        <v>73</v>
      </c>
      <c r="P1045" s="1" t="b">
        <v>0</v>
      </c>
      <c r="Q1045" s="1" t="s">
        <v>36</v>
      </c>
    </row>
    <row r="1046" spans="1:17" ht="15.75" customHeight="1" x14ac:dyDescent="0.15">
      <c r="A1046" s="1" t="s">
        <v>2806</v>
      </c>
      <c r="B1046" s="1" t="s">
        <v>247</v>
      </c>
      <c r="C1046" s="1" t="s">
        <v>2811</v>
      </c>
      <c r="D1046" s="1" t="s">
        <v>2045</v>
      </c>
      <c r="E1046" s="1" t="s">
        <v>2807</v>
      </c>
      <c r="F1046" s="1" t="s">
        <v>2808</v>
      </c>
      <c r="G1046" s="1" t="s">
        <v>2797</v>
      </c>
      <c r="H1046" s="1" t="s">
        <v>2809</v>
      </c>
      <c r="I1046" s="7" t="s">
        <v>2810</v>
      </c>
      <c r="J1046" s="9" t="s">
        <v>2816</v>
      </c>
      <c r="K1046" s="1" t="s">
        <v>15</v>
      </c>
      <c r="L1046" s="1">
        <v>2</v>
      </c>
      <c r="M1046" s="1">
        <v>2</v>
      </c>
      <c r="N1046" s="1" t="b">
        <v>0</v>
      </c>
      <c r="O1046" s="1">
        <v>73</v>
      </c>
      <c r="P1046" s="1" t="b">
        <v>0</v>
      </c>
      <c r="Q1046" s="1" t="s">
        <v>19</v>
      </c>
    </row>
    <row r="1047" spans="1:17" ht="15.75" customHeight="1" x14ac:dyDescent="0.15">
      <c r="A1047" s="1" t="s">
        <v>2054</v>
      </c>
      <c r="B1047" s="1" t="s">
        <v>2059</v>
      </c>
      <c r="C1047" s="27" t="s">
        <v>166</v>
      </c>
      <c r="D1047" s="1" t="s">
        <v>147</v>
      </c>
      <c r="E1047" s="1" t="s">
        <v>2055</v>
      </c>
      <c r="F1047" s="1" t="s">
        <v>2056</v>
      </c>
      <c r="G1047" s="1" t="s">
        <v>1965</v>
      </c>
      <c r="H1047" s="1">
        <v>44124</v>
      </c>
      <c r="I1047" s="7" t="s">
        <v>2058</v>
      </c>
      <c r="J1047" s="9" t="s">
        <v>2060</v>
      </c>
      <c r="K1047" s="1" t="s">
        <v>54</v>
      </c>
      <c r="L1047" s="1">
        <v>2</v>
      </c>
      <c r="M1047" s="1">
        <v>2</v>
      </c>
      <c r="N1047" s="1" t="b">
        <v>0</v>
      </c>
      <c r="O1047" s="1">
        <v>90</v>
      </c>
      <c r="P1047" s="1" t="b">
        <v>0</v>
      </c>
      <c r="Q1047" s="1" t="s">
        <v>438</v>
      </c>
    </row>
    <row r="1048" spans="1:17" ht="15.75" customHeight="1" x14ac:dyDescent="0.15">
      <c r="A1048" s="1" t="s">
        <v>2054</v>
      </c>
      <c r="B1048" s="1" t="s">
        <v>1250</v>
      </c>
      <c r="C1048" s="27" t="s">
        <v>166</v>
      </c>
      <c r="D1048" s="1" t="s">
        <v>147</v>
      </c>
      <c r="E1048" s="1" t="s">
        <v>2055</v>
      </c>
      <c r="F1048" s="1" t="s">
        <v>2056</v>
      </c>
      <c r="G1048" s="1" t="s">
        <v>1965</v>
      </c>
      <c r="H1048" s="1">
        <v>44124</v>
      </c>
      <c r="I1048" s="7" t="s">
        <v>2058</v>
      </c>
      <c r="J1048" s="13" t="s">
        <v>2061</v>
      </c>
      <c r="K1048" s="1" t="s">
        <v>54</v>
      </c>
      <c r="L1048" s="1">
        <v>2</v>
      </c>
      <c r="M1048" s="1">
        <v>2</v>
      </c>
      <c r="N1048" s="1" t="b">
        <v>0</v>
      </c>
      <c r="O1048" s="1">
        <v>90</v>
      </c>
      <c r="P1048" s="1" t="b">
        <v>0</v>
      </c>
      <c r="Q1048" s="1" t="s">
        <v>438</v>
      </c>
    </row>
    <row r="1049" spans="1:17" ht="15.75" customHeight="1" x14ac:dyDescent="0.15">
      <c r="A1049" s="1" t="s">
        <v>2619</v>
      </c>
      <c r="B1049" s="1" t="s">
        <v>74</v>
      </c>
      <c r="C1049" s="1" t="s">
        <v>2625</v>
      </c>
      <c r="D1049" s="1" t="s">
        <v>2626</v>
      </c>
      <c r="E1049" s="1" t="s">
        <v>2620</v>
      </c>
      <c r="F1049" s="1" t="s">
        <v>2621</v>
      </c>
      <c r="G1049" s="1" t="s">
        <v>2608</v>
      </c>
      <c r="H1049" s="1" t="s">
        <v>2622</v>
      </c>
      <c r="I1049" s="7" t="s">
        <v>2624</v>
      </c>
      <c r="J1049" s="9" t="s">
        <v>2627</v>
      </c>
      <c r="K1049" s="1" t="s">
        <v>15</v>
      </c>
      <c r="L1049" s="1">
        <v>2</v>
      </c>
      <c r="M1049" s="1">
        <v>2</v>
      </c>
      <c r="N1049" s="1" t="b">
        <v>1</v>
      </c>
      <c r="O1049" s="1">
        <v>90</v>
      </c>
      <c r="P1049" s="1" t="b">
        <v>0</v>
      </c>
      <c r="Q1049" s="1" t="s">
        <v>33</v>
      </c>
    </row>
    <row r="1050" spans="1:17" ht="15.75" customHeight="1" x14ac:dyDescent="0.15">
      <c r="A1050" s="1" t="s">
        <v>2619</v>
      </c>
      <c r="B1050" s="1" t="s">
        <v>32</v>
      </c>
      <c r="C1050" s="1" t="s">
        <v>2625</v>
      </c>
      <c r="D1050" s="1" t="s">
        <v>2626</v>
      </c>
      <c r="E1050" s="1" t="s">
        <v>2620</v>
      </c>
      <c r="F1050" s="1" t="s">
        <v>2621</v>
      </c>
      <c r="G1050" s="1" t="s">
        <v>2608</v>
      </c>
      <c r="H1050" s="1" t="s">
        <v>2622</v>
      </c>
      <c r="I1050" s="7" t="s">
        <v>2624</v>
      </c>
      <c r="J1050" s="9" t="s">
        <v>2628</v>
      </c>
      <c r="K1050" s="1" t="s">
        <v>15</v>
      </c>
      <c r="L1050" s="1">
        <v>2</v>
      </c>
      <c r="M1050" s="1">
        <v>2</v>
      </c>
      <c r="N1050" s="1" t="b">
        <v>1</v>
      </c>
      <c r="O1050" s="1">
        <v>90</v>
      </c>
      <c r="P1050" s="1" t="b">
        <v>0</v>
      </c>
      <c r="Q1050" s="1" t="s">
        <v>33</v>
      </c>
    </row>
    <row r="1051" spans="1:17" ht="15.75" customHeight="1" x14ac:dyDescent="0.15">
      <c r="A1051" s="1" t="s">
        <v>2619</v>
      </c>
      <c r="B1051" s="1" t="s">
        <v>2629</v>
      </c>
      <c r="C1051" s="1" t="s">
        <v>2625</v>
      </c>
      <c r="D1051" s="1" t="s">
        <v>2626</v>
      </c>
      <c r="E1051" s="1" t="s">
        <v>2620</v>
      </c>
      <c r="F1051" s="1" t="s">
        <v>2621</v>
      </c>
      <c r="G1051" s="1" t="s">
        <v>2608</v>
      </c>
      <c r="H1051" s="1" t="s">
        <v>2622</v>
      </c>
      <c r="I1051" s="7" t="s">
        <v>2624</v>
      </c>
      <c r="J1051" s="9" t="s">
        <v>2630</v>
      </c>
      <c r="K1051" s="1" t="s">
        <v>15</v>
      </c>
      <c r="L1051" s="1">
        <v>2</v>
      </c>
      <c r="M1051" s="1">
        <v>2</v>
      </c>
      <c r="N1051" s="1" t="b">
        <v>1</v>
      </c>
      <c r="O1051" s="1">
        <v>90</v>
      </c>
      <c r="P1051" s="1" t="b">
        <v>0</v>
      </c>
      <c r="Q1051" s="1" t="s">
        <v>36</v>
      </c>
    </row>
    <row r="1052" spans="1:17" ht="15.75" customHeight="1" x14ac:dyDescent="0.15">
      <c r="A1052" s="1" t="s">
        <v>2619</v>
      </c>
      <c r="B1052" s="1" t="s">
        <v>327</v>
      </c>
      <c r="C1052" s="1" t="s">
        <v>2625</v>
      </c>
      <c r="D1052" s="1" t="s">
        <v>2626</v>
      </c>
      <c r="E1052" s="1" t="s">
        <v>2620</v>
      </c>
      <c r="F1052" s="1" t="s">
        <v>2621</v>
      </c>
      <c r="G1052" s="1" t="s">
        <v>2608</v>
      </c>
      <c r="H1052" s="1" t="s">
        <v>2622</v>
      </c>
      <c r="I1052" s="7" t="s">
        <v>2624</v>
      </c>
      <c r="J1052" s="9" t="s">
        <v>2631</v>
      </c>
      <c r="K1052" s="1" t="s">
        <v>15</v>
      </c>
      <c r="L1052" s="1">
        <v>2</v>
      </c>
      <c r="M1052" s="1">
        <v>2</v>
      </c>
      <c r="N1052" s="1" t="b">
        <v>1</v>
      </c>
      <c r="O1052" s="1">
        <v>90</v>
      </c>
      <c r="P1052" s="1" t="b">
        <v>0</v>
      </c>
      <c r="Q1052" s="1" t="s">
        <v>36</v>
      </c>
    </row>
    <row r="1053" spans="1:17" ht="15.75" customHeight="1" x14ac:dyDescent="0.15">
      <c r="A1053" s="1" t="s">
        <v>2665</v>
      </c>
      <c r="B1053" s="1" t="s">
        <v>409</v>
      </c>
      <c r="C1053" s="1" t="s">
        <v>2670</v>
      </c>
      <c r="D1053" s="1" t="s">
        <v>44</v>
      </c>
      <c r="E1053" s="1" t="s">
        <v>2666</v>
      </c>
      <c r="F1053" s="1" t="s">
        <v>2667</v>
      </c>
      <c r="G1053" s="1" t="s">
        <v>2635</v>
      </c>
      <c r="H1053" s="1" t="s">
        <v>2668</v>
      </c>
      <c r="I1053" s="7" t="s">
        <v>2669</v>
      </c>
      <c r="J1053" s="9" t="s">
        <v>2671</v>
      </c>
      <c r="K1053" s="1" t="s">
        <v>15</v>
      </c>
      <c r="L1053" s="1">
        <v>2</v>
      </c>
      <c r="M1053" s="1">
        <v>2</v>
      </c>
      <c r="N1053" s="1" t="b">
        <v>0</v>
      </c>
      <c r="O1053" s="1">
        <v>81</v>
      </c>
      <c r="P1053" s="1" t="b">
        <v>0</v>
      </c>
      <c r="Q1053" s="1" t="s">
        <v>72</v>
      </c>
    </row>
    <row r="1054" spans="1:17" ht="15.75" customHeight="1" x14ac:dyDescent="0.15">
      <c r="A1054" s="1" t="s">
        <v>2665</v>
      </c>
      <c r="B1054" s="1" t="s">
        <v>2674</v>
      </c>
      <c r="C1054" s="1" t="s">
        <v>2672</v>
      </c>
      <c r="D1054" s="1" t="s">
        <v>2673</v>
      </c>
      <c r="E1054" s="1" t="s">
        <v>2666</v>
      </c>
      <c r="F1054" s="1" t="s">
        <v>2667</v>
      </c>
      <c r="G1054" s="1" t="s">
        <v>2635</v>
      </c>
      <c r="H1054" s="1" t="s">
        <v>2668</v>
      </c>
      <c r="I1054" s="7" t="s">
        <v>2669</v>
      </c>
      <c r="J1054" s="9" t="s">
        <v>2675</v>
      </c>
      <c r="K1054" s="1" t="s">
        <v>15</v>
      </c>
      <c r="L1054" s="1">
        <v>2</v>
      </c>
      <c r="M1054" s="1">
        <v>2</v>
      </c>
      <c r="N1054" s="1" t="b">
        <v>0</v>
      </c>
      <c r="O1054" s="1">
        <v>81</v>
      </c>
      <c r="P1054" s="1" t="b">
        <v>0</v>
      </c>
      <c r="Q1054" s="1" t="s">
        <v>36</v>
      </c>
    </row>
    <row r="1055" spans="1:17" ht="15.75" customHeight="1" x14ac:dyDescent="0.15">
      <c r="A1055" s="1" t="s">
        <v>2665</v>
      </c>
      <c r="B1055" s="1" t="s">
        <v>18</v>
      </c>
      <c r="C1055" s="1" t="s">
        <v>2676</v>
      </c>
      <c r="D1055" s="27" t="s">
        <v>166</v>
      </c>
      <c r="E1055" s="1" t="s">
        <v>2666</v>
      </c>
      <c r="F1055" s="1" t="s">
        <v>2667</v>
      </c>
      <c r="G1055" s="1" t="s">
        <v>2635</v>
      </c>
      <c r="H1055" s="1" t="s">
        <v>2668</v>
      </c>
      <c r="I1055" s="7" t="s">
        <v>2669</v>
      </c>
      <c r="J1055" s="9" t="s">
        <v>2677</v>
      </c>
      <c r="K1055" s="1" t="s">
        <v>15</v>
      </c>
      <c r="L1055" s="1">
        <v>2</v>
      </c>
      <c r="M1055" s="1">
        <v>2</v>
      </c>
      <c r="N1055" s="1" t="b">
        <v>0</v>
      </c>
      <c r="O1055" s="1">
        <v>81</v>
      </c>
      <c r="P1055" s="1" t="b">
        <v>0</v>
      </c>
      <c r="Q1055" s="1" t="s">
        <v>19</v>
      </c>
    </row>
    <row r="1056" spans="1:17" ht="15.75" customHeight="1" x14ac:dyDescent="0.15">
      <c r="A1056" s="1" t="s">
        <v>2665</v>
      </c>
      <c r="B1056" s="1" t="s">
        <v>1433</v>
      </c>
      <c r="C1056" s="1" t="s">
        <v>2676</v>
      </c>
      <c r="D1056" s="27" t="s">
        <v>166</v>
      </c>
      <c r="E1056" s="1" t="s">
        <v>2666</v>
      </c>
      <c r="F1056" s="1" t="s">
        <v>2667</v>
      </c>
      <c r="G1056" s="1" t="s">
        <v>2635</v>
      </c>
      <c r="H1056" s="1" t="s">
        <v>2668</v>
      </c>
      <c r="I1056" s="7" t="s">
        <v>2669</v>
      </c>
      <c r="J1056" s="9" t="s">
        <v>2678</v>
      </c>
      <c r="K1056" s="1" t="s">
        <v>15</v>
      </c>
      <c r="L1056" s="1">
        <v>2</v>
      </c>
      <c r="M1056" s="1">
        <v>2</v>
      </c>
      <c r="N1056" s="1" t="b">
        <v>0</v>
      </c>
      <c r="O1056" s="1">
        <v>81</v>
      </c>
      <c r="P1056" s="1" t="b">
        <v>0</v>
      </c>
      <c r="Q1056" s="1" t="s">
        <v>36</v>
      </c>
    </row>
    <row r="1057" spans="1:17" ht="15.75" customHeight="1" x14ac:dyDescent="0.15">
      <c r="A1057" s="1" t="s">
        <v>2679</v>
      </c>
      <c r="B1057" s="1" t="s">
        <v>28</v>
      </c>
      <c r="C1057" s="11" t="s">
        <v>2684</v>
      </c>
      <c r="D1057" s="1" t="s">
        <v>2685</v>
      </c>
      <c r="E1057" s="1" t="s">
        <v>2680</v>
      </c>
      <c r="F1057" s="1" t="s">
        <v>2681</v>
      </c>
      <c r="G1057" s="1" t="s">
        <v>2635</v>
      </c>
      <c r="H1057" s="1" t="s">
        <v>2682</v>
      </c>
      <c r="I1057" s="7" t="s">
        <v>2683</v>
      </c>
      <c r="J1057" s="9" t="s">
        <v>2686</v>
      </c>
      <c r="K1057" s="1" t="s">
        <v>15</v>
      </c>
      <c r="L1057" s="1">
        <v>2</v>
      </c>
      <c r="M1057" s="1">
        <v>2</v>
      </c>
      <c r="N1057" s="1" t="b">
        <v>1</v>
      </c>
      <c r="O1057" s="1">
        <v>71</v>
      </c>
      <c r="P1057" s="1" t="b">
        <v>1</v>
      </c>
      <c r="Q1057" s="1" t="s">
        <v>29</v>
      </c>
    </row>
    <row r="1058" spans="1:17" ht="15.75" customHeight="1" x14ac:dyDescent="0.15">
      <c r="A1058" s="1" t="s">
        <v>2679</v>
      </c>
      <c r="B1058" s="1" t="s">
        <v>74</v>
      </c>
      <c r="C1058" s="11" t="s">
        <v>2684</v>
      </c>
      <c r="D1058" s="1" t="s">
        <v>2685</v>
      </c>
      <c r="E1058" s="1" t="s">
        <v>2680</v>
      </c>
      <c r="F1058" s="1" t="s">
        <v>2681</v>
      </c>
      <c r="G1058" s="1" t="s">
        <v>2635</v>
      </c>
      <c r="H1058" s="1" t="s">
        <v>2682</v>
      </c>
      <c r="I1058" s="7" t="s">
        <v>2683</v>
      </c>
      <c r="J1058" s="9" t="s">
        <v>2687</v>
      </c>
      <c r="K1058" s="1" t="s">
        <v>15</v>
      </c>
      <c r="L1058" s="1">
        <v>2</v>
      </c>
      <c r="M1058" s="1">
        <v>2</v>
      </c>
      <c r="N1058" s="1" t="b">
        <v>1</v>
      </c>
      <c r="O1058" s="1">
        <v>71</v>
      </c>
      <c r="P1058" s="1" t="b">
        <v>0</v>
      </c>
      <c r="Q1058" s="1" t="s">
        <v>33</v>
      </c>
    </row>
    <row r="1059" spans="1:17" ht="15.75" customHeight="1" x14ac:dyDescent="0.15">
      <c r="A1059" s="1" t="s">
        <v>2679</v>
      </c>
      <c r="B1059" s="1" t="s">
        <v>89</v>
      </c>
      <c r="C1059" s="11" t="s">
        <v>2684</v>
      </c>
      <c r="D1059" s="1" t="s">
        <v>2685</v>
      </c>
      <c r="E1059" s="1" t="s">
        <v>2680</v>
      </c>
      <c r="F1059" s="1" t="s">
        <v>2681</v>
      </c>
      <c r="G1059" s="1" t="s">
        <v>2635</v>
      </c>
      <c r="H1059" s="1" t="s">
        <v>2682</v>
      </c>
      <c r="I1059" s="7" t="s">
        <v>2683</v>
      </c>
      <c r="J1059" s="9" t="s">
        <v>2688</v>
      </c>
      <c r="K1059" s="1" t="s">
        <v>15</v>
      </c>
      <c r="L1059" s="1">
        <v>2</v>
      </c>
      <c r="M1059" s="1">
        <v>2</v>
      </c>
      <c r="N1059" s="1" t="b">
        <v>1</v>
      </c>
      <c r="O1059" s="1">
        <v>71</v>
      </c>
      <c r="P1059" s="1" t="b">
        <v>0</v>
      </c>
      <c r="Q1059" s="1" t="s">
        <v>72</v>
      </c>
    </row>
    <row r="1060" spans="1:17" ht="15.75" customHeight="1" x14ac:dyDescent="0.15">
      <c r="A1060" s="1" t="s">
        <v>2679</v>
      </c>
      <c r="B1060" s="1" t="s">
        <v>18</v>
      </c>
      <c r="C1060" s="1" t="s">
        <v>2689</v>
      </c>
      <c r="D1060" s="1" t="s">
        <v>2690</v>
      </c>
      <c r="E1060" s="1" t="s">
        <v>2680</v>
      </c>
      <c r="F1060" s="1" t="s">
        <v>2681</v>
      </c>
      <c r="G1060" s="1" t="s">
        <v>2635</v>
      </c>
      <c r="H1060" s="1" t="s">
        <v>2682</v>
      </c>
      <c r="I1060" s="7" t="s">
        <v>2683</v>
      </c>
      <c r="J1060" s="9" t="s">
        <v>2691</v>
      </c>
      <c r="K1060" s="1" t="s">
        <v>15</v>
      </c>
      <c r="L1060" s="1">
        <v>2</v>
      </c>
      <c r="M1060" s="1">
        <v>2</v>
      </c>
      <c r="N1060" s="1" t="b">
        <v>1</v>
      </c>
      <c r="O1060" s="1">
        <v>71</v>
      </c>
      <c r="P1060" s="1" t="b">
        <v>0</v>
      </c>
      <c r="Q1060" s="1" t="s">
        <v>19</v>
      </c>
    </row>
    <row r="1061" spans="1:17" ht="15.75" customHeight="1" x14ac:dyDescent="0.15">
      <c r="A1061" s="1" t="s">
        <v>2679</v>
      </c>
      <c r="B1061" s="1" t="s">
        <v>32</v>
      </c>
      <c r="C1061" s="11" t="s">
        <v>2684</v>
      </c>
      <c r="D1061" s="1" t="s">
        <v>2685</v>
      </c>
      <c r="E1061" s="1" t="s">
        <v>2680</v>
      </c>
      <c r="F1061" s="1" t="s">
        <v>2681</v>
      </c>
      <c r="G1061" s="1" t="s">
        <v>2635</v>
      </c>
      <c r="H1061" s="1" t="s">
        <v>2682</v>
      </c>
      <c r="I1061" s="7" t="s">
        <v>2683</v>
      </c>
      <c r="J1061" s="9" t="s">
        <v>2692</v>
      </c>
      <c r="K1061" s="1" t="s">
        <v>15</v>
      </c>
      <c r="L1061" s="1">
        <v>2</v>
      </c>
      <c r="M1061" s="1">
        <v>2</v>
      </c>
      <c r="N1061" s="1" t="b">
        <v>1</v>
      </c>
      <c r="O1061" s="1">
        <v>71</v>
      </c>
      <c r="P1061" s="1" t="b">
        <v>0</v>
      </c>
      <c r="Q1061" s="1" t="s">
        <v>33</v>
      </c>
    </row>
    <row r="1062" spans="1:17" ht="15.75" customHeight="1" x14ac:dyDescent="0.15">
      <c r="A1062" s="1" t="s">
        <v>2679</v>
      </c>
      <c r="B1062" s="1" t="s">
        <v>98</v>
      </c>
      <c r="C1062" s="12" t="s">
        <v>2684</v>
      </c>
      <c r="D1062" s="1" t="s">
        <v>2685</v>
      </c>
      <c r="E1062" s="1" t="s">
        <v>2680</v>
      </c>
      <c r="F1062" s="1" t="s">
        <v>2681</v>
      </c>
      <c r="G1062" s="1" t="s">
        <v>2635</v>
      </c>
      <c r="H1062" s="1" t="s">
        <v>2682</v>
      </c>
      <c r="I1062" s="7" t="s">
        <v>2683</v>
      </c>
      <c r="J1062" s="9" t="s">
        <v>2693</v>
      </c>
      <c r="K1062" s="1" t="s">
        <v>15</v>
      </c>
      <c r="L1062" s="1">
        <v>2</v>
      </c>
      <c r="M1062" s="1">
        <v>2</v>
      </c>
      <c r="N1062" s="1" t="b">
        <v>1</v>
      </c>
      <c r="O1062" s="1">
        <v>71</v>
      </c>
      <c r="P1062" s="1" t="b">
        <v>1</v>
      </c>
      <c r="Q1062" s="1" t="s">
        <v>29</v>
      </c>
    </row>
    <row r="1063" spans="1:17" ht="15.75" customHeight="1" x14ac:dyDescent="0.15">
      <c r="A1063" s="1" t="s">
        <v>2679</v>
      </c>
      <c r="B1063" s="1" t="s">
        <v>2694</v>
      </c>
      <c r="C1063" s="12" t="s">
        <v>2684</v>
      </c>
      <c r="D1063" s="1" t="s">
        <v>2685</v>
      </c>
      <c r="E1063" s="1" t="s">
        <v>2680</v>
      </c>
      <c r="F1063" s="1" t="s">
        <v>2681</v>
      </c>
      <c r="G1063" s="1" t="s">
        <v>2635</v>
      </c>
      <c r="H1063" s="1" t="s">
        <v>2682</v>
      </c>
      <c r="I1063" s="7" t="s">
        <v>2683</v>
      </c>
      <c r="J1063" s="9" t="s">
        <v>2695</v>
      </c>
      <c r="K1063" s="1" t="s">
        <v>15</v>
      </c>
      <c r="L1063" s="1">
        <v>2</v>
      </c>
      <c r="M1063" s="1">
        <v>2</v>
      </c>
      <c r="N1063" s="1" t="b">
        <v>1</v>
      </c>
      <c r="O1063" s="1">
        <v>71</v>
      </c>
      <c r="P1063" s="1" t="b">
        <v>0</v>
      </c>
      <c r="Q1063" s="1" t="s">
        <v>36</v>
      </c>
    </row>
    <row r="1064" spans="1:17" ht="15.75" customHeight="1" x14ac:dyDescent="0.15">
      <c r="A1064" s="1" t="s">
        <v>2679</v>
      </c>
      <c r="B1064" s="1" t="s">
        <v>2696</v>
      </c>
      <c r="C1064" s="12" t="s">
        <v>2684</v>
      </c>
      <c r="D1064" s="1" t="s">
        <v>2685</v>
      </c>
      <c r="E1064" s="1" t="s">
        <v>2680</v>
      </c>
      <c r="F1064" s="1" t="s">
        <v>2681</v>
      </c>
      <c r="G1064" s="1" t="s">
        <v>2635</v>
      </c>
      <c r="H1064" s="1" t="s">
        <v>2682</v>
      </c>
      <c r="I1064" s="7" t="s">
        <v>2683</v>
      </c>
      <c r="J1064" s="9" t="s">
        <v>2697</v>
      </c>
      <c r="K1064" s="1" t="s">
        <v>15</v>
      </c>
      <c r="L1064" s="1">
        <v>2</v>
      </c>
      <c r="M1064" s="1">
        <v>2</v>
      </c>
      <c r="N1064" s="1" t="b">
        <v>1</v>
      </c>
      <c r="O1064" s="1">
        <v>71</v>
      </c>
      <c r="P1064" s="1" t="b">
        <v>0</v>
      </c>
      <c r="Q1064" s="1" t="s">
        <v>36</v>
      </c>
    </row>
    <row r="1065" spans="1:17" ht="15.75" customHeight="1" x14ac:dyDescent="0.15">
      <c r="A1065" s="1" t="s">
        <v>2679</v>
      </c>
      <c r="B1065" s="1" t="s">
        <v>2698</v>
      </c>
      <c r="C1065" s="12" t="s">
        <v>2684</v>
      </c>
      <c r="D1065" s="1" t="s">
        <v>2685</v>
      </c>
      <c r="E1065" s="1" t="s">
        <v>2680</v>
      </c>
      <c r="F1065" s="1" t="s">
        <v>2681</v>
      </c>
      <c r="G1065" s="1" t="s">
        <v>2635</v>
      </c>
      <c r="H1065" s="1" t="s">
        <v>2682</v>
      </c>
      <c r="I1065" s="7" t="s">
        <v>2683</v>
      </c>
      <c r="J1065" s="9" t="s">
        <v>2699</v>
      </c>
      <c r="K1065" s="1" t="s">
        <v>15</v>
      </c>
      <c r="L1065" s="1">
        <v>2</v>
      </c>
      <c r="M1065" s="1">
        <v>2</v>
      </c>
      <c r="N1065" s="1" t="b">
        <v>1</v>
      </c>
      <c r="O1065" s="1">
        <v>71</v>
      </c>
      <c r="P1065" s="1" t="b">
        <v>1</v>
      </c>
      <c r="Q1065" s="1" t="s">
        <v>36</v>
      </c>
    </row>
    <row r="1066" spans="1:17" ht="15.75" customHeight="1" x14ac:dyDescent="0.15">
      <c r="A1066" s="1" t="s">
        <v>2679</v>
      </c>
      <c r="B1066" s="1" t="s">
        <v>2700</v>
      </c>
      <c r="C1066" s="1" t="s">
        <v>2689</v>
      </c>
      <c r="D1066" s="1" t="s">
        <v>2690</v>
      </c>
      <c r="E1066" s="1" t="s">
        <v>2680</v>
      </c>
      <c r="F1066" s="1" t="s">
        <v>2681</v>
      </c>
      <c r="G1066" s="1" t="s">
        <v>2635</v>
      </c>
      <c r="H1066" s="1" t="s">
        <v>2682</v>
      </c>
      <c r="I1066" s="7" t="s">
        <v>2683</v>
      </c>
      <c r="J1066" s="9" t="s">
        <v>2701</v>
      </c>
      <c r="K1066" s="1" t="s">
        <v>15</v>
      </c>
      <c r="L1066" s="1">
        <v>2</v>
      </c>
      <c r="M1066" s="1">
        <v>2</v>
      </c>
      <c r="N1066" s="1" t="b">
        <v>1</v>
      </c>
      <c r="O1066" s="1">
        <v>71</v>
      </c>
      <c r="P1066" s="1" t="b">
        <v>0</v>
      </c>
      <c r="Q1066" s="1" t="s">
        <v>36</v>
      </c>
    </row>
    <row r="1067" spans="1:17" ht="15.75" customHeight="1" x14ac:dyDescent="0.15">
      <c r="A1067" s="1" t="s">
        <v>2679</v>
      </c>
      <c r="B1067" s="1" t="s">
        <v>2702</v>
      </c>
      <c r="C1067" s="12" t="s">
        <v>2684</v>
      </c>
      <c r="D1067" s="1" t="s">
        <v>2685</v>
      </c>
      <c r="E1067" s="1" t="s">
        <v>2680</v>
      </c>
      <c r="F1067" s="1" t="s">
        <v>2681</v>
      </c>
      <c r="G1067" s="1" t="s">
        <v>2635</v>
      </c>
      <c r="H1067" s="1" t="s">
        <v>2682</v>
      </c>
      <c r="I1067" s="7" t="s">
        <v>2683</v>
      </c>
      <c r="J1067" s="9" t="s">
        <v>2703</v>
      </c>
      <c r="K1067" s="1" t="s">
        <v>15</v>
      </c>
      <c r="L1067" s="1">
        <v>2</v>
      </c>
      <c r="M1067" s="1">
        <v>2</v>
      </c>
      <c r="N1067" s="1" t="b">
        <v>1</v>
      </c>
      <c r="O1067" s="1">
        <v>71</v>
      </c>
      <c r="P1067" s="1" t="b">
        <v>0</v>
      </c>
      <c r="Q1067" s="1" t="s">
        <v>36</v>
      </c>
    </row>
    <row r="1068" spans="1:17" ht="15.75" customHeight="1" x14ac:dyDescent="0.15">
      <c r="A1068" s="1" t="s">
        <v>2770</v>
      </c>
      <c r="B1068" s="1" t="s">
        <v>74</v>
      </c>
      <c r="C1068" s="11" t="s">
        <v>2775</v>
      </c>
      <c r="D1068" s="1" t="s">
        <v>2776</v>
      </c>
      <c r="E1068" s="1" t="s">
        <v>2771</v>
      </c>
      <c r="F1068" s="1" t="s">
        <v>2772</v>
      </c>
      <c r="G1068" s="1" t="s">
        <v>2722</v>
      </c>
      <c r="H1068" s="1" t="s">
        <v>2773</v>
      </c>
      <c r="I1068" s="7" t="s">
        <v>2774</v>
      </c>
      <c r="J1068" s="9" t="s">
        <v>2777</v>
      </c>
      <c r="K1068" s="1" t="s">
        <v>15</v>
      </c>
      <c r="L1068" s="1">
        <v>2</v>
      </c>
      <c r="M1068" s="1">
        <v>2</v>
      </c>
      <c r="N1068" s="1" t="b">
        <v>1</v>
      </c>
      <c r="O1068" s="1">
        <v>72</v>
      </c>
      <c r="P1068" s="1" t="b">
        <v>0</v>
      </c>
      <c r="Q1068" s="1" t="s">
        <v>33</v>
      </c>
    </row>
    <row r="1069" spans="1:17" ht="15.75" customHeight="1" x14ac:dyDescent="0.15">
      <c r="A1069" s="1" t="s">
        <v>2770</v>
      </c>
      <c r="B1069" s="1" t="s">
        <v>87</v>
      </c>
      <c r="C1069" s="11" t="s">
        <v>2775</v>
      </c>
      <c r="D1069" s="1" t="s">
        <v>2776</v>
      </c>
      <c r="E1069" s="1" t="s">
        <v>2771</v>
      </c>
      <c r="F1069" s="1" t="s">
        <v>2772</v>
      </c>
      <c r="G1069" s="1" t="s">
        <v>2722</v>
      </c>
      <c r="H1069" s="1" t="s">
        <v>2773</v>
      </c>
      <c r="I1069" s="7" t="s">
        <v>2774</v>
      </c>
      <c r="J1069" s="9" t="s">
        <v>2778</v>
      </c>
      <c r="K1069" s="1" t="s">
        <v>15</v>
      </c>
      <c r="L1069" s="1">
        <v>2</v>
      </c>
      <c r="M1069" s="1">
        <v>2</v>
      </c>
      <c r="N1069" s="1" t="b">
        <v>1</v>
      </c>
      <c r="O1069" s="1">
        <v>72</v>
      </c>
      <c r="P1069" s="1" t="b">
        <v>0</v>
      </c>
      <c r="Q1069" s="1" t="s">
        <v>72</v>
      </c>
    </row>
    <row r="1070" spans="1:17" ht="15.75" customHeight="1" x14ac:dyDescent="0.15">
      <c r="A1070" s="1" t="s">
        <v>2770</v>
      </c>
      <c r="B1070" s="1" t="s">
        <v>78</v>
      </c>
      <c r="C1070" s="11" t="s">
        <v>2775</v>
      </c>
      <c r="D1070" s="1" t="s">
        <v>2776</v>
      </c>
      <c r="E1070" s="1" t="s">
        <v>2771</v>
      </c>
      <c r="F1070" s="1" t="s">
        <v>2772</v>
      </c>
      <c r="G1070" s="1" t="s">
        <v>2722</v>
      </c>
      <c r="H1070" s="1" t="s">
        <v>2773</v>
      </c>
      <c r="I1070" s="7" t="s">
        <v>2774</v>
      </c>
      <c r="J1070" s="9" t="s">
        <v>2779</v>
      </c>
      <c r="K1070" s="1" t="s">
        <v>15</v>
      </c>
      <c r="L1070" s="1">
        <v>2</v>
      </c>
      <c r="M1070" s="1">
        <v>2</v>
      </c>
      <c r="N1070" s="1" t="b">
        <v>1</v>
      </c>
      <c r="O1070" s="1">
        <v>72</v>
      </c>
      <c r="P1070" s="1" t="b">
        <v>0</v>
      </c>
      <c r="Q1070" s="1" t="s">
        <v>36</v>
      </c>
    </row>
    <row r="1071" spans="1:17" ht="15.75" customHeight="1" x14ac:dyDescent="0.15">
      <c r="A1071" s="1" t="s">
        <v>2770</v>
      </c>
      <c r="B1071" s="1" t="s">
        <v>2780</v>
      </c>
      <c r="C1071" s="11" t="s">
        <v>2775</v>
      </c>
      <c r="D1071" s="11" t="s">
        <v>1141</v>
      </c>
      <c r="E1071" s="1" t="s">
        <v>2771</v>
      </c>
      <c r="F1071" s="1" t="s">
        <v>2772</v>
      </c>
      <c r="G1071" s="1" t="s">
        <v>2722</v>
      </c>
      <c r="H1071" s="1" t="s">
        <v>2773</v>
      </c>
      <c r="I1071" s="7" t="s">
        <v>2774</v>
      </c>
      <c r="J1071" s="9" t="s">
        <v>2781</v>
      </c>
      <c r="K1071" s="1" t="s">
        <v>15</v>
      </c>
      <c r="L1071" s="1">
        <v>2</v>
      </c>
      <c r="M1071" s="1">
        <v>2</v>
      </c>
      <c r="N1071" s="1" t="b">
        <v>1</v>
      </c>
      <c r="O1071" s="1">
        <v>72</v>
      </c>
      <c r="P1071" s="1" t="b">
        <v>0</v>
      </c>
      <c r="Q1071" s="1" t="s">
        <v>36</v>
      </c>
    </row>
    <row r="1072" spans="1:17" ht="15.75" customHeight="1" x14ac:dyDescent="0.15">
      <c r="A1072" s="1" t="s">
        <v>2770</v>
      </c>
      <c r="B1072" s="1" t="s">
        <v>219</v>
      </c>
      <c r="C1072" s="11" t="s">
        <v>2775</v>
      </c>
      <c r="D1072" s="1" t="s">
        <v>2776</v>
      </c>
      <c r="E1072" s="1" t="s">
        <v>2771</v>
      </c>
      <c r="F1072" s="1" t="s">
        <v>2772</v>
      </c>
      <c r="G1072" s="1" t="s">
        <v>2722</v>
      </c>
      <c r="H1072" s="1" t="s">
        <v>2773</v>
      </c>
      <c r="I1072" s="7" t="s">
        <v>2774</v>
      </c>
      <c r="J1072" s="9" t="s">
        <v>2782</v>
      </c>
      <c r="K1072" s="1" t="s">
        <v>15</v>
      </c>
      <c r="L1072" s="1">
        <v>2</v>
      </c>
      <c r="M1072" s="1">
        <v>2</v>
      </c>
      <c r="N1072" s="1" t="b">
        <v>1</v>
      </c>
      <c r="O1072" s="1">
        <v>72</v>
      </c>
      <c r="P1072" s="1" t="b">
        <v>0</v>
      </c>
      <c r="Q1072" s="1" t="s">
        <v>220</v>
      </c>
    </row>
    <row r="1073" spans="1:17" ht="15.75" customHeight="1" x14ac:dyDescent="0.15">
      <c r="A1073" s="1" t="s">
        <v>2770</v>
      </c>
      <c r="B1073" s="1" t="s">
        <v>98</v>
      </c>
      <c r="C1073" s="11" t="s">
        <v>2775</v>
      </c>
      <c r="D1073" s="1" t="s">
        <v>2776</v>
      </c>
      <c r="E1073" s="1" t="s">
        <v>2771</v>
      </c>
      <c r="F1073" s="1" t="s">
        <v>2772</v>
      </c>
      <c r="G1073" s="1" t="s">
        <v>2722</v>
      </c>
      <c r="H1073" s="1" t="s">
        <v>2773</v>
      </c>
      <c r="I1073" s="7" t="s">
        <v>2774</v>
      </c>
      <c r="J1073" s="9" t="s">
        <v>2783</v>
      </c>
      <c r="K1073" s="1" t="s">
        <v>15</v>
      </c>
      <c r="L1073" s="1">
        <v>2</v>
      </c>
      <c r="M1073" s="1">
        <v>2</v>
      </c>
      <c r="N1073" s="1" t="b">
        <v>1</v>
      </c>
      <c r="O1073" s="1">
        <v>72</v>
      </c>
      <c r="P1073" s="1" t="b">
        <v>0</v>
      </c>
      <c r="Q1073" s="1" t="s">
        <v>29</v>
      </c>
    </row>
    <row r="1074" spans="1:17" ht="15.75" customHeight="1" x14ac:dyDescent="0.15">
      <c r="A1074" s="1" t="s">
        <v>2770</v>
      </c>
      <c r="B1074" s="1" t="s">
        <v>753</v>
      </c>
      <c r="C1074" s="1" t="s">
        <v>2776</v>
      </c>
      <c r="D1074" s="1" t="s">
        <v>2776</v>
      </c>
      <c r="E1074" s="1" t="s">
        <v>2771</v>
      </c>
      <c r="F1074" s="1" t="s">
        <v>2772</v>
      </c>
      <c r="G1074" s="1" t="s">
        <v>2722</v>
      </c>
      <c r="H1074" s="1" t="s">
        <v>2773</v>
      </c>
      <c r="I1074" s="7" t="s">
        <v>2774</v>
      </c>
      <c r="J1074" s="9" t="s">
        <v>2784</v>
      </c>
      <c r="K1074" s="1" t="s">
        <v>15</v>
      </c>
      <c r="L1074" s="1">
        <v>2</v>
      </c>
      <c r="M1074" s="1">
        <v>2</v>
      </c>
      <c r="N1074" s="1" t="b">
        <v>1</v>
      </c>
      <c r="O1074" s="1">
        <v>72</v>
      </c>
      <c r="P1074" s="1" t="b">
        <v>0</v>
      </c>
      <c r="Q1074" s="1" t="s">
        <v>36</v>
      </c>
    </row>
    <row r="1075" spans="1:17" ht="15.75" customHeight="1" x14ac:dyDescent="0.15">
      <c r="A1075" s="1" t="s">
        <v>1519</v>
      </c>
      <c r="B1075" s="1" t="s">
        <v>179</v>
      </c>
      <c r="C1075" s="1" t="s">
        <v>1523</v>
      </c>
      <c r="D1075" s="1" t="s">
        <v>791</v>
      </c>
      <c r="E1075" s="1" t="s">
        <v>1520</v>
      </c>
      <c r="F1075" s="1" t="s">
        <v>1493</v>
      </c>
      <c r="G1075" s="1" t="s">
        <v>1478</v>
      </c>
      <c r="H1075" s="1" t="s">
        <v>1521</v>
      </c>
      <c r="I1075" s="7" t="s">
        <v>1522</v>
      </c>
      <c r="J1075" s="9" t="s">
        <v>1524</v>
      </c>
      <c r="K1075" s="1" t="s">
        <v>54</v>
      </c>
      <c r="L1075" s="1">
        <v>2</v>
      </c>
      <c r="M1075" s="1">
        <v>2</v>
      </c>
      <c r="N1075" s="1" t="b">
        <v>0</v>
      </c>
      <c r="O1075" s="1">
        <v>17</v>
      </c>
      <c r="P1075" s="1" t="b">
        <v>0</v>
      </c>
      <c r="Q1075" s="1" t="s">
        <v>36</v>
      </c>
    </row>
    <row r="1076" spans="1:17" ht="15.75" customHeight="1" x14ac:dyDescent="0.15">
      <c r="A1076" s="1" t="s">
        <v>1519</v>
      </c>
      <c r="B1076" s="1" t="s">
        <v>442</v>
      </c>
      <c r="C1076" s="1" t="s">
        <v>1523</v>
      </c>
      <c r="D1076" s="1" t="s">
        <v>791</v>
      </c>
      <c r="E1076" s="1" t="s">
        <v>1520</v>
      </c>
      <c r="F1076" s="1" t="s">
        <v>1493</v>
      </c>
      <c r="G1076" s="1" t="s">
        <v>1478</v>
      </c>
      <c r="H1076" s="1" t="s">
        <v>1521</v>
      </c>
      <c r="I1076" s="7" t="s">
        <v>1522</v>
      </c>
      <c r="J1076" s="9" t="s">
        <v>1524</v>
      </c>
      <c r="K1076" s="1" t="s">
        <v>54</v>
      </c>
      <c r="L1076" s="1">
        <v>2</v>
      </c>
      <c r="M1076" s="1">
        <v>2</v>
      </c>
      <c r="N1076" s="1" t="b">
        <v>0</v>
      </c>
      <c r="O1076" s="1">
        <v>17</v>
      </c>
      <c r="P1076" s="1" t="b">
        <v>0</v>
      </c>
      <c r="Q1076" s="1" t="s">
        <v>36</v>
      </c>
    </row>
    <row r="1077" spans="1:17" ht="15.75" customHeight="1" x14ac:dyDescent="0.15">
      <c r="A1077" s="1" t="s">
        <v>1519</v>
      </c>
      <c r="B1077" s="1" t="s">
        <v>1527</v>
      </c>
      <c r="C1077" s="1" t="s">
        <v>1525</v>
      </c>
      <c r="D1077" s="1" t="s">
        <v>1526</v>
      </c>
      <c r="E1077" s="1" t="s">
        <v>1520</v>
      </c>
      <c r="F1077" s="1" t="s">
        <v>1493</v>
      </c>
      <c r="G1077" s="1" t="s">
        <v>1478</v>
      </c>
      <c r="H1077" s="1" t="s">
        <v>1521</v>
      </c>
      <c r="I1077" s="7" t="s">
        <v>1522</v>
      </c>
      <c r="J1077" s="9" t="s">
        <v>1528</v>
      </c>
      <c r="K1077" s="1" t="s">
        <v>54</v>
      </c>
      <c r="L1077" s="1">
        <v>2</v>
      </c>
      <c r="M1077" s="1">
        <v>2</v>
      </c>
      <c r="N1077" s="1" t="b">
        <v>0</v>
      </c>
      <c r="O1077" s="1">
        <v>17</v>
      </c>
      <c r="P1077" s="1" t="b">
        <v>0</v>
      </c>
      <c r="Q1077" s="1" t="s">
        <v>36</v>
      </c>
    </row>
    <row r="1078" spans="1:17" ht="15.75" customHeight="1" x14ac:dyDescent="0.15">
      <c r="A1078" s="1" t="s">
        <v>1519</v>
      </c>
      <c r="B1078" s="1" t="s">
        <v>98</v>
      </c>
      <c r="C1078" s="1" t="s">
        <v>1523</v>
      </c>
      <c r="D1078" s="1" t="s">
        <v>791</v>
      </c>
      <c r="E1078" s="1" t="s">
        <v>1520</v>
      </c>
      <c r="F1078" s="1" t="s">
        <v>1493</v>
      </c>
      <c r="G1078" s="1" t="s">
        <v>1478</v>
      </c>
      <c r="H1078" s="1" t="s">
        <v>1521</v>
      </c>
      <c r="I1078" s="7" t="s">
        <v>1522</v>
      </c>
      <c r="J1078" s="9" t="s">
        <v>1529</v>
      </c>
      <c r="K1078" s="1" t="s">
        <v>54</v>
      </c>
      <c r="L1078" s="1">
        <v>2</v>
      </c>
      <c r="M1078" s="1">
        <v>2</v>
      </c>
      <c r="N1078" s="1" t="b">
        <v>0</v>
      </c>
      <c r="O1078" s="1">
        <v>17</v>
      </c>
      <c r="P1078" s="1" t="b">
        <v>1</v>
      </c>
      <c r="Q1078" s="1" t="s">
        <v>29</v>
      </c>
    </row>
    <row r="1079" spans="1:17" ht="15.75" customHeight="1" x14ac:dyDescent="0.15">
      <c r="A1079" s="1" t="s">
        <v>1519</v>
      </c>
      <c r="B1079" s="1" t="s">
        <v>32</v>
      </c>
      <c r="C1079" s="1" t="s">
        <v>1523</v>
      </c>
      <c r="D1079" s="1" t="s">
        <v>791</v>
      </c>
      <c r="E1079" s="1" t="s">
        <v>1520</v>
      </c>
      <c r="F1079" s="1" t="s">
        <v>1493</v>
      </c>
      <c r="G1079" s="1" t="s">
        <v>1478</v>
      </c>
      <c r="H1079" s="1" t="s">
        <v>1521</v>
      </c>
      <c r="I1079" s="7" t="s">
        <v>1522</v>
      </c>
      <c r="J1079" s="9" t="s">
        <v>1530</v>
      </c>
      <c r="K1079" s="1" t="s">
        <v>54</v>
      </c>
      <c r="L1079" s="1">
        <v>2</v>
      </c>
      <c r="M1079" s="1">
        <v>2</v>
      </c>
      <c r="N1079" s="1" t="b">
        <v>0</v>
      </c>
      <c r="O1079" s="1">
        <v>17</v>
      </c>
      <c r="P1079" s="1" t="b">
        <v>0</v>
      </c>
      <c r="Q1079" s="1" t="s">
        <v>33</v>
      </c>
    </row>
    <row r="1080" spans="1:17" ht="15.75" customHeight="1" x14ac:dyDescent="0.15">
      <c r="A1080" s="1" t="s">
        <v>1519</v>
      </c>
      <c r="B1080" s="1" t="s">
        <v>333</v>
      </c>
      <c r="C1080" s="1" t="s">
        <v>1523</v>
      </c>
      <c r="D1080" s="1" t="s">
        <v>791</v>
      </c>
      <c r="E1080" s="1" t="s">
        <v>1520</v>
      </c>
      <c r="F1080" s="1" t="s">
        <v>1493</v>
      </c>
      <c r="G1080" s="1" t="s">
        <v>1478</v>
      </c>
      <c r="H1080" s="1" t="s">
        <v>1521</v>
      </c>
      <c r="I1080" s="7" t="s">
        <v>1522</v>
      </c>
      <c r="J1080" s="9" t="s">
        <v>1531</v>
      </c>
      <c r="K1080" s="1" t="s">
        <v>54</v>
      </c>
      <c r="L1080" s="1">
        <v>2</v>
      </c>
      <c r="M1080" s="1">
        <v>2</v>
      </c>
      <c r="N1080" s="1" t="b">
        <v>0</v>
      </c>
      <c r="O1080" s="1">
        <v>17</v>
      </c>
      <c r="P1080" s="1" t="b">
        <v>0</v>
      </c>
      <c r="Q1080" s="1" t="s">
        <v>36</v>
      </c>
    </row>
    <row r="1081" spans="1:17" ht="15.75" customHeight="1" x14ac:dyDescent="0.15">
      <c r="A1081" s="1" t="s">
        <v>1519</v>
      </c>
      <c r="B1081" s="1" t="s">
        <v>1532</v>
      </c>
      <c r="C1081" s="1" t="s">
        <v>1523</v>
      </c>
      <c r="D1081" s="1" t="s">
        <v>791</v>
      </c>
      <c r="E1081" s="1" t="s">
        <v>1520</v>
      </c>
      <c r="F1081" s="1" t="s">
        <v>1493</v>
      </c>
      <c r="G1081" s="1" t="s">
        <v>1478</v>
      </c>
      <c r="H1081" s="1" t="s">
        <v>1521</v>
      </c>
      <c r="I1081" s="7" t="s">
        <v>1522</v>
      </c>
      <c r="J1081" s="9" t="s">
        <v>1533</v>
      </c>
      <c r="K1081" s="1" t="s">
        <v>54</v>
      </c>
      <c r="L1081" s="1">
        <v>2</v>
      </c>
      <c r="M1081" s="1">
        <v>2</v>
      </c>
      <c r="N1081" s="1" t="b">
        <v>0</v>
      </c>
      <c r="O1081" s="1">
        <v>17</v>
      </c>
      <c r="P1081" s="1" t="b">
        <v>0</v>
      </c>
      <c r="Q1081" s="1" t="s">
        <v>36</v>
      </c>
    </row>
    <row r="1082" spans="1:17" ht="15.75" customHeight="1" x14ac:dyDescent="0.15">
      <c r="A1082" s="1" t="s">
        <v>1519</v>
      </c>
      <c r="B1082" s="1" t="s">
        <v>595</v>
      </c>
      <c r="C1082" s="1" t="s">
        <v>1523</v>
      </c>
      <c r="D1082" s="1" t="s">
        <v>791</v>
      </c>
      <c r="E1082" s="1" t="s">
        <v>1520</v>
      </c>
      <c r="F1082" s="1" t="s">
        <v>1493</v>
      </c>
      <c r="G1082" s="1" t="s">
        <v>1478</v>
      </c>
      <c r="H1082" s="1" t="s">
        <v>1521</v>
      </c>
      <c r="I1082" s="7" t="s">
        <v>1522</v>
      </c>
      <c r="J1082" s="9" t="s">
        <v>1534</v>
      </c>
      <c r="K1082" s="1" t="s">
        <v>54</v>
      </c>
      <c r="L1082" s="1">
        <v>2</v>
      </c>
      <c r="M1082" s="1">
        <v>2</v>
      </c>
      <c r="N1082" s="1" t="b">
        <v>0</v>
      </c>
      <c r="O1082" s="1">
        <v>17</v>
      </c>
      <c r="P1082" s="1" t="b">
        <v>0</v>
      </c>
      <c r="Q1082" s="1" t="s">
        <v>36</v>
      </c>
    </row>
    <row r="1083" spans="1:17" ht="15.75" customHeight="1" x14ac:dyDescent="0.15">
      <c r="A1083" s="1" t="s">
        <v>1519</v>
      </c>
      <c r="B1083" s="1" t="s">
        <v>1535</v>
      </c>
      <c r="C1083" s="1" t="s">
        <v>1523</v>
      </c>
      <c r="D1083" s="1" t="s">
        <v>791</v>
      </c>
      <c r="E1083" s="1" t="s">
        <v>1520</v>
      </c>
      <c r="F1083" s="1" t="s">
        <v>1493</v>
      </c>
      <c r="G1083" s="1" t="s">
        <v>1478</v>
      </c>
      <c r="H1083" s="1" t="s">
        <v>1521</v>
      </c>
      <c r="I1083" s="7" t="s">
        <v>1522</v>
      </c>
      <c r="J1083" s="9" t="s">
        <v>1536</v>
      </c>
      <c r="K1083" s="1" t="s">
        <v>54</v>
      </c>
      <c r="L1083" s="1">
        <v>2</v>
      </c>
      <c r="M1083" s="1">
        <v>2</v>
      </c>
      <c r="N1083" s="1" t="b">
        <v>0</v>
      </c>
      <c r="O1083" s="1">
        <v>17</v>
      </c>
      <c r="P1083" s="1" t="b">
        <v>0</v>
      </c>
      <c r="Q1083" s="1" t="s">
        <v>36</v>
      </c>
    </row>
    <row r="1084" spans="1:17" ht="15.75" customHeight="1" x14ac:dyDescent="0.15">
      <c r="A1084" s="1" t="s">
        <v>1519</v>
      </c>
      <c r="B1084" s="1" t="s">
        <v>1537</v>
      </c>
      <c r="C1084" s="1" t="s">
        <v>1523</v>
      </c>
      <c r="D1084" s="1" t="s">
        <v>791</v>
      </c>
      <c r="E1084" s="1" t="s">
        <v>1520</v>
      </c>
      <c r="F1084" s="1" t="s">
        <v>1493</v>
      </c>
      <c r="G1084" s="1" t="s">
        <v>1478</v>
      </c>
      <c r="H1084" s="1" t="s">
        <v>1521</v>
      </c>
      <c r="I1084" s="7" t="s">
        <v>1522</v>
      </c>
      <c r="J1084" s="9" t="s">
        <v>1528</v>
      </c>
      <c r="K1084" s="1" t="s">
        <v>54</v>
      </c>
      <c r="L1084" s="1">
        <v>2</v>
      </c>
      <c r="M1084" s="1">
        <v>2</v>
      </c>
      <c r="N1084" s="1" t="b">
        <v>0</v>
      </c>
      <c r="O1084" s="1">
        <v>17</v>
      </c>
      <c r="P1084" s="1" t="b">
        <v>0</v>
      </c>
      <c r="Q1084" s="1" t="s">
        <v>36</v>
      </c>
    </row>
    <row r="1085" spans="1:17" ht="15.75" customHeight="1" x14ac:dyDescent="0.15">
      <c r="A1085" s="1" t="s">
        <v>1519</v>
      </c>
      <c r="B1085" s="1" t="s">
        <v>273</v>
      </c>
      <c r="C1085" s="1" t="s">
        <v>1538</v>
      </c>
      <c r="D1085" s="1" t="s">
        <v>1539</v>
      </c>
      <c r="E1085" s="1" t="s">
        <v>1520</v>
      </c>
      <c r="F1085" s="1" t="s">
        <v>1493</v>
      </c>
      <c r="G1085" s="1" t="s">
        <v>1478</v>
      </c>
      <c r="H1085" s="1" t="s">
        <v>1521</v>
      </c>
      <c r="I1085" s="7" t="s">
        <v>1522</v>
      </c>
      <c r="J1085" s="9" t="s">
        <v>1540</v>
      </c>
      <c r="K1085" s="1" t="s">
        <v>54</v>
      </c>
      <c r="L1085" s="1">
        <v>2</v>
      </c>
      <c r="M1085" s="1">
        <v>2</v>
      </c>
      <c r="N1085" s="1" t="b">
        <v>0</v>
      </c>
      <c r="O1085" s="1">
        <v>17</v>
      </c>
      <c r="P1085" s="1" t="b">
        <v>0</v>
      </c>
      <c r="Q1085" s="1" t="s">
        <v>36</v>
      </c>
    </row>
    <row r="1086" spans="1:17" ht="15.75" customHeight="1" x14ac:dyDescent="0.15">
      <c r="A1086" s="1" t="s">
        <v>1386</v>
      </c>
      <c r="B1086" s="1" t="s">
        <v>249</v>
      </c>
      <c r="C1086" s="1" t="s">
        <v>106</v>
      </c>
      <c r="D1086" s="1" t="s">
        <v>246</v>
      </c>
      <c r="E1086" s="1" t="s">
        <v>1387</v>
      </c>
      <c r="F1086" s="1" t="s">
        <v>1355</v>
      </c>
      <c r="G1086" s="1" t="s">
        <v>1300</v>
      </c>
      <c r="H1086" s="1">
        <v>48202</v>
      </c>
      <c r="I1086" s="7" t="s">
        <v>1388</v>
      </c>
      <c r="J1086" s="9" t="s">
        <v>1389</v>
      </c>
      <c r="K1086" s="1" t="s">
        <v>15</v>
      </c>
      <c r="L1086" s="1">
        <v>2</v>
      </c>
      <c r="M1086" s="1">
        <v>2</v>
      </c>
      <c r="N1086" s="1" t="b">
        <v>0</v>
      </c>
      <c r="O1086" s="1">
        <v>81</v>
      </c>
      <c r="P1086" s="1" t="b">
        <v>0</v>
      </c>
      <c r="Q1086" s="1" t="s">
        <v>36</v>
      </c>
    </row>
    <row r="1087" spans="1:17" ht="15.75" customHeight="1" x14ac:dyDescent="0.15">
      <c r="A1087" s="1" t="s">
        <v>1386</v>
      </c>
      <c r="B1087" s="1" t="s">
        <v>247</v>
      </c>
      <c r="C1087" s="1" t="s">
        <v>106</v>
      </c>
      <c r="D1087" s="1" t="s">
        <v>246</v>
      </c>
      <c r="E1087" s="1" t="s">
        <v>1387</v>
      </c>
      <c r="F1087" s="1" t="s">
        <v>1355</v>
      </c>
      <c r="G1087" s="1" t="s">
        <v>1300</v>
      </c>
      <c r="H1087" s="1">
        <v>48202</v>
      </c>
      <c r="I1087" s="7" t="s">
        <v>1388</v>
      </c>
      <c r="J1087" s="9" t="s">
        <v>1390</v>
      </c>
      <c r="K1087" s="1" t="s">
        <v>15</v>
      </c>
      <c r="L1087" s="1">
        <v>2</v>
      </c>
      <c r="M1087" s="1">
        <v>2</v>
      </c>
      <c r="N1087" s="1" t="b">
        <v>0</v>
      </c>
      <c r="O1087" s="1">
        <v>81</v>
      </c>
      <c r="P1087" s="1" t="b">
        <v>0</v>
      </c>
      <c r="Q1087" s="1" t="s">
        <v>19</v>
      </c>
    </row>
    <row r="1088" spans="1:17" ht="15.75" customHeight="1" x14ac:dyDescent="0.15">
      <c r="A1088" s="1" t="s">
        <v>1200</v>
      </c>
      <c r="B1088" s="1" t="s">
        <v>442</v>
      </c>
      <c r="C1088" s="1" t="s">
        <v>1203</v>
      </c>
      <c r="D1088" s="1" t="s">
        <v>27</v>
      </c>
      <c r="E1088" s="1" t="s">
        <v>1201</v>
      </c>
      <c r="F1088" s="1" t="s">
        <v>1050</v>
      </c>
      <c r="G1088" s="1" t="s">
        <v>1051</v>
      </c>
      <c r="H1088" s="1">
        <v>2115</v>
      </c>
      <c r="I1088" s="7" t="s">
        <v>1202</v>
      </c>
      <c r="J1088" s="9" t="s">
        <v>1204</v>
      </c>
      <c r="K1088" s="1" t="s">
        <v>54</v>
      </c>
      <c r="L1088" s="1">
        <v>2</v>
      </c>
      <c r="M1088" s="1">
        <v>2</v>
      </c>
      <c r="N1088" s="1" t="b">
        <v>0</v>
      </c>
      <c r="O1088" s="1">
        <v>71</v>
      </c>
      <c r="P1088" s="1" t="b">
        <v>0</v>
      </c>
      <c r="Q1088" s="1" t="s">
        <v>36</v>
      </c>
    </row>
    <row r="1089" spans="1:17" ht="15.75" customHeight="1" x14ac:dyDescent="0.15">
      <c r="A1089" s="1" t="s">
        <v>1200</v>
      </c>
      <c r="B1089" s="1" t="s">
        <v>219</v>
      </c>
      <c r="C1089" s="1" t="s">
        <v>1203</v>
      </c>
      <c r="D1089" s="1" t="s">
        <v>218</v>
      </c>
      <c r="E1089" s="1" t="s">
        <v>1201</v>
      </c>
      <c r="F1089" s="1" t="s">
        <v>1050</v>
      </c>
      <c r="G1089" s="1" t="s">
        <v>1051</v>
      </c>
      <c r="H1089" s="1">
        <v>2115</v>
      </c>
      <c r="I1089" s="7" t="s">
        <v>1202</v>
      </c>
      <c r="J1089" s="9" t="s">
        <v>1205</v>
      </c>
      <c r="K1089" s="1" t="s">
        <v>54</v>
      </c>
      <c r="L1089" s="1">
        <v>2</v>
      </c>
      <c r="M1089" s="1">
        <v>2</v>
      </c>
      <c r="N1089" s="1" t="b">
        <v>0</v>
      </c>
      <c r="O1089" s="1">
        <v>71</v>
      </c>
      <c r="P1089" s="1" t="b">
        <v>0</v>
      </c>
      <c r="Q1089" s="1" t="s">
        <v>36</v>
      </c>
    </row>
    <row r="1090" spans="1:17" ht="15.75" customHeight="1" x14ac:dyDescent="0.15">
      <c r="A1090" s="1" t="s">
        <v>1200</v>
      </c>
      <c r="B1090" s="1" t="s">
        <v>89</v>
      </c>
      <c r="C1090" s="1" t="s">
        <v>1203</v>
      </c>
      <c r="D1090" s="1" t="s">
        <v>44</v>
      </c>
      <c r="E1090" s="1" t="s">
        <v>1201</v>
      </c>
      <c r="F1090" s="1" t="s">
        <v>1050</v>
      </c>
      <c r="G1090" s="1" t="s">
        <v>1051</v>
      </c>
      <c r="H1090" s="1">
        <v>2115</v>
      </c>
      <c r="I1090" s="7" t="s">
        <v>1202</v>
      </c>
      <c r="J1090" s="9" t="s">
        <v>1206</v>
      </c>
      <c r="K1090" s="1" t="s">
        <v>54</v>
      </c>
      <c r="L1090" s="1">
        <v>2</v>
      </c>
      <c r="M1090" s="1">
        <v>2</v>
      </c>
      <c r="N1090" s="1" t="b">
        <v>0</v>
      </c>
      <c r="O1090" s="1">
        <v>71</v>
      </c>
      <c r="P1090" s="1" t="b">
        <v>0</v>
      </c>
      <c r="Q1090" s="1" t="s">
        <v>72</v>
      </c>
    </row>
    <row r="1091" spans="1:17" ht="15.75" customHeight="1" x14ac:dyDescent="0.15">
      <c r="A1091" s="1" t="s">
        <v>1200</v>
      </c>
      <c r="B1091" s="1" t="s">
        <v>98</v>
      </c>
      <c r="C1091" s="1" t="s">
        <v>1203</v>
      </c>
      <c r="D1091" s="1" t="s">
        <v>27</v>
      </c>
      <c r="E1091" s="1" t="s">
        <v>1201</v>
      </c>
      <c r="F1091" s="1" t="s">
        <v>1050</v>
      </c>
      <c r="G1091" s="1" t="s">
        <v>1051</v>
      </c>
      <c r="H1091" s="1">
        <v>2115</v>
      </c>
      <c r="I1091" s="7" t="s">
        <v>1202</v>
      </c>
      <c r="J1091" s="9" t="s">
        <v>1204</v>
      </c>
      <c r="K1091" s="1" t="s">
        <v>54</v>
      </c>
      <c r="L1091" s="1">
        <v>2</v>
      </c>
      <c r="M1091" s="1">
        <v>2</v>
      </c>
      <c r="N1091" s="1" t="b">
        <v>0</v>
      </c>
      <c r="O1091" s="1">
        <v>71</v>
      </c>
      <c r="P1091" s="1" t="b">
        <v>0</v>
      </c>
      <c r="Q1091" s="1" t="s">
        <v>29</v>
      </c>
    </row>
    <row r="1092" spans="1:17" ht="15.75" customHeight="1" x14ac:dyDescent="0.15">
      <c r="A1092" s="1" t="s">
        <v>1200</v>
      </c>
      <c r="B1092" s="1" t="s">
        <v>1207</v>
      </c>
      <c r="C1092" s="1" t="s">
        <v>1203</v>
      </c>
      <c r="D1092" s="1" t="s">
        <v>218</v>
      </c>
      <c r="E1092" s="1" t="s">
        <v>1201</v>
      </c>
      <c r="F1092" s="1" t="s">
        <v>1050</v>
      </c>
      <c r="G1092" s="1" t="s">
        <v>1051</v>
      </c>
      <c r="H1092" s="1">
        <v>2115</v>
      </c>
      <c r="I1092" s="7" t="s">
        <v>1202</v>
      </c>
      <c r="J1092" s="9" t="s">
        <v>1208</v>
      </c>
      <c r="K1092" s="1" t="s">
        <v>54</v>
      </c>
      <c r="L1092" s="1">
        <v>2</v>
      </c>
      <c r="M1092" s="1">
        <v>2</v>
      </c>
      <c r="N1092" s="1" t="b">
        <v>0</v>
      </c>
      <c r="O1092" s="1">
        <v>71</v>
      </c>
      <c r="P1092" s="1" t="b">
        <v>0</v>
      </c>
      <c r="Q1092" s="1" t="s">
        <v>220</v>
      </c>
    </row>
    <row r="1093" spans="1:17" ht="15.75" customHeight="1" x14ac:dyDescent="0.15">
      <c r="A1093" s="1" t="s">
        <v>1200</v>
      </c>
      <c r="B1093" s="1" t="s">
        <v>1209</v>
      </c>
      <c r="C1093" s="1" t="s">
        <v>1203</v>
      </c>
      <c r="D1093" s="1" t="s">
        <v>218</v>
      </c>
      <c r="E1093" s="1" t="s">
        <v>1201</v>
      </c>
      <c r="F1093" s="1" t="s">
        <v>1050</v>
      </c>
      <c r="G1093" s="1" t="s">
        <v>1051</v>
      </c>
      <c r="H1093" s="1">
        <v>2115</v>
      </c>
      <c r="I1093" s="7" t="s">
        <v>1202</v>
      </c>
      <c r="J1093" s="9" t="s">
        <v>1210</v>
      </c>
      <c r="K1093" s="1" t="s">
        <v>54</v>
      </c>
      <c r="L1093" s="1">
        <v>2</v>
      </c>
      <c r="M1093" s="1">
        <v>2</v>
      </c>
      <c r="N1093" s="1" t="b">
        <v>0</v>
      </c>
      <c r="O1093" s="1">
        <v>71</v>
      </c>
      <c r="P1093" s="1" t="b">
        <v>0</v>
      </c>
      <c r="Q1093" s="1" t="s">
        <v>36</v>
      </c>
    </row>
    <row r="1094" spans="1:17" ht="15.75" customHeight="1" x14ac:dyDescent="0.15">
      <c r="A1094" s="1" t="s">
        <v>2288</v>
      </c>
      <c r="B1094" s="1" t="s">
        <v>2293</v>
      </c>
      <c r="C1094" s="1" t="s">
        <v>2292</v>
      </c>
      <c r="D1094" s="1" t="s">
        <v>1440</v>
      </c>
      <c r="E1094" s="1" t="s">
        <v>2289</v>
      </c>
      <c r="F1094" s="1" t="s">
        <v>2290</v>
      </c>
      <c r="G1094" s="1" t="s">
        <v>2141</v>
      </c>
      <c r="H1094" s="1">
        <v>19383</v>
      </c>
      <c r="I1094" s="7" t="s">
        <v>2291</v>
      </c>
      <c r="J1094" s="9" t="s">
        <v>2294</v>
      </c>
      <c r="K1094" s="1" t="s">
        <v>15</v>
      </c>
      <c r="L1094" s="1">
        <v>2</v>
      </c>
      <c r="M1094" s="1">
        <v>2</v>
      </c>
      <c r="N1094" s="1" t="b">
        <v>0</v>
      </c>
      <c r="O1094" s="1">
        <v>64</v>
      </c>
      <c r="P1094" s="1" t="b">
        <v>0</v>
      </c>
      <c r="Q1094" s="1" t="s">
        <v>36</v>
      </c>
    </row>
    <row r="1095" spans="1:17" ht="15.75" customHeight="1" x14ac:dyDescent="0.15">
      <c r="A1095" s="1" t="s">
        <v>2288</v>
      </c>
      <c r="B1095" s="1" t="s">
        <v>18</v>
      </c>
      <c r="C1095" s="1" t="s">
        <v>2292</v>
      </c>
      <c r="D1095" s="1" t="s">
        <v>1440</v>
      </c>
      <c r="E1095" s="1" t="s">
        <v>2289</v>
      </c>
      <c r="F1095" s="1" t="s">
        <v>2290</v>
      </c>
      <c r="G1095" s="1" t="s">
        <v>2141</v>
      </c>
      <c r="H1095" s="1">
        <v>19383</v>
      </c>
      <c r="I1095" s="7" t="s">
        <v>2291</v>
      </c>
      <c r="J1095" s="9" t="s">
        <v>2295</v>
      </c>
      <c r="K1095" s="1" t="s">
        <v>15</v>
      </c>
      <c r="L1095" s="1">
        <v>2</v>
      </c>
      <c r="M1095" s="1">
        <v>2</v>
      </c>
      <c r="N1095" s="1" t="b">
        <v>0</v>
      </c>
      <c r="O1095" s="1">
        <v>64</v>
      </c>
      <c r="P1095" s="1" t="b">
        <v>0</v>
      </c>
      <c r="Q1095" s="1" t="s">
        <v>36</v>
      </c>
    </row>
    <row r="1096" spans="1:17" ht="15.75" customHeight="1" x14ac:dyDescent="0.15">
      <c r="A1096" s="1" t="s">
        <v>2827</v>
      </c>
      <c r="B1096" s="1" t="s">
        <v>2833</v>
      </c>
      <c r="C1096" s="27" t="s">
        <v>2831</v>
      </c>
      <c r="D1096" s="1" t="s">
        <v>2832</v>
      </c>
      <c r="E1096" s="1" t="s">
        <v>2828</v>
      </c>
      <c r="F1096" s="1" t="s">
        <v>2829</v>
      </c>
      <c r="G1096" s="1" t="s">
        <v>2820</v>
      </c>
      <c r="H1096" s="1">
        <v>26506</v>
      </c>
      <c r="I1096" s="7" t="s">
        <v>2830</v>
      </c>
      <c r="J1096" s="9" t="s">
        <v>2834</v>
      </c>
      <c r="K1096" s="1" t="s">
        <v>15</v>
      </c>
      <c r="L1096" s="1">
        <v>2</v>
      </c>
      <c r="M1096" s="1">
        <v>2</v>
      </c>
      <c r="N1096" s="1" t="b">
        <v>1</v>
      </c>
      <c r="O1096" s="1">
        <v>76</v>
      </c>
      <c r="P1096" s="1" t="b">
        <v>0</v>
      </c>
      <c r="Q1096" s="1" t="s">
        <v>36</v>
      </c>
    </row>
    <row r="1097" spans="1:17" ht="15.75" customHeight="1" x14ac:dyDescent="0.15">
      <c r="A1097" s="1" t="s">
        <v>2827</v>
      </c>
      <c r="B1097" s="11" t="s">
        <v>829</v>
      </c>
      <c r="C1097" s="27" t="s">
        <v>2831</v>
      </c>
      <c r="D1097" s="1" t="s">
        <v>2832</v>
      </c>
      <c r="E1097" s="1" t="s">
        <v>2828</v>
      </c>
      <c r="F1097" s="1" t="s">
        <v>2829</v>
      </c>
      <c r="G1097" s="1" t="s">
        <v>2820</v>
      </c>
      <c r="H1097" s="1">
        <v>26506</v>
      </c>
      <c r="I1097" s="7" t="s">
        <v>2830</v>
      </c>
      <c r="J1097" s="9" t="s">
        <v>2835</v>
      </c>
      <c r="K1097" s="1" t="s">
        <v>15</v>
      </c>
      <c r="L1097" s="1">
        <v>2</v>
      </c>
      <c r="M1097" s="1">
        <v>2</v>
      </c>
      <c r="N1097" s="1" t="b">
        <v>1</v>
      </c>
      <c r="O1097" s="1">
        <v>76</v>
      </c>
      <c r="P1097" s="1" t="b">
        <v>0</v>
      </c>
      <c r="Q1097" s="1" t="s">
        <v>36</v>
      </c>
    </row>
    <row r="1098" spans="1:17" ht="15.75" customHeight="1" x14ac:dyDescent="0.15">
      <c r="A1098" s="1" t="s">
        <v>2827</v>
      </c>
      <c r="B1098" s="1" t="s">
        <v>119</v>
      </c>
      <c r="C1098" s="27" t="s">
        <v>2831</v>
      </c>
      <c r="D1098" s="1" t="s">
        <v>2832</v>
      </c>
      <c r="E1098" s="1" t="s">
        <v>2828</v>
      </c>
      <c r="F1098" s="1" t="s">
        <v>2829</v>
      </c>
      <c r="G1098" s="1" t="s">
        <v>2820</v>
      </c>
      <c r="H1098" s="1">
        <v>26506</v>
      </c>
      <c r="I1098" s="7" t="s">
        <v>2830</v>
      </c>
      <c r="J1098" s="9" t="s">
        <v>2836</v>
      </c>
      <c r="K1098" s="1" t="s">
        <v>15</v>
      </c>
      <c r="L1098" s="1">
        <v>2</v>
      </c>
      <c r="M1098" s="1">
        <v>2</v>
      </c>
      <c r="N1098" s="1" t="b">
        <v>1</v>
      </c>
      <c r="O1098" s="1">
        <v>76</v>
      </c>
      <c r="P1098" s="1" t="b">
        <v>0</v>
      </c>
      <c r="Q1098" s="1" t="s">
        <v>33</v>
      </c>
    </row>
    <row r="1099" spans="1:17" ht="15.75" customHeight="1" x14ac:dyDescent="0.15">
      <c r="A1099" s="1" t="s">
        <v>2827</v>
      </c>
      <c r="B1099" s="1" t="s">
        <v>32</v>
      </c>
      <c r="C1099" s="27" t="s">
        <v>2831</v>
      </c>
      <c r="D1099" s="1" t="s">
        <v>2832</v>
      </c>
      <c r="E1099" s="1" t="s">
        <v>2828</v>
      </c>
      <c r="F1099" s="1" t="s">
        <v>2829</v>
      </c>
      <c r="G1099" s="1" t="s">
        <v>2820</v>
      </c>
      <c r="H1099" s="1">
        <v>26506</v>
      </c>
      <c r="I1099" s="7" t="s">
        <v>2830</v>
      </c>
      <c r="J1099" s="9" t="s">
        <v>2837</v>
      </c>
      <c r="K1099" s="1" t="s">
        <v>15</v>
      </c>
      <c r="L1099" s="1">
        <v>2</v>
      </c>
      <c r="M1099" s="1">
        <v>2</v>
      </c>
      <c r="N1099" s="1" t="b">
        <v>1</v>
      </c>
      <c r="O1099" s="1">
        <v>76</v>
      </c>
      <c r="P1099" s="1" t="b">
        <v>0</v>
      </c>
      <c r="Q1099" s="1" t="s">
        <v>33</v>
      </c>
    </row>
    <row r="1100" spans="1:17" ht="15.75" customHeight="1" x14ac:dyDescent="0.15">
      <c r="A1100" s="1" t="s">
        <v>2827</v>
      </c>
      <c r="B1100" s="1" t="s">
        <v>2838</v>
      </c>
      <c r="C1100" s="27" t="s">
        <v>2831</v>
      </c>
      <c r="D1100" s="1" t="s">
        <v>2832</v>
      </c>
      <c r="E1100" s="1" t="s">
        <v>2828</v>
      </c>
      <c r="F1100" s="1" t="s">
        <v>2829</v>
      </c>
      <c r="G1100" s="1" t="s">
        <v>2820</v>
      </c>
      <c r="H1100" s="1">
        <v>26506</v>
      </c>
      <c r="I1100" s="7" t="s">
        <v>2830</v>
      </c>
      <c r="J1100" s="9" t="s">
        <v>2839</v>
      </c>
      <c r="K1100" s="1" t="s">
        <v>15</v>
      </c>
      <c r="L1100" s="1">
        <v>2</v>
      </c>
      <c r="M1100" s="1">
        <v>2</v>
      </c>
      <c r="N1100" s="1" t="b">
        <v>1</v>
      </c>
      <c r="O1100" s="1">
        <v>76</v>
      </c>
      <c r="P1100" s="1" t="b">
        <v>0</v>
      </c>
      <c r="Q1100" s="1" t="s">
        <v>36</v>
      </c>
    </row>
    <row r="1101" spans="1:17" ht="15.75" customHeight="1" x14ac:dyDescent="0.15">
      <c r="A1101" s="1" t="s">
        <v>2827</v>
      </c>
      <c r="B1101" s="1" t="s">
        <v>2840</v>
      </c>
      <c r="C1101" s="27" t="s">
        <v>2831</v>
      </c>
      <c r="D1101" s="1" t="s">
        <v>2832</v>
      </c>
      <c r="E1101" s="1" t="s">
        <v>2828</v>
      </c>
      <c r="F1101" s="1" t="s">
        <v>2829</v>
      </c>
      <c r="G1101" s="1" t="s">
        <v>2820</v>
      </c>
      <c r="H1101" s="1">
        <v>26506</v>
      </c>
      <c r="I1101" s="7" t="s">
        <v>2830</v>
      </c>
      <c r="J1101" s="9" t="s">
        <v>2839</v>
      </c>
      <c r="K1101" s="1" t="s">
        <v>15</v>
      </c>
      <c r="L1101" s="1">
        <v>2</v>
      </c>
      <c r="M1101" s="1">
        <v>2</v>
      </c>
      <c r="N1101" s="1" t="b">
        <v>1</v>
      </c>
      <c r="O1101" s="1">
        <v>76</v>
      </c>
      <c r="P1101" s="1" t="b">
        <v>0</v>
      </c>
      <c r="Q1101" s="1" t="s">
        <v>36</v>
      </c>
    </row>
    <row r="1102" spans="1:17" ht="15.75" customHeight="1" x14ac:dyDescent="0.15">
      <c r="A1102" s="1" t="s">
        <v>2827</v>
      </c>
      <c r="B1102" s="1" t="s">
        <v>2841</v>
      </c>
      <c r="C1102" s="27" t="s">
        <v>2831</v>
      </c>
      <c r="D1102" s="1" t="s">
        <v>2832</v>
      </c>
      <c r="E1102" s="1" t="s">
        <v>2828</v>
      </c>
      <c r="F1102" s="1" t="s">
        <v>2829</v>
      </c>
      <c r="G1102" s="1" t="s">
        <v>2820</v>
      </c>
      <c r="H1102" s="1">
        <v>26506</v>
      </c>
      <c r="I1102" s="7" t="s">
        <v>2830</v>
      </c>
      <c r="J1102" s="9" t="s">
        <v>2842</v>
      </c>
      <c r="K1102" s="1" t="s">
        <v>15</v>
      </c>
      <c r="L1102" s="1">
        <v>2</v>
      </c>
      <c r="M1102" s="1">
        <v>2</v>
      </c>
      <c r="N1102" s="1" t="b">
        <v>1</v>
      </c>
      <c r="O1102" s="1">
        <v>76</v>
      </c>
      <c r="P1102" s="1" t="b">
        <v>0</v>
      </c>
      <c r="Q1102" s="1" t="s">
        <v>36</v>
      </c>
    </row>
    <row r="1103" spans="1:17" ht="15.75" customHeight="1" x14ac:dyDescent="0.15">
      <c r="A1103" s="1" t="s">
        <v>874</v>
      </c>
      <c r="B1103" s="1" t="s">
        <v>880</v>
      </c>
      <c r="C1103" s="1" t="s">
        <v>878</v>
      </c>
      <c r="D1103" s="1" t="s">
        <v>879</v>
      </c>
      <c r="E1103" s="1" t="s">
        <v>875</v>
      </c>
      <c r="F1103" s="1" t="s">
        <v>876</v>
      </c>
      <c r="G1103" s="1" t="s">
        <v>788</v>
      </c>
      <c r="H1103" s="1">
        <v>61455</v>
      </c>
      <c r="I1103" s="7" t="s">
        <v>877</v>
      </c>
      <c r="J1103" s="9" t="s">
        <v>881</v>
      </c>
      <c r="K1103" s="1" t="s">
        <v>15</v>
      </c>
      <c r="L1103" s="1">
        <v>2</v>
      </c>
      <c r="M1103" s="1">
        <v>2</v>
      </c>
      <c r="N1103" s="1" t="b">
        <v>0</v>
      </c>
      <c r="O1103" s="1">
        <v>59</v>
      </c>
      <c r="P1103" s="1" t="b">
        <v>0</v>
      </c>
      <c r="Q1103" s="1" t="s">
        <v>36</v>
      </c>
    </row>
    <row r="1104" spans="1:17" ht="15.75" customHeight="1" x14ac:dyDescent="0.15">
      <c r="A1104" s="1" t="s">
        <v>1391</v>
      </c>
      <c r="B1104" s="1" t="s">
        <v>1397</v>
      </c>
      <c r="C1104" s="1" t="s">
        <v>637</v>
      </c>
      <c r="D1104" s="1" t="s">
        <v>1396</v>
      </c>
      <c r="E1104" s="1" t="s">
        <v>1392</v>
      </c>
      <c r="F1104" s="1" t="s">
        <v>1393</v>
      </c>
      <c r="G1104" s="1" t="s">
        <v>1300</v>
      </c>
      <c r="H1104" s="1" t="s">
        <v>1394</v>
      </c>
      <c r="I1104" s="7" t="s">
        <v>1395</v>
      </c>
      <c r="J1104" s="9" t="s">
        <v>1398</v>
      </c>
      <c r="K1104" s="1" t="s">
        <v>15</v>
      </c>
      <c r="L1104" s="1">
        <v>2</v>
      </c>
      <c r="M1104" s="1">
        <v>2</v>
      </c>
      <c r="N1104" s="1" t="b">
        <v>0</v>
      </c>
      <c r="O1104" s="1">
        <v>82</v>
      </c>
      <c r="P1104" s="1" t="b">
        <v>0</v>
      </c>
      <c r="Q1104" s="1" t="s">
        <v>36</v>
      </c>
    </row>
    <row r="1105" spans="1:17" ht="15.75" customHeight="1" x14ac:dyDescent="0.15">
      <c r="A1105" s="1" t="s">
        <v>1391</v>
      </c>
      <c r="B1105" s="1" t="s">
        <v>1399</v>
      </c>
      <c r="C1105" s="1" t="s">
        <v>637</v>
      </c>
      <c r="D1105" s="1" t="s">
        <v>1396</v>
      </c>
      <c r="E1105" s="1" t="s">
        <v>1392</v>
      </c>
      <c r="F1105" s="1" t="s">
        <v>1393</v>
      </c>
      <c r="G1105" s="1" t="s">
        <v>1300</v>
      </c>
      <c r="H1105" s="1" t="s">
        <v>1394</v>
      </c>
      <c r="I1105" s="7" t="s">
        <v>1395</v>
      </c>
      <c r="J1105" s="9" t="s">
        <v>1400</v>
      </c>
      <c r="K1105" s="1" t="s">
        <v>15</v>
      </c>
      <c r="L1105" s="1">
        <v>2</v>
      </c>
      <c r="M1105" s="1">
        <v>2</v>
      </c>
      <c r="N1105" s="1" t="b">
        <v>0</v>
      </c>
      <c r="O1105" s="1">
        <v>82</v>
      </c>
      <c r="P1105" s="1" t="b">
        <v>0</v>
      </c>
      <c r="Q1105" s="1" t="s">
        <v>36</v>
      </c>
    </row>
    <row r="1106" spans="1:17" ht="15.75" customHeight="1" x14ac:dyDescent="0.15">
      <c r="A1106" s="1" t="s">
        <v>2785</v>
      </c>
      <c r="B1106" s="1" t="s">
        <v>2792</v>
      </c>
      <c r="C1106" s="1" t="s">
        <v>2790</v>
      </c>
      <c r="D1106" s="21" t="s">
        <v>2791</v>
      </c>
      <c r="E1106" s="1" t="s">
        <v>2786</v>
      </c>
      <c r="F1106" s="1" t="s">
        <v>2787</v>
      </c>
      <c r="G1106" s="1" t="s">
        <v>2722</v>
      </c>
      <c r="H1106" s="1" t="s">
        <v>2788</v>
      </c>
      <c r="I1106" s="7" t="s">
        <v>2789</v>
      </c>
      <c r="J1106" s="9" t="s">
        <v>2793</v>
      </c>
      <c r="K1106" s="1" t="s">
        <v>15</v>
      </c>
      <c r="L1106" s="1">
        <v>2</v>
      </c>
      <c r="M1106" s="1">
        <v>2</v>
      </c>
      <c r="N1106" s="1" t="b">
        <v>0</v>
      </c>
      <c r="O1106" s="1">
        <v>83</v>
      </c>
      <c r="P1106" s="1" t="b">
        <v>0</v>
      </c>
      <c r="Q1106" s="1" t="s">
        <v>19</v>
      </c>
    </row>
    <row r="1107" spans="1:17" ht="15.75" customHeight="1" x14ac:dyDescent="0.15">
      <c r="A1107" s="1" t="s">
        <v>1211</v>
      </c>
      <c r="B1107" s="1" t="s">
        <v>1217</v>
      </c>
      <c r="C1107" s="1" t="s">
        <v>85</v>
      </c>
      <c r="D1107" s="1" t="s">
        <v>1216</v>
      </c>
      <c r="E1107" s="1" t="s">
        <v>1212</v>
      </c>
      <c r="F1107" s="1" t="s">
        <v>1213</v>
      </c>
      <c r="G1107" s="1" t="s">
        <v>1051</v>
      </c>
      <c r="H1107" s="1" t="s">
        <v>1214</v>
      </c>
      <c r="I1107" s="7" t="s">
        <v>1215</v>
      </c>
      <c r="J1107" s="9" t="s">
        <v>1218</v>
      </c>
      <c r="K1107" s="1" t="s">
        <v>15</v>
      </c>
      <c r="L1107" s="1">
        <v>2</v>
      </c>
      <c r="M1107" s="1">
        <v>2</v>
      </c>
      <c r="N1107" s="1" t="b">
        <v>0</v>
      </c>
      <c r="O1107" s="1">
        <v>78</v>
      </c>
      <c r="P1107" s="1" t="b">
        <v>0</v>
      </c>
      <c r="Q1107" s="1" t="s">
        <v>36</v>
      </c>
    </row>
    <row r="1108" spans="1:17" ht="15.75" customHeight="1" x14ac:dyDescent="0.15">
      <c r="A1108" s="1" t="s">
        <v>397</v>
      </c>
      <c r="B1108" s="1" t="s">
        <v>98</v>
      </c>
      <c r="C1108" s="1" t="s">
        <v>167</v>
      </c>
      <c r="D1108" s="1" t="s">
        <v>27</v>
      </c>
      <c r="E1108" s="1" t="s">
        <v>398</v>
      </c>
      <c r="F1108" s="1" t="s">
        <v>399</v>
      </c>
      <c r="G1108" s="1" t="s">
        <v>163</v>
      </c>
      <c r="H1108" s="1" t="s">
        <v>400</v>
      </c>
      <c r="I1108" s="7" t="s">
        <v>401</v>
      </c>
      <c r="J1108" s="9" t="s">
        <v>402</v>
      </c>
      <c r="K1108" s="1" t="s">
        <v>54</v>
      </c>
      <c r="L1108" s="1">
        <v>2</v>
      </c>
      <c r="M1108" s="1">
        <v>2</v>
      </c>
      <c r="N1108" s="1" t="b">
        <v>0</v>
      </c>
      <c r="O1108" s="1">
        <v>66</v>
      </c>
      <c r="P1108" s="1" t="b">
        <v>1</v>
      </c>
      <c r="Q1108" s="1" t="s">
        <v>29</v>
      </c>
    </row>
    <row r="1109" spans="1:17" ht="15.75" customHeight="1" x14ac:dyDescent="0.15">
      <c r="A1109" s="1" t="s">
        <v>397</v>
      </c>
      <c r="B1109" s="1" t="s">
        <v>403</v>
      </c>
      <c r="C1109" s="1" t="s">
        <v>167</v>
      </c>
      <c r="D1109" s="27" t="s">
        <v>44</v>
      </c>
      <c r="E1109" s="1" t="s">
        <v>398</v>
      </c>
      <c r="F1109" s="1" t="s">
        <v>399</v>
      </c>
      <c r="G1109" s="1" t="s">
        <v>163</v>
      </c>
      <c r="H1109" s="1" t="s">
        <v>400</v>
      </c>
      <c r="I1109" s="7" t="s">
        <v>401</v>
      </c>
      <c r="J1109" s="9" t="s">
        <v>404</v>
      </c>
      <c r="K1109" s="1" t="s">
        <v>54</v>
      </c>
      <c r="L1109" s="1">
        <v>2</v>
      </c>
      <c r="M1109" s="1">
        <v>2</v>
      </c>
      <c r="N1109" s="1" t="b">
        <v>0</v>
      </c>
      <c r="O1109" s="1">
        <v>66</v>
      </c>
      <c r="P1109" s="1" t="b">
        <v>1</v>
      </c>
      <c r="Q1109" s="1" t="s">
        <v>36</v>
      </c>
    </row>
    <row r="1110" spans="1:17" ht="15.75" customHeight="1" x14ac:dyDescent="0.15">
      <c r="A1110" s="1" t="s">
        <v>397</v>
      </c>
      <c r="B1110" s="1" t="s">
        <v>158</v>
      </c>
      <c r="C1110" s="1" t="s">
        <v>167</v>
      </c>
      <c r="D1110" s="1" t="s">
        <v>27</v>
      </c>
      <c r="E1110" s="1" t="s">
        <v>398</v>
      </c>
      <c r="F1110" s="1" t="s">
        <v>399</v>
      </c>
      <c r="G1110" s="1" t="s">
        <v>163</v>
      </c>
      <c r="H1110" s="1" t="s">
        <v>400</v>
      </c>
      <c r="I1110" s="7" t="s">
        <v>401</v>
      </c>
      <c r="J1110" s="9" t="s">
        <v>405</v>
      </c>
      <c r="K1110" s="1" t="s">
        <v>54</v>
      </c>
      <c r="L1110" s="1">
        <v>2</v>
      </c>
      <c r="M1110" s="1">
        <v>2</v>
      </c>
      <c r="N1110" s="1" t="b">
        <v>0</v>
      </c>
      <c r="O1110" s="1">
        <v>66</v>
      </c>
      <c r="P1110" s="1" t="b">
        <v>1</v>
      </c>
      <c r="Q1110" s="1" t="s">
        <v>36</v>
      </c>
    </row>
    <row r="1111" spans="1:17" ht="15.75" customHeight="1" x14ac:dyDescent="0.15">
      <c r="A1111" s="1" t="s">
        <v>397</v>
      </c>
      <c r="B1111" s="1" t="s">
        <v>406</v>
      </c>
      <c r="C1111" s="1" t="s">
        <v>167</v>
      </c>
      <c r="D1111" s="11" t="s">
        <v>27</v>
      </c>
      <c r="E1111" s="1" t="s">
        <v>398</v>
      </c>
      <c r="F1111" s="1" t="s">
        <v>399</v>
      </c>
      <c r="G1111" s="1" t="s">
        <v>163</v>
      </c>
      <c r="H1111" s="1" t="s">
        <v>400</v>
      </c>
      <c r="I1111" s="7" t="s">
        <v>401</v>
      </c>
      <c r="J1111" s="9" t="s">
        <v>407</v>
      </c>
      <c r="K1111" s="1" t="s">
        <v>54</v>
      </c>
      <c r="L1111" s="1">
        <v>2</v>
      </c>
      <c r="M1111" s="1">
        <v>2</v>
      </c>
      <c r="N1111" s="1" t="b">
        <v>0</v>
      </c>
      <c r="O1111" s="1">
        <v>66</v>
      </c>
      <c r="P1111" s="1" t="b">
        <v>1</v>
      </c>
      <c r="Q1111" s="1" t="s">
        <v>36</v>
      </c>
    </row>
    <row r="1112" spans="1:17" ht="15.75" customHeight="1" x14ac:dyDescent="0.15">
      <c r="A1112" s="1" t="s">
        <v>397</v>
      </c>
      <c r="B1112" s="1" t="s">
        <v>28</v>
      </c>
      <c r="C1112" s="1" t="s">
        <v>167</v>
      </c>
      <c r="D1112" s="1" t="s">
        <v>27</v>
      </c>
      <c r="E1112" s="1" t="s">
        <v>398</v>
      </c>
      <c r="F1112" s="1" t="s">
        <v>399</v>
      </c>
      <c r="G1112" s="1" t="s">
        <v>163</v>
      </c>
      <c r="H1112" s="1" t="s">
        <v>400</v>
      </c>
      <c r="I1112" s="7" t="s">
        <v>401</v>
      </c>
      <c r="J1112" s="9" t="s">
        <v>408</v>
      </c>
      <c r="K1112" s="1" t="s">
        <v>54</v>
      </c>
      <c r="L1112" s="1">
        <v>2</v>
      </c>
      <c r="M1112" s="1">
        <v>2</v>
      </c>
      <c r="N1112" s="1" t="b">
        <v>0</v>
      </c>
      <c r="O1112" s="1">
        <v>66</v>
      </c>
      <c r="P1112" s="1" t="b">
        <v>1</v>
      </c>
      <c r="Q1112" s="1" t="s">
        <v>29</v>
      </c>
    </row>
    <row r="1113" spans="1:17" ht="15.75" customHeight="1" x14ac:dyDescent="0.15">
      <c r="A1113" s="1" t="s">
        <v>397</v>
      </c>
      <c r="B1113" s="1" t="s">
        <v>409</v>
      </c>
      <c r="C1113" s="1" t="s">
        <v>167</v>
      </c>
      <c r="D1113" s="27" t="s">
        <v>44</v>
      </c>
      <c r="E1113" s="1" t="s">
        <v>398</v>
      </c>
      <c r="F1113" s="1" t="s">
        <v>399</v>
      </c>
      <c r="G1113" s="1" t="s">
        <v>163</v>
      </c>
      <c r="H1113" s="1" t="s">
        <v>400</v>
      </c>
      <c r="I1113" s="7" t="s">
        <v>401</v>
      </c>
      <c r="J1113" s="9" t="s">
        <v>410</v>
      </c>
      <c r="K1113" s="1" t="s">
        <v>54</v>
      </c>
      <c r="L1113" s="1">
        <v>2</v>
      </c>
      <c r="M1113" s="1">
        <v>2</v>
      </c>
      <c r="N1113" s="1" t="b">
        <v>0</v>
      </c>
      <c r="O1113" s="1">
        <v>66</v>
      </c>
      <c r="P1113" s="1" t="b">
        <v>1</v>
      </c>
      <c r="Q1113" s="1" t="s">
        <v>72</v>
      </c>
    </row>
    <row r="1114" spans="1:17" ht="15.75" customHeight="1" x14ac:dyDescent="0.15">
      <c r="A1114" s="1" t="s">
        <v>463</v>
      </c>
      <c r="B1114" s="1" t="s">
        <v>98</v>
      </c>
      <c r="C1114" s="1" t="s">
        <v>167</v>
      </c>
      <c r="D1114" s="27" t="s">
        <v>27</v>
      </c>
      <c r="E1114" s="1" t="s">
        <v>464</v>
      </c>
      <c r="F1114" s="1" t="s">
        <v>465</v>
      </c>
      <c r="G1114" s="1" t="s">
        <v>447</v>
      </c>
      <c r="H1114" s="1">
        <v>6520</v>
      </c>
      <c r="I1114" s="7" t="s">
        <v>466</v>
      </c>
      <c r="J1114" s="9" t="s">
        <v>467</v>
      </c>
      <c r="K1114" s="1" t="s">
        <v>54</v>
      </c>
      <c r="L1114" s="1">
        <v>2</v>
      </c>
      <c r="M1114" s="1">
        <v>2</v>
      </c>
      <c r="N1114" s="1" t="b">
        <v>0</v>
      </c>
      <c r="O1114" s="1">
        <v>6</v>
      </c>
      <c r="P1114" s="1" t="b">
        <v>1</v>
      </c>
      <c r="Q1114" s="1" t="s">
        <v>29</v>
      </c>
    </row>
    <row r="1115" spans="1:17" ht="15.75" customHeight="1" x14ac:dyDescent="0.15">
      <c r="A1115" s="1" t="s">
        <v>463</v>
      </c>
      <c r="B1115" s="1" t="s">
        <v>468</v>
      </c>
      <c r="C1115" s="1" t="s">
        <v>167</v>
      </c>
      <c r="D1115" s="27" t="s">
        <v>27</v>
      </c>
      <c r="E1115" s="1" t="s">
        <v>464</v>
      </c>
      <c r="F1115" s="1" t="s">
        <v>465</v>
      </c>
      <c r="G1115" s="1" t="s">
        <v>447</v>
      </c>
      <c r="H1115" s="1">
        <v>6520</v>
      </c>
      <c r="I1115" s="7" t="s">
        <v>466</v>
      </c>
      <c r="J1115" s="9" t="s">
        <v>467</v>
      </c>
      <c r="K1115" s="1" t="s">
        <v>54</v>
      </c>
      <c r="L1115" s="1">
        <v>2</v>
      </c>
      <c r="M1115" s="1">
        <v>2</v>
      </c>
      <c r="N1115" s="1" t="b">
        <v>0</v>
      </c>
      <c r="O1115" s="1">
        <v>6</v>
      </c>
      <c r="P1115" s="1" t="b">
        <v>0</v>
      </c>
      <c r="Q1115" s="1" t="s">
        <v>36</v>
      </c>
    </row>
    <row r="1116" spans="1:17" ht="16.5" customHeight="1" x14ac:dyDescent="0.15">
      <c r="A1116" s="1" t="s">
        <v>463</v>
      </c>
      <c r="B1116" s="1" t="s">
        <v>320</v>
      </c>
      <c r="C1116" s="1" t="s">
        <v>167</v>
      </c>
      <c r="D1116" s="27" t="s">
        <v>27</v>
      </c>
      <c r="E1116" s="1" t="s">
        <v>464</v>
      </c>
      <c r="F1116" s="1" t="s">
        <v>465</v>
      </c>
      <c r="G1116" s="1" t="s">
        <v>447</v>
      </c>
      <c r="H1116" s="1">
        <v>6520</v>
      </c>
      <c r="I1116" s="7" t="s">
        <v>466</v>
      </c>
      <c r="J1116" s="9" t="s">
        <v>467</v>
      </c>
      <c r="K1116" s="1" t="s">
        <v>54</v>
      </c>
      <c r="L1116" s="1">
        <v>2</v>
      </c>
      <c r="M1116" s="1">
        <v>2</v>
      </c>
      <c r="N1116" s="1" t="b">
        <v>0</v>
      </c>
      <c r="O1116" s="1">
        <v>6</v>
      </c>
      <c r="P1116" s="1" t="b">
        <v>0</v>
      </c>
      <c r="Q1116" s="1" t="s">
        <v>36</v>
      </c>
    </row>
    <row r="1117" spans="1:17" ht="15.75" customHeight="1" x14ac:dyDescent="0.15">
      <c r="A1117" s="1"/>
      <c r="B1117" s="1"/>
      <c r="C1117" s="12"/>
      <c r="D1117" s="27"/>
      <c r="E1117" s="1"/>
      <c r="F1117" s="1"/>
      <c r="G1117" s="1"/>
      <c r="H1117" s="1"/>
      <c r="I1117" s="1"/>
      <c r="J1117" s="15"/>
      <c r="K1117" s="1"/>
      <c r="L1117" s="1"/>
      <c r="M1117" s="1"/>
      <c r="N1117" s="1"/>
      <c r="O1117" s="1"/>
      <c r="P1117" s="1"/>
      <c r="Q1117" s="1"/>
    </row>
    <row r="1118" spans="1:17" ht="15.75" customHeight="1" x14ac:dyDescent="0.15">
      <c r="A1118" s="1"/>
      <c r="B1118" s="1"/>
      <c r="C1118" s="1"/>
      <c r="D1118" s="27"/>
      <c r="E1118" s="1"/>
      <c r="F1118" s="1"/>
      <c r="G1118" s="1"/>
      <c r="H1118" s="1"/>
      <c r="I1118" s="1"/>
      <c r="J1118" s="15"/>
      <c r="K1118" s="1"/>
      <c r="L1118" s="1"/>
      <c r="M1118" s="1"/>
      <c r="N1118" s="1"/>
      <c r="O1118" s="1"/>
      <c r="P1118" s="1"/>
      <c r="Q1118" s="1"/>
    </row>
    <row r="1119" spans="1:17" ht="15.75" customHeight="1" x14ac:dyDescent="0.15">
      <c r="A1119" s="1"/>
      <c r="B1119" s="1"/>
      <c r="C1119" s="1"/>
      <c r="D1119" s="1"/>
      <c r="E1119" s="1"/>
      <c r="F1119" s="1"/>
      <c r="G1119" s="1"/>
      <c r="H1119" s="1"/>
      <c r="I1119" s="1"/>
      <c r="J1119" s="15"/>
      <c r="K1119" s="1"/>
      <c r="L1119" s="1"/>
      <c r="M1119" s="1"/>
      <c r="N1119" s="1"/>
      <c r="O1119" s="1"/>
      <c r="P1119" s="1"/>
      <c r="Q1119" s="1"/>
    </row>
    <row r="1120" spans="1:17" ht="15.75" customHeight="1" x14ac:dyDescent="0.15">
      <c r="A1120" s="1"/>
      <c r="B1120" s="1"/>
      <c r="C1120" s="1"/>
      <c r="D1120" s="1"/>
      <c r="E1120" s="1"/>
      <c r="F1120" s="1"/>
      <c r="G1120" s="1"/>
      <c r="H1120" s="1"/>
      <c r="I1120" s="1"/>
      <c r="J1120" s="15"/>
      <c r="K1120" s="1"/>
      <c r="L1120" s="1"/>
      <c r="M1120" s="1"/>
      <c r="N1120" s="1"/>
      <c r="O1120" s="1"/>
      <c r="P1120" s="1"/>
      <c r="Q1120" s="1"/>
    </row>
    <row r="1121" spans="1:17" ht="15.75" customHeight="1" x14ac:dyDescent="0.15">
      <c r="A1121" s="1"/>
      <c r="B1121" s="1"/>
      <c r="C1121" s="1"/>
      <c r="D1121" s="1"/>
      <c r="E1121" s="1"/>
      <c r="F1121" s="1"/>
      <c r="G1121" s="1"/>
      <c r="H1121" s="1"/>
      <c r="I1121" s="1"/>
      <c r="J1121" s="15"/>
      <c r="K1121" s="1"/>
      <c r="L1121" s="1"/>
      <c r="M1121" s="1"/>
      <c r="N1121" s="1"/>
      <c r="O1121" s="1"/>
      <c r="P1121" s="1"/>
      <c r="Q1121" s="1"/>
    </row>
    <row r="1122" spans="1:17" ht="15.75" customHeight="1" x14ac:dyDescent="0.15">
      <c r="A1122" s="1"/>
      <c r="B1122" s="11"/>
      <c r="C1122" s="1"/>
      <c r="D1122" s="1"/>
      <c r="E1122" s="1"/>
      <c r="F1122" s="1"/>
      <c r="G1122" s="1"/>
      <c r="H1122" s="1"/>
      <c r="I1122" s="1"/>
      <c r="J1122" s="1"/>
      <c r="K1122" s="1"/>
      <c r="L1122" s="1"/>
      <c r="M1122" s="1"/>
      <c r="N1122" s="1"/>
      <c r="O1122" s="1"/>
      <c r="P1122" s="1"/>
      <c r="Q1122" s="1"/>
    </row>
    <row r="1123" spans="1:17" ht="15.75" customHeight="1" x14ac:dyDescent="0.2">
      <c r="A1123" s="1"/>
      <c r="B1123" s="1"/>
      <c r="C1123" s="14"/>
      <c r="D1123" s="14"/>
      <c r="E1123" s="1"/>
      <c r="F1123" s="1"/>
      <c r="G1123" s="1"/>
      <c r="H1123" s="1"/>
      <c r="I1123" s="1"/>
      <c r="J1123" s="15"/>
      <c r="K1123" s="1"/>
      <c r="L1123" s="1"/>
      <c r="M1123" s="1"/>
      <c r="N1123" s="1"/>
      <c r="O1123" s="1"/>
      <c r="P1123" s="1"/>
      <c r="Q1123" s="1"/>
    </row>
    <row r="1124" spans="1:17" ht="15.75" customHeight="1" x14ac:dyDescent="0.15">
      <c r="A1124" s="1"/>
      <c r="B1124" s="11"/>
      <c r="C1124" s="1"/>
      <c r="D1124" s="27"/>
      <c r="E1124" s="1"/>
      <c r="F1124" s="1"/>
      <c r="G1124" s="1"/>
      <c r="H1124" s="1"/>
      <c r="I1124" s="1"/>
      <c r="J1124" s="9"/>
      <c r="K1124" s="1"/>
      <c r="L1124" s="1"/>
      <c r="M1124" s="1"/>
      <c r="N1124" s="1"/>
      <c r="O1124" s="1"/>
      <c r="P1124" s="1"/>
      <c r="Q1124" s="1"/>
    </row>
    <row r="1125" spans="1:17" ht="15.75" customHeight="1" x14ac:dyDescent="0.2">
      <c r="A1125" s="1"/>
      <c r="B1125" s="1"/>
      <c r="C1125" s="1"/>
      <c r="D1125" s="14"/>
      <c r="E1125" s="1"/>
      <c r="F1125" s="1"/>
      <c r="G1125" s="1"/>
      <c r="H1125" s="1"/>
      <c r="I1125" s="1"/>
      <c r="J1125" s="40"/>
      <c r="K1125" s="1"/>
      <c r="L1125" s="1"/>
      <c r="M1125" s="1"/>
      <c r="N1125" s="1"/>
      <c r="O1125" s="1"/>
      <c r="P1125" s="1"/>
      <c r="Q1125" s="1"/>
    </row>
    <row r="1126" spans="1:17" ht="15.75" customHeight="1" x14ac:dyDescent="0.2">
      <c r="A1126" s="1"/>
      <c r="B1126" s="1"/>
      <c r="C1126" s="1"/>
      <c r="D1126" s="14"/>
      <c r="E1126" s="1"/>
      <c r="F1126" s="1"/>
      <c r="G1126" s="1"/>
      <c r="H1126" s="1"/>
      <c r="I1126" s="1"/>
      <c r="J1126" s="40"/>
      <c r="K1126" s="1"/>
      <c r="L1126" s="1"/>
      <c r="M1126" s="1"/>
      <c r="N1126" s="1"/>
      <c r="O1126" s="1"/>
      <c r="P1126" s="1"/>
      <c r="Q1126" s="1"/>
    </row>
    <row r="1127" spans="1:17" ht="15.75" customHeight="1" x14ac:dyDescent="0.2">
      <c r="A1127" s="1"/>
      <c r="B1127" s="1"/>
      <c r="C1127" s="1"/>
      <c r="D1127" s="14"/>
      <c r="E1127" s="1"/>
      <c r="F1127" s="1"/>
      <c r="G1127" s="1"/>
      <c r="H1127" s="1"/>
      <c r="I1127" s="1"/>
      <c r="J1127" s="40"/>
      <c r="K1127" s="1"/>
      <c r="L1127" s="1"/>
      <c r="M1127" s="1"/>
      <c r="N1127" s="1"/>
      <c r="O1127" s="1"/>
      <c r="P1127" s="1"/>
      <c r="Q1127" s="1"/>
    </row>
    <row r="1128" spans="1:17" ht="15.75" customHeight="1" x14ac:dyDescent="0.2">
      <c r="A1128" s="1"/>
      <c r="B1128" s="1"/>
      <c r="C1128" s="1"/>
      <c r="D1128" s="14"/>
      <c r="E1128" s="1"/>
      <c r="F1128" s="1"/>
      <c r="G1128" s="1"/>
      <c r="H1128" s="1"/>
      <c r="I1128" s="1"/>
      <c r="J1128" s="40"/>
      <c r="K1128" s="1"/>
      <c r="L1128" s="1"/>
      <c r="M1128" s="1"/>
      <c r="N1128" s="1"/>
      <c r="O1128" s="1"/>
      <c r="P1128" s="1"/>
      <c r="Q1128" s="1"/>
    </row>
    <row r="1129" spans="1:17" ht="15.75" customHeight="1" x14ac:dyDescent="0.2">
      <c r="A1129" s="1"/>
      <c r="B1129" s="1"/>
      <c r="C1129" s="1"/>
      <c r="D1129" s="14"/>
      <c r="E1129" s="1"/>
      <c r="F1129" s="1"/>
      <c r="G1129" s="1"/>
      <c r="H1129" s="1"/>
      <c r="I1129" s="1"/>
      <c r="J1129" s="40"/>
      <c r="K1129" s="1"/>
      <c r="L1129" s="1"/>
      <c r="M1129" s="1"/>
      <c r="N1129" s="1"/>
      <c r="O1129" s="1"/>
      <c r="P1129" s="1"/>
      <c r="Q1129" s="1"/>
    </row>
    <row r="1130" spans="1:17" ht="15.75" customHeight="1" x14ac:dyDescent="0.15">
      <c r="A1130" s="1"/>
      <c r="B1130" s="1"/>
      <c r="C1130" s="1"/>
      <c r="D1130" s="1"/>
      <c r="E1130" s="1"/>
      <c r="F1130" s="1"/>
      <c r="G1130" s="1"/>
      <c r="H1130" s="1"/>
      <c r="I1130" s="1"/>
      <c r="J1130" s="9"/>
      <c r="K1130" s="1"/>
      <c r="L1130" s="1"/>
      <c r="M1130" s="1"/>
      <c r="N1130" s="1"/>
      <c r="O1130" s="1"/>
      <c r="P1130" s="1"/>
      <c r="Q1130" s="1"/>
    </row>
  </sheetData>
  <sortState xmlns:xlrd2="http://schemas.microsoft.com/office/spreadsheetml/2017/richdata2" ref="A2:Q1130">
    <sortCondition ref="A1:A1130"/>
  </sortState>
  <customSheetViews>
    <customSheetView guid="{7F97264F-6766-46A0-8078-6477F61FE305}" filter="1" showAutoFilter="1">
      <pageMargins left="0.7" right="0.7" top="0.75" bottom="0.75" header="0.3" footer="0.3"/>
      <autoFilter ref="A890:BO1134" xr:uid="{53D9467B-D33F-2B4E-9B3B-7CE94133051F}"/>
    </customSheetView>
    <customSheetView guid="{112115D5-4486-4342-95DF-FEBDA6E06A95}" filter="1" showAutoFilter="1">
      <pageMargins left="0.7" right="0.7" top="0.75" bottom="0.75" header="0.3" footer="0.3"/>
      <autoFilter ref="A890:BO1134" xr:uid="{E3527F42-61EF-8446-B84B-19EFF2C46237}"/>
    </customSheetView>
    <customSheetView guid="{AE3A1E92-F3CE-4E67-BE00-99B6BD76BFE9}" filter="1" showAutoFilter="1">
      <pageMargins left="0.7" right="0.7" top="0.75" bottom="0.75" header="0.3" footer="0.3"/>
      <autoFilter ref="AJ1:AJ1134" xr:uid="{19D903BA-C8A6-E346-AC05-3FCC92FBCC91}">
        <filterColumn colId="0">
          <filters>
            <filter val="Planning and Urban/Public Affairs"/>
          </filters>
        </filterColumn>
      </autoFilter>
    </customSheetView>
  </customSheetViews>
  <conditionalFormatting sqref="I696">
    <cfRule type="notContainsBlanks" dxfId="15" priority="12">
      <formula>LEN(TRIM(I696))&gt;0</formula>
    </cfRule>
  </conditionalFormatting>
  <conditionalFormatting sqref="O94:O99 L83:M90 L380:M384 L493:M498 L922:M933 L948:M948 O948 O922:O933 O493:O498 O380:O384 O83:O90">
    <cfRule type="containsBlanks" dxfId="12" priority="16">
      <formula>LEN(TRIM(L83))=0</formula>
    </cfRule>
  </conditionalFormatting>
  <conditionalFormatting sqref="L1:M1130 O1:O1130 Q1:Q1130">
    <cfRule type="containsBlanks" dxfId="11" priority="17">
      <formula>LEN(TRIM(L1))=0</formula>
    </cfRule>
  </conditionalFormatting>
  <conditionalFormatting sqref="Q1:Q1130">
    <cfRule type="cellIs" dxfId="10" priority="19" operator="equal">
      <formula>"NULL"</formula>
    </cfRule>
  </conditionalFormatting>
  <conditionalFormatting sqref="B1:B1130">
    <cfRule type="containsBlanks" dxfId="9" priority="11">
      <formula>LEN(TRIM(B1))=0</formula>
    </cfRule>
  </conditionalFormatting>
  <conditionalFormatting sqref="C1:D1130">
    <cfRule type="containsBlanks" dxfId="8" priority="8">
      <formula>LEN(TRIM(C1))=0</formula>
    </cfRule>
  </conditionalFormatting>
  <conditionalFormatting sqref="C1:D1130">
    <cfRule type="cellIs" dxfId="7" priority="9" operator="equal">
      <formula>"NULL"</formula>
    </cfRule>
  </conditionalFormatting>
  <conditionalFormatting sqref="C1">
    <cfRule type="cellIs" dxfId="6" priority="10" operator="equal">
      <formula>"NULL"</formula>
    </cfRule>
  </conditionalFormatting>
  <conditionalFormatting sqref="J1:J1130">
    <cfRule type="containsBlanks" dxfId="5" priority="7">
      <formula>LEN(TRIM(J1))=0</formula>
    </cfRule>
  </conditionalFormatting>
  <conditionalFormatting sqref="K1:K1130">
    <cfRule type="containsBlanks" dxfId="4" priority="6">
      <formula>LEN(TRIM(K1))=0</formula>
    </cfRule>
  </conditionalFormatting>
  <conditionalFormatting sqref="N1:N1130">
    <cfRule type="containsBlanks" dxfId="3" priority="5">
      <formula>LEN(TRIM(N1))=0</formula>
    </cfRule>
  </conditionalFormatting>
  <conditionalFormatting sqref="P1:P1130">
    <cfRule type="containsText" dxfId="2" priority="1" operator="containsText" text="TRUE">
      <formula>NOT(ISERROR(SEARCH(("TRUE"),(P1))))</formula>
    </cfRule>
  </conditionalFormatting>
  <conditionalFormatting sqref="P1:P1130">
    <cfRule type="containsText" dxfId="1" priority="2" operator="containsText" text="FALSE">
      <formula>NOT(ISERROR(SEARCH(("FALSE"),(P1))))</formula>
    </cfRule>
  </conditionalFormatting>
  <conditionalFormatting sqref="P1:P1130">
    <cfRule type="containsBlanks" dxfId="0" priority="3">
      <formula>LEN(TRIM(P1))=0</formula>
    </cfRule>
  </conditionalFormatting>
  <conditionalFormatting sqref="P1:P1130">
    <cfRule type="colorScale" priority="4">
      <colorScale>
        <cfvo type="min"/>
        <cfvo type="percentile" val="50"/>
        <cfvo type="max"/>
        <color rgb="FFF8696B"/>
        <color rgb="FFFCFCFF"/>
        <color rgb="FF5A8AC6"/>
      </colorScale>
    </cfRule>
  </conditionalFormatting>
  <hyperlinks>
    <hyperlink ref="I12" r:id="rId1" xr:uid="{00000000-0004-0000-0000-000000000000}"/>
    <hyperlink ref="I13" r:id="rId2" xr:uid="{00000000-0004-0000-0000-000002000000}"/>
    <hyperlink ref="I43" r:id="rId3" xr:uid="{00000000-0004-0000-0000-000004000000}"/>
    <hyperlink ref="I44" r:id="rId4" xr:uid="{00000000-0004-0000-0000-000006000000}"/>
    <hyperlink ref="I45" r:id="rId5" xr:uid="{00000000-0004-0000-0000-000008000000}"/>
    <hyperlink ref="I46" r:id="rId6" xr:uid="{00000000-0004-0000-0000-00000A000000}"/>
    <hyperlink ref="I47" r:id="rId7" xr:uid="{00000000-0004-0000-0000-00000C000000}"/>
    <hyperlink ref="I48" r:id="rId8" xr:uid="{00000000-0004-0000-0000-00000E000000}"/>
    <hyperlink ref="I681" r:id="rId9" xr:uid="{00000000-0004-0000-0000-000010000000}"/>
    <hyperlink ref="I698" r:id="rId10" xr:uid="{00000000-0004-0000-0000-000012000000}"/>
    <hyperlink ref="I699" r:id="rId11" xr:uid="{00000000-0004-0000-0000-000014000000}"/>
    <hyperlink ref="I700" r:id="rId12" xr:uid="{00000000-0004-0000-0000-000016000000}"/>
    <hyperlink ref="I701" r:id="rId13" xr:uid="{00000000-0004-0000-0000-000018000000}"/>
    <hyperlink ref="I702" r:id="rId14" xr:uid="{00000000-0004-0000-0000-00001A000000}"/>
    <hyperlink ref="I703" r:id="rId15" xr:uid="{00000000-0004-0000-0000-00001C000000}"/>
    <hyperlink ref="I704" r:id="rId16" xr:uid="{00000000-0004-0000-0000-00001E000000}"/>
    <hyperlink ref="I705" r:id="rId17" xr:uid="{00000000-0004-0000-0000-000020000000}"/>
    <hyperlink ref="I731" r:id="rId18" xr:uid="{00000000-0004-0000-0000-000022000000}"/>
    <hyperlink ref="I732" r:id="rId19" xr:uid="{00000000-0004-0000-0000-000024000000}"/>
    <hyperlink ref="I31" r:id="rId20" xr:uid="{00000000-0004-0000-0000-000026000000}"/>
    <hyperlink ref="I32" r:id="rId21" xr:uid="{00000000-0004-0000-0000-000028000000}"/>
    <hyperlink ref="I33" r:id="rId22" xr:uid="{00000000-0004-0000-0000-00002A000000}"/>
    <hyperlink ref="I34" r:id="rId23" xr:uid="{00000000-0004-0000-0000-00002C000000}"/>
    <hyperlink ref="I35" r:id="rId24" xr:uid="{00000000-0004-0000-0000-00002E000000}"/>
    <hyperlink ref="I36" r:id="rId25" xr:uid="{00000000-0004-0000-0000-000030000000}"/>
    <hyperlink ref="I37" r:id="rId26" xr:uid="{00000000-0004-0000-0000-000032000000}"/>
    <hyperlink ref="I38" r:id="rId27" xr:uid="{00000000-0004-0000-0000-000034000000}"/>
    <hyperlink ref="I39" r:id="rId28" xr:uid="{00000000-0004-0000-0000-000036000000}"/>
    <hyperlink ref="I40" r:id="rId29" xr:uid="{00000000-0004-0000-0000-000038000000}"/>
    <hyperlink ref="I41" r:id="rId30" xr:uid="{00000000-0004-0000-0000-00003A000000}"/>
    <hyperlink ref="I42" r:id="rId31" xr:uid="{00000000-0004-0000-0000-00003C000000}"/>
    <hyperlink ref="I452" r:id="rId32" xr:uid="{00000000-0004-0000-0000-00003E000000}"/>
    <hyperlink ref="I453" r:id="rId33" xr:uid="{00000000-0004-0000-0000-000040000000}"/>
    <hyperlink ref="I686" r:id="rId34" xr:uid="{00000000-0004-0000-0000-000042000000}"/>
    <hyperlink ref="I687" r:id="rId35" xr:uid="{00000000-0004-0000-0000-000044000000}"/>
    <hyperlink ref="I688" r:id="rId36" xr:uid="{00000000-0004-0000-0000-000046000000}"/>
    <hyperlink ref="I689" r:id="rId37" xr:uid="{00000000-0004-0000-0000-000048000000}"/>
    <hyperlink ref="I690" r:id="rId38" xr:uid="{00000000-0004-0000-0000-00004A000000}"/>
    <hyperlink ref="I691" r:id="rId39" xr:uid="{00000000-0004-0000-0000-00004C000000}"/>
    <hyperlink ref="I692" r:id="rId40" xr:uid="{00000000-0004-0000-0000-00004E000000}"/>
    <hyperlink ref="I693" r:id="rId41" xr:uid="{00000000-0004-0000-0000-000050000000}"/>
    <hyperlink ref="I694" r:id="rId42" xr:uid="{00000000-0004-0000-0000-000052000000}"/>
    <hyperlink ref="I695" r:id="rId43" xr:uid="{00000000-0004-0000-0000-000054000000}"/>
    <hyperlink ref="I696" r:id="rId44" xr:uid="{00000000-0004-0000-0000-000056000000}"/>
    <hyperlink ref="I697" r:id="rId45" xr:uid="{00000000-0004-0000-0000-000058000000}"/>
    <hyperlink ref="I2" r:id="rId46" xr:uid="{00000000-0004-0000-0000-00005A000000}"/>
    <hyperlink ref="I3" r:id="rId47" xr:uid="{00000000-0004-0000-0000-00005C000000}"/>
    <hyperlink ref="I4" r:id="rId48" xr:uid="{00000000-0004-0000-0000-00005E000000}"/>
    <hyperlink ref="I5" r:id="rId49" xr:uid="{00000000-0004-0000-0000-000060000000}"/>
    <hyperlink ref="I6" r:id="rId50" xr:uid="{00000000-0004-0000-0000-000062000000}"/>
    <hyperlink ref="I7" r:id="rId51" xr:uid="{00000000-0004-0000-0000-000064000000}"/>
    <hyperlink ref="I8" r:id="rId52" xr:uid="{00000000-0004-0000-0000-000066000000}"/>
    <hyperlink ref="I9" r:id="rId53" xr:uid="{00000000-0004-0000-0000-000068000000}"/>
    <hyperlink ref="I10" r:id="rId54" xr:uid="{00000000-0004-0000-0000-00006A000000}"/>
    <hyperlink ref="I11" r:id="rId55" xr:uid="{00000000-0004-0000-0000-00006C000000}"/>
    <hyperlink ref="I92" r:id="rId56" xr:uid="{00000000-0004-0000-0000-00006E000000}"/>
    <hyperlink ref="I93" r:id="rId57" xr:uid="{00000000-0004-0000-0000-000070000000}"/>
    <hyperlink ref="I94" r:id="rId58" xr:uid="{00000000-0004-0000-0000-000072000000}"/>
    <hyperlink ref="I95" r:id="rId59" xr:uid="{00000000-0004-0000-0000-000074000000}"/>
    <hyperlink ref="I96" r:id="rId60" xr:uid="{00000000-0004-0000-0000-000076000000}"/>
    <hyperlink ref="I97" r:id="rId61" xr:uid="{00000000-0004-0000-0000-000078000000}"/>
    <hyperlink ref="I98" r:id="rId62" xr:uid="{00000000-0004-0000-0000-00007A000000}"/>
    <hyperlink ref="I99" r:id="rId63" xr:uid="{00000000-0004-0000-0000-00007C000000}"/>
    <hyperlink ref="I100" r:id="rId64" xr:uid="{00000000-0004-0000-0000-00007E000000}"/>
    <hyperlink ref="I101" r:id="rId65" xr:uid="{00000000-0004-0000-0000-000080000000}"/>
    <hyperlink ref="I102" r:id="rId66" xr:uid="{00000000-0004-0000-0000-000082000000}"/>
    <hyperlink ref="I103" r:id="rId67" xr:uid="{00000000-0004-0000-0000-000084000000}"/>
    <hyperlink ref="I104" r:id="rId68" xr:uid="{00000000-0004-0000-0000-000086000000}"/>
    <hyperlink ref="I105" r:id="rId69" xr:uid="{00000000-0004-0000-0000-000088000000}"/>
    <hyperlink ref="I106" r:id="rId70" xr:uid="{00000000-0004-0000-0000-00008A000000}"/>
    <hyperlink ref="I107" r:id="rId71" xr:uid="{00000000-0004-0000-0000-00008C000000}"/>
    <hyperlink ref="I108" r:id="rId72" xr:uid="{00000000-0004-0000-0000-00008E000000}"/>
    <hyperlink ref="I109" r:id="rId73" xr:uid="{00000000-0004-0000-0000-000090000000}"/>
    <hyperlink ref="I110" r:id="rId74" xr:uid="{00000000-0004-0000-0000-000092000000}"/>
    <hyperlink ref="I111" r:id="rId75" xr:uid="{00000000-0004-0000-0000-000094000000}"/>
    <hyperlink ref="I112" r:id="rId76" xr:uid="{00000000-0004-0000-0000-000096000000}"/>
    <hyperlink ref="I113" r:id="rId77" xr:uid="{00000000-0004-0000-0000-000098000000}"/>
    <hyperlink ref="I114" r:id="rId78" xr:uid="{00000000-0004-0000-0000-00009A000000}"/>
    <hyperlink ref="I115" r:id="rId79" xr:uid="{00000000-0004-0000-0000-00009C000000}"/>
    <hyperlink ref="I116" r:id="rId80" xr:uid="{00000000-0004-0000-0000-00009E000000}"/>
    <hyperlink ref="I410" r:id="rId81" xr:uid="{00000000-0004-0000-0000-0000A0000000}"/>
    <hyperlink ref="I411" r:id="rId82" xr:uid="{00000000-0004-0000-0000-0000A2000000}"/>
    <hyperlink ref="I412" r:id="rId83" xr:uid="{00000000-0004-0000-0000-0000A4000000}"/>
    <hyperlink ref="I413" r:id="rId84" xr:uid="{00000000-0004-0000-0000-0000A6000000}"/>
    <hyperlink ref="I414" r:id="rId85" xr:uid="{00000000-0004-0000-0000-0000A8000000}"/>
    <hyperlink ref="I415" r:id="rId86" xr:uid="{00000000-0004-0000-0000-0000AA000000}"/>
    <hyperlink ref="I416" r:id="rId87" xr:uid="{00000000-0004-0000-0000-0000AC000000}"/>
    <hyperlink ref="I417" r:id="rId88" xr:uid="{00000000-0004-0000-0000-0000AE000000}"/>
    <hyperlink ref="I544" r:id="rId89" xr:uid="{00000000-0004-0000-0000-0000B0000000}"/>
    <hyperlink ref="I545" r:id="rId90" xr:uid="{00000000-0004-0000-0000-0000B2000000}"/>
    <hyperlink ref="I560" r:id="rId91" xr:uid="{00000000-0004-0000-0000-0000B4000000}"/>
    <hyperlink ref="I567" r:id="rId92" xr:uid="{00000000-0004-0000-0000-0000B6000000}"/>
    <hyperlink ref="I568" r:id="rId93" xr:uid="{00000000-0004-0000-0000-0000B8000000}"/>
    <hyperlink ref="I569" r:id="rId94" xr:uid="{00000000-0004-0000-0000-0000BA000000}"/>
    <hyperlink ref="I570" r:id="rId95" xr:uid="{00000000-0004-0000-0000-0000BC000000}"/>
    <hyperlink ref="I571" r:id="rId96" xr:uid="{00000000-0004-0000-0000-0000BE000000}"/>
    <hyperlink ref="I572" r:id="rId97" xr:uid="{00000000-0004-0000-0000-0000C0000000}"/>
    <hyperlink ref="I706" r:id="rId98" xr:uid="{00000000-0004-0000-0000-0000C2000000}"/>
    <hyperlink ref="I707" r:id="rId99" xr:uid="{00000000-0004-0000-0000-0000C4000000}"/>
    <hyperlink ref="I708" r:id="rId100" xr:uid="{00000000-0004-0000-0000-0000C6000000}"/>
    <hyperlink ref="I709" r:id="rId101" xr:uid="{00000000-0004-0000-0000-0000C8000000}"/>
    <hyperlink ref="I710" r:id="rId102" xr:uid="{00000000-0004-0000-0000-0000CA000000}"/>
    <hyperlink ref="I711" r:id="rId103" xr:uid="{00000000-0004-0000-0000-0000CC000000}"/>
    <hyperlink ref="I712" r:id="rId104" xr:uid="{00000000-0004-0000-0000-0000CE000000}"/>
    <hyperlink ref="I713" r:id="rId105" xr:uid="{00000000-0004-0000-0000-0000D0000000}"/>
    <hyperlink ref="I714" r:id="rId106" xr:uid="{00000000-0004-0000-0000-0000D2000000}"/>
    <hyperlink ref="I715" r:id="rId107" xr:uid="{00000000-0004-0000-0000-0000D4000000}"/>
    <hyperlink ref="I716" r:id="rId108" xr:uid="{00000000-0004-0000-0000-0000D6000000}"/>
    <hyperlink ref="I717" r:id="rId109" xr:uid="{00000000-0004-0000-0000-0000D8000000}"/>
    <hyperlink ref="I718" r:id="rId110" xr:uid="{00000000-0004-0000-0000-0000DA000000}"/>
    <hyperlink ref="I719" r:id="rId111" xr:uid="{00000000-0004-0000-0000-0000DC000000}"/>
    <hyperlink ref="I720" r:id="rId112" xr:uid="{00000000-0004-0000-0000-0000DE000000}"/>
    <hyperlink ref="I721" r:id="rId113" xr:uid="{00000000-0004-0000-0000-0000E0000000}"/>
    <hyperlink ref="I722" r:id="rId114" xr:uid="{00000000-0004-0000-0000-0000E2000000}"/>
    <hyperlink ref="I723" r:id="rId115" xr:uid="{00000000-0004-0000-0000-0000E4000000}"/>
    <hyperlink ref="I724" r:id="rId116" xr:uid="{00000000-0004-0000-0000-0000E6000000}"/>
    <hyperlink ref="I725" r:id="rId117" xr:uid="{00000000-0004-0000-0000-0000E8000000}"/>
    <hyperlink ref="I726" r:id="rId118" xr:uid="{00000000-0004-0000-0000-0000EA000000}"/>
    <hyperlink ref="I727" r:id="rId119" xr:uid="{00000000-0004-0000-0000-0000EC000000}"/>
    <hyperlink ref="I728" r:id="rId120" xr:uid="{00000000-0004-0000-0000-0000EE000000}"/>
    <hyperlink ref="I729" r:id="rId121" xr:uid="{00000000-0004-0000-0000-0000F0000000}"/>
    <hyperlink ref="I730" r:id="rId122" xr:uid="{00000000-0004-0000-0000-0000F2000000}"/>
    <hyperlink ref="I993" r:id="rId123" xr:uid="{00000000-0004-0000-0000-0000F4000000}"/>
    <hyperlink ref="I994" r:id="rId124" xr:uid="{00000000-0004-0000-0000-0000F6000000}"/>
    <hyperlink ref="I995" r:id="rId125" xr:uid="{00000000-0004-0000-0000-0000F8000000}"/>
    <hyperlink ref="I996" r:id="rId126" xr:uid="{00000000-0004-0000-0000-0000FA000000}"/>
    <hyperlink ref="I997" r:id="rId127" xr:uid="{00000000-0004-0000-0000-0000FC000000}"/>
    <hyperlink ref="I998" r:id="rId128" xr:uid="{00000000-0004-0000-0000-0000FE000000}"/>
    <hyperlink ref="I999" r:id="rId129" xr:uid="{00000000-0004-0000-0000-000000010000}"/>
    <hyperlink ref="I1000" r:id="rId130" xr:uid="{00000000-0004-0000-0000-000002010000}"/>
    <hyperlink ref="I1001" r:id="rId131" xr:uid="{00000000-0004-0000-0000-000004010000}"/>
    <hyperlink ref="I1108" r:id="rId132" xr:uid="{00000000-0004-0000-0000-000006010000}"/>
    <hyperlink ref="I1109" r:id="rId133" xr:uid="{00000000-0004-0000-0000-000008010000}"/>
    <hyperlink ref="I1110" r:id="rId134" xr:uid="{00000000-0004-0000-0000-00000A010000}"/>
    <hyperlink ref="I1111" r:id="rId135" xr:uid="{00000000-0004-0000-0000-00000C010000}"/>
    <hyperlink ref="I1112" r:id="rId136" xr:uid="{00000000-0004-0000-0000-00000E010000}"/>
    <hyperlink ref="I1113" r:id="rId137" xr:uid="{00000000-0004-0000-0000-000010010000}"/>
    <hyperlink ref="I159" r:id="rId138" xr:uid="{00000000-0004-0000-0000-000012010000}"/>
    <hyperlink ref="I747" r:id="rId139" xr:uid="{00000000-0004-0000-0000-000014010000}"/>
    <hyperlink ref="I748" r:id="rId140" xr:uid="{00000000-0004-0000-0000-000016010000}"/>
    <hyperlink ref="I749" r:id="rId141" xr:uid="{00000000-0004-0000-0000-000018010000}"/>
    <hyperlink ref="I750" r:id="rId142" xr:uid="{00000000-0004-0000-0000-00001A010000}"/>
    <hyperlink ref="I751" r:id="rId143" xr:uid="{00000000-0004-0000-0000-00001C010000}"/>
    <hyperlink ref="I752" r:id="rId144" xr:uid="{00000000-0004-0000-0000-00001E010000}"/>
    <hyperlink ref="I753" r:id="rId145" xr:uid="{00000000-0004-0000-0000-000020010000}"/>
    <hyperlink ref="I754" r:id="rId146" xr:uid="{00000000-0004-0000-0000-000022010000}"/>
    <hyperlink ref="I755" r:id="rId147" xr:uid="{00000000-0004-0000-0000-000024010000}"/>
    <hyperlink ref="I756" r:id="rId148" xr:uid="{00000000-0004-0000-0000-000026010000}"/>
    <hyperlink ref="I757" r:id="rId149" xr:uid="{00000000-0004-0000-0000-000028010000}"/>
    <hyperlink ref="I787" r:id="rId150" xr:uid="{00000000-0004-0000-0000-00002A010000}"/>
    <hyperlink ref="I788" r:id="rId151" xr:uid="{00000000-0004-0000-0000-00002C010000}"/>
    <hyperlink ref="I1114" r:id="rId152" xr:uid="{00000000-0004-0000-0000-00002E010000}"/>
    <hyperlink ref="I1115" r:id="rId153" xr:uid="{00000000-0004-0000-0000-000030010000}"/>
    <hyperlink ref="I1116" r:id="rId154" xr:uid="{00000000-0004-0000-0000-000032010000}"/>
    <hyperlink ref="I130" r:id="rId155" xr:uid="{00000000-0004-0000-0000-000034010000}"/>
    <hyperlink ref="I131" r:id="rId156" xr:uid="{00000000-0004-0000-0000-000036010000}"/>
    <hyperlink ref="I132" r:id="rId157" xr:uid="{00000000-0004-0000-0000-000038010000}"/>
    <hyperlink ref="I133" r:id="rId158" xr:uid="{00000000-0004-0000-0000-00003A010000}"/>
    <hyperlink ref="I134" r:id="rId159" xr:uid="{00000000-0004-0000-0000-00003C010000}"/>
    <hyperlink ref="I135" r:id="rId160" xr:uid="{00000000-0004-0000-0000-00003E010000}"/>
    <hyperlink ref="I136" r:id="rId161" xr:uid="{00000000-0004-0000-0000-000040010000}"/>
    <hyperlink ref="I137" r:id="rId162" xr:uid="{00000000-0004-0000-0000-000042010000}"/>
    <hyperlink ref="I247" r:id="rId163" xr:uid="{00000000-0004-0000-0000-000044010000}"/>
    <hyperlink ref="I248" r:id="rId164" xr:uid="{00000000-0004-0000-0000-000046010000}"/>
    <hyperlink ref="I277" r:id="rId165" xr:uid="{00000000-0004-0000-0000-000048010000}"/>
    <hyperlink ref="I1002" r:id="rId166" xr:uid="{00000000-0004-0000-0000-00004A010000}"/>
    <hyperlink ref="I1003" r:id="rId167" xr:uid="{00000000-0004-0000-0000-00004C010000}"/>
    <hyperlink ref="I1004" r:id="rId168" xr:uid="{00000000-0004-0000-0000-00004E010000}"/>
    <hyperlink ref="I1005" r:id="rId169" xr:uid="{00000000-0004-0000-0000-000050010000}"/>
    <hyperlink ref="I758" r:id="rId170" xr:uid="{00000000-0004-0000-0000-000052010000}"/>
    <hyperlink ref="I759" r:id="rId171" xr:uid="{00000000-0004-0000-0000-000054010000}"/>
    <hyperlink ref="I760" r:id="rId172" xr:uid="{00000000-0004-0000-0000-000056010000}"/>
    <hyperlink ref="I230" r:id="rId173" xr:uid="{00000000-0004-0000-0000-000058010000}"/>
    <hyperlink ref="I231" r:id="rId174" xr:uid="{00000000-0004-0000-0000-00005A010000}"/>
    <hyperlink ref="I232" r:id="rId175" xr:uid="{00000000-0004-0000-0000-00005C010000}"/>
    <hyperlink ref="I233" r:id="rId176" xr:uid="{00000000-0004-0000-0000-00005E010000}"/>
    <hyperlink ref="I234" r:id="rId177" xr:uid="{00000000-0004-0000-0000-000060010000}"/>
    <hyperlink ref="I235" r:id="rId178" xr:uid="{00000000-0004-0000-0000-000062010000}"/>
    <hyperlink ref="I236" r:id="rId179" xr:uid="{00000000-0004-0000-0000-000064010000}"/>
    <hyperlink ref="I237" r:id="rId180" xr:uid="{00000000-0004-0000-0000-000066010000}"/>
    <hyperlink ref="I238" r:id="rId181" xr:uid="{00000000-0004-0000-0000-000068010000}"/>
    <hyperlink ref="I239" r:id="rId182" xr:uid="{00000000-0004-0000-0000-00006A010000}"/>
    <hyperlink ref="I240" r:id="rId183" xr:uid="{00000000-0004-0000-0000-00006C010000}"/>
    <hyperlink ref="I241" r:id="rId184" xr:uid="{00000000-0004-0000-0000-00006E010000}"/>
    <hyperlink ref="I242" r:id="rId185" xr:uid="{00000000-0004-0000-0000-000070010000}"/>
    <hyperlink ref="I243" r:id="rId186" xr:uid="{00000000-0004-0000-0000-000072010000}"/>
    <hyperlink ref="I244" r:id="rId187" xr:uid="{00000000-0004-0000-0000-000074010000}"/>
    <hyperlink ref="I245" r:id="rId188" xr:uid="{00000000-0004-0000-0000-000076010000}"/>
    <hyperlink ref="I246" r:id="rId189" xr:uid="{00000000-0004-0000-0000-000078010000}"/>
    <hyperlink ref="I733" r:id="rId190" xr:uid="{00000000-0004-0000-0000-00007A010000}"/>
    <hyperlink ref="I765" r:id="rId191" xr:uid="{00000000-0004-0000-0000-00007C010000}"/>
    <hyperlink ref="I766" r:id="rId192" xr:uid="{00000000-0004-0000-0000-00007E010000}"/>
    <hyperlink ref="I767" r:id="rId193" xr:uid="{00000000-0004-0000-0000-000080010000}"/>
    <hyperlink ref="I768" r:id="rId194" xr:uid="{00000000-0004-0000-0000-000082010000}"/>
    <hyperlink ref="I769" r:id="rId195" xr:uid="{00000000-0004-0000-0000-000084010000}"/>
    <hyperlink ref="I770" r:id="rId196" xr:uid="{00000000-0004-0000-0000-000086010000}"/>
    <hyperlink ref="I771" r:id="rId197" xr:uid="{00000000-0004-0000-0000-000088010000}"/>
    <hyperlink ref="I772" r:id="rId198" xr:uid="{00000000-0004-0000-0000-00008A010000}"/>
    <hyperlink ref="I773" r:id="rId199" xr:uid="{00000000-0004-0000-0000-00008C010000}"/>
    <hyperlink ref="I774" r:id="rId200" xr:uid="{00000000-0004-0000-0000-00008E010000}"/>
    <hyperlink ref="I775" r:id="rId201" xr:uid="{00000000-0004-0000-0000-000090010000}"/>
    <hyperlink ref="I776" r:id="rId202" xr:uid="{00000000-0004-0000-0000-000092010000}"/>
    <hyperlink ref="I777" r:id="rId203" xr:uid="{00000000-0004-0000-0000-000094010000}"/>
    <hyperlink ref="I778" r:id="rId204" xr:uid="{00000000-0004-0000-0000-000096010000}"/>
    <hyperlink ref="I779" r:id="rId205" xr:uid="{00000000-0004-0000-0000-000098010000}"/>
    <hyperlink ref="I780" r:id="rId206" xr:uid="{00000000-0004-0000-0000-00009A010000}"/>
    <hyperlink ref="I781" r:id="rId207" xr:uid="{00000000-0004-0000-0000-00009B010000}"/>
    <hyperlink ref="I871" r:id="rId208" xr:uid="{00000000-0004-0000-0000-00009D010000}"/>
    <hyperlink ref="I872" r:id="rId209" xr:uid="{00000000-0004-0000-0000-00009F010000}"/>
    <hyperlink ref="I873" r:id="rId210" xr:uid="{00000000-0004-0000-0000-0000A1010000}"/>
    <hyperlink ref="I874" r:id="rId211" xr:uid="{00000000-0004-0000-0000-0000A3010000}"/>
    <hyperlink ref="I875" r:id="rId212" xr:uid="{00000000-0004-0000-0000-0000A5010000}"/>
    <hyperlink ref="I876" r:id="rId213" xr:uid="{00000000-0004-0000-0000-0000A7010000}"/>
    <hyperlink ref="I877" r:id="rId214" xr:uid="{00000000-0004-0000-0000-0000A9010000}"/>
    <hyperlink ref="I990" r:id="rId215" xr:uid="{00000000-0004-0000-0000-0000AB010000}"/>
    <hyperlink ref="I991" r:id="rId216" xr:uid="{00000000-0004-0000-0000-0000AD010000}"/>
    <hyperlink ref="I992" r:id="rId217" xr:uid="{00000000-0004-0000-0000-0000AF010000}"/>
    <hyperlink ref="I249" r:id="rId218" xr:uid="{00000000-0004-0000-0000-0000B1010000}"/>
    <hyperlink ref="I250" r:id="rId219" xr:uid="{00000000-0004-0000-0000-0000B3010000}"/>
    <hyperlink ref="I251" r:id="rId220" xr:uid="{00000000-0004-0000-0000-0000B5010000}"/>
    <hyperlink ref="I252" r:id="rId221" xr:uid="{00000000-0004-0000-0000-0000B7010000}"/>
    <hyperlink ref="I253" r:id="rId222" xr:uid="{00000000-0004-0000-0000-0000B9010000}"/>
    <hyperlink ref="I254" r:id="rId223" xr:uid="{00000000-0004-0000-0000-0000BB010000}"/>
    <hyperlink ref="I255" r:id="rId224" xr:uid="{00000000-0004-0000-0000-0000BD010000}"/>
    <hyperlink ref="I256" r:id="rId225" xr:uid="{00000000-0004-0000-0000-0000BF010000}"/>
    <hyperlink ref="I257" r:id="rId226" xr:uid="{00000000-0004-0000-0000-0000C1010000}"/>
    <hyperlink ref="I258" r:id="rId227" xr:uid="{00000000-0004-0000-0000-0000C3010000}"/>
    <hyperlink ref="I259" r:id="rId228" xr:uid="{00000000-0004-0000-0000-0000C5010000}"/>
    <hyperlink ref="I260" r:id="rId229" xr:uid="{00000000-0004-0000-0000-0000C7010000}"/>
    <hyperlink ref="I261" r:id="rId230" xr:uid="{00000000-0004-0000-0000-0000C9010000}"/>
    <hyperlink ref="I262" r:id="rId231" xr:uid="{00000000-0004-0000-0000-0000CB010000}"/>
    <hyperlink ref="I263" r:id="rId232" xr:uid="{00000000-0004-0000-0000-0000CD010000}"/>
    <hyperlink ref="I328" r:id="rId233" xr:uid="{00000000-0004-0000-0000-0000D1010000}"/>
    <hyperlink ref="I546" r:id="rId234" xr:uid="{00000000-0004-0000-0000-0000D3010000}"/>
    <hyperlink ref="I547" r:id="rId235" xr:uid="{00000000-0004-0000-0000-0000D5010000}"/>
    <hyperlink ref="I548" r:id="rId236" xr:uid="{00000000-0004-0000-0000-0000D7010000}"/>
    <hyperlink ref="I549" r:id="rId237" xr:uid="{00000000-0004-0000-0000-0000D9010000}"/>
    <hyperlink ref="I550" r:id="rId238" xr:uid="{00000000-0004-0000-0000-0000DB010000}"/>
    <hyperlink ref="I551" r:id="rId239" xr:uid="{00000000-0004-0000-0000-0000DD010000}"/>
    <hyperlink ref="I552" r:id="rId240" xr:uid="{00000000-0004-0000-0000-0000DF010000}"/>
    <hyperlink ref="I553" r:id="rId241" xr:uid="{00000000-0004-0000-0000-0000E1010000}"/>
    <hyperlink ref="I554" r:id="rId242" xr:uid="{00000000-0004-0000-0000-0000E3010000}"/>
    <hyperlink ref="I782" r:id="rId243" xr:uid="{00000000-0004-0000-0000-0000E5010000}"/>
    <hyperlink ref="I783" r:id="rId244" xr:uid="{00000000-0004-0000-0000-0000E7010000}"/>
    <hyperlink ref="I784" r:id="rId245" xr:uid="{00000000-0004-0000-0000-0000E9010000}"/>
    <hyperlink ref="I785" r:id="rId246" xr:uid="{00000000-0004-0000-0000-0000EB010000}"/>
    <hyperlink ref="I786" r:id="rId247" xr:uid="{00000000-0004-0000-0000-0000ED010000}"/>
    <hyperlink ref="I789" r:id="rId248" xr:uid="{00000000-0004-0000-0000-0000EF010000}"/>
    <hyperlink ref="I790" r:id="rId249" xr:uid="{00000000-0004-0000-0000-0000F1010000}"/>
    <hyperlink ref="I791" r:id="rId250" xr:uid="{00000000-0004-0000-0000-0000F3010000}"/>
    <hyperlink ref="I792" r:id="rId251" xr:uid="{00000000-0004-0000-0000-0000F5010000}"/>
    <hyperlink ref="I289" r:id="rId252" xr:uid="{00000000-0004-0000-0000-0000F7010000}"/>
    <hyperlink ref="I290" r:id="rId253" xr:uid="{00000000-0004-0000-0000-0000F9010000}"/>
    <hyperlink ref="I291" r:id="rId254" xr:uid="{00000000-0004-0000-0000-0000FB010000}"/>
    <hyperlink ref="I292" r:id="rId255" xr:uid="{00000000-0004-0000-0000-0000FD010000}"/>
    <hyperlink ref="I293" r:id="rId256" xr:uid="{00000000-0004-0000-0000-0000FF010000}"/>
    <hyperlink ref="I294" r:id="rId257" xr:uid="{00000000-0004-0000-0000-000001020000}"/>
    <hyperlink ref="I295" r:id="rId258" xr:uid="{00000000-0004-0000-0000-000003020000}"/>
    <hyperlink ref="I296" r:id="rId259" xr:uid="{00000000-0004-0000-0000-000005020000}"/>
    <hyperlink ref="I297" r:id="rId260" xr:uid="{00000000-0004-0000-0000-000007020000}"/>
    <hyperlink ref="I298" r:id="rId261" xr:uid="{00000000-0004-0000-0000-000009020000}"/>
    <hyperlink ref="I299" r:id="rId262" xr:uid="{00000000-0004-0000-0000-00000B020000}"/>
    <hyperlink ref="I300" r:id="rId263" xr:uid="{00000000-0004-0000-0000-00000D020000}"/>
    <hyperlink ref="I301" r:id="rId264" xr:uid="{00000000-0004-0000-0000-00000F020000}"/>
    <hyperlink ref="I302" r:id="rId265" xr:uid="{00000000-0004-0000-0000-000011020000}"/>
    <hyperlink ref="I827" r:id="rId266" xr:uid="{00000000-0004-0000-0000-000013020000}"/>
    <hyperlink ref="I801" r:id="rId267" xr:uid="{00000000-0004-0000-0000-000015020000}"/>
    <hyperlink ref="I802" r:id="rId268" xr:uid="{00000000-0004-0000-0000-000017020000}"/>
    <hyperlink ref="I803" r:id="rId269" xr:uid="{00000000-0004-0000-0000-000019020000}"/>
    <hyperlink ref="I804" r:id="rId270" xr:uid="{00000000-0004-0000-0000-00001B020000}"/>
    <hyperlink ref="I805" r:id="rId271" xr:uid="{00000000-0004-0000-0000-00001C020000}"/>
    <hyperlink ref="I806" r:id="rId272" xr:uid="{00000000-0004-0000-0000-00001E020000}"/>
    <hyperlink ref="I278" r:id="rId273" xr:uid="{00000000-0004-0000-0000-000020020000}"/>
    <hyperlink ref="I279" r:id="rId274" xr:uid="{00000000-0004-0000-0000-000022020000}"/>
    <hyperlink ref="I280" r:id="rId275" xr:uid="{00000000-0004-0000-0000-000024020000}"/>
    <hyperlink ref="I281" r:id="rId276" xr:uid="{00000000-0004-0000-0000-000026020000}"/>
    <hyperlink ref="I282" r:id="rId277" xr:uid="{00000000-0004-0000-0000-000028020000}"/>
    <hyperlink ref="I319" r:id="rId278" xr:uid="{00000000-0004-0000-0000-00002A020000}"/>
    <hyperlink ref="I320" r:id="rId279" xr:uid="{00000000-0004-0000-0000-00002C020000}"/>
    <hyperlink ref="I321" r:id="rId280" xr:uid="{00000000-0004-0000-0000-00002E020000}"/>
    <hyperlink ref="I555" r:id="rId281" xr:uid="{00000000-0004-0000-0000-000030020000}"/>
    <hyperlink ref="I556" r:id="rId282" xr:uid="{00000000-0004-0000-0000-000032020000}"/>
    <hyperlink ref="I557" r:id="rId283" xr:uid="{00000000-0004-0000-0000-000034020000}"/>
    <hyperlink ref="I558" r:id="rId284" xr:uid="{00000000-0004-0000-0000-000036020000}"/>
    <hyperlink ref="I559" r:id="rId285" xr:uid="{00000000-0004-0000-0000-000038020000}"/>
    <hyperlink ref="I573" r:id="rId286" xr:uid="{00000000-0004-0000-0000-00003A020000}"/>
    <hyperlink ref="I574" r:id="rId287" xr:uid="{00000000-0004-0000-0000-00003C020000}"/>
    <hyperlink ref="I575" r:id="rId288" xr:uid="{00000000-0004-0000-0000-00003E020000}"/>
    <hyperlink ref="I576" r:id="rId289" xr:uid="{00000000-0004-0000-0000-000040020000}"/>
    <hyperlink ref="I577" r:id="rId290" xr:uid="{00000000-0004-0000-0000-000042020000}"/>
    <hyperlink ref="I807" r:id="rId291" xr:uid="{00000000-0004-0000-0000-000044020000}"/>
    <hyperlink ref="I808" r:id="rId292" xr:uid="{00000000-0004-0000-0000-000046020000}"/>
    <hyperlink ref="I809" r:id="rId293" xr:uid="{00000000-0004-0000-0000-000048020000}"/>
    <hyperlink ref="I810" r:id="rId294" xr:uid="{00000000-0004-0000-0000-00004A020000}"/>
    <hyperlink ref="I811" r:id="rId295" xr:uid="{00000000-0004-0000-0000-00004C020000}"/>
    <hyperlink ref="I812" r:id="rId296" xr:uid="{00000000-0004-0000-0000-00004E020000}"/>
    <hyperlink ref="I813" r:id="rId297" xr:uid="{00000000-0004-0000-0000-000050020000}"/>
    <hyperlink ref="I814" r:id="rId298" xr:uid="{00000000-0004-0000-0000-000052020000}"/>
    <hyperlink ref="I815" r:id="rId299" xr:uid="{00000000-0004-0000-0000-000054020000}"/>
    <hyperlink ref="I816" r:id="rId300" xr:uid="{00000000-0004-0000-0000-000056020000}"/>
    <hyperlink ref="I817" r:id="rId301" xr:uid="{00000000-0004-0000-0000-000058020000}"/>
    <hyperlink ref="I818" r:id="rId302" xr:uid="{00000000-0004-0000-0000-00005A020000}"/>
    <hyperlink ref="I819" r:id="rId303" xr:uid="{00000000-0004-0000-0000-00005C020000}"/>
    <hyperlink ref="I820" r:id="rId304" xr:uid="{00000000-0004-0000-0000-00005E020000}"/>
    <hyperlink ref="I821" r:id="rId305" xr:uid="{00000000-0004-0000-0000-000060020000}"/>
    <hyperlink ref="I822" r:id="rId306" xr:uid="{00000000-0004-0000-0000-000062020000}"/>
    <hyperlink ref="I823" r:id="rId307" xr:uid="{00000000-0004-0000-0000-000064020000}"/>
    <hyperlink ref="I824" r:id="rId308" xr:uid="{00000000-0004-0000-0000-000066020000}"/>
    <hyperlink ref="I825" r:id="rId309" xr:uid="{00000000-0004-0000-0000-000068020000}"/>
    <hyperlink ref="I826" r:id="rId310" xr:uid="{00000000-0004-0000-0000-00006A020000}"/>
    <hyperlink ref="I1103" r:id="rId311" xr:uid="{00000000-0004-0000-0000-00006C020000}"/>
    <hyperlink ref="I49" r:id="rId312" xr:uid="{00000000-0004-0000-0000-00006E020000}"/>
    <hyperlink ref="I50" r:id="rId313" xr:uid="{00000000-0004-0000-0000-000070020000}"/>
    <hyperlink ref="I51" r:id="rId314" xr:uid="{00000000-0004-0000-0000-000072020000}"/>
    <hyperlink ref="I52" r:id="rId315" xr:uid="{00000000-0004-0000-0000-000074020000}"/>
    <hyperlink ref="I53" r:id="rId316" xr:uid="{00000000-0004-0000-0000-000076020000}"/>
    <hyperlink ref="I54" r:id="rId317" xr:uid="{00000000-0004-0000-0000-000078020000}"/>
    <hyperlink ref="I55" r:id="rId318" xr:uid="{00000000-0004-0000-0000-00007A020000}"/>
    <hyperlink ref="I56" r:id="rId319" xr:uid="{00000000-0004-0000-0000-00007C020000}"/>
    <hyperlink ref="I57" r:id="rId320" xr:uid="{00000000-0004-0000-0000-00007E020000}"/>
    <hyperlink ref="I58" r:id="rId321" xr:uid="{00000000-0004-0000-0000-000080020000}"/>
    <hyperlink ref="I59" r:id="rId322" xr:uid="{00000000-0004-0000-0000-000082020000}"/>
    <hyperlink ref="I60" r:id="rId323" xr:uid="{00000000-0004-0000-0000-000084020000}"/>
    <hyperlink ref="I61" r:id="rId324" xr:uid="{00000000-0004-0000-0000-000086020000}"/>
    <hyperlink ref="I62" r:id="rId325" xr:uid="{00000000-0004-0000-0000-000088020000}"/>
    <hyperlink ref="I63" r:id="rId326" xr:uid="{00000000-0004-0000-0000-00008A020000}"/>
    <hyperlink ref="I64" r:id="rId327" xr:uid="{00000000-0004-0000-0000-00008C020000}"/>
    <hyperlink ref="I65" r:id="rId328" xr:uid="{00000000-0004-0000-0000-00008E020000}"/>
    <hyperlink ref="I285" r:id="rId329" xr:uid="{00000000-0004-0000-0000-000090020000}"/>
    <hyperlink ref="I286" r:id="rId330" xr:uid="{00000000-0004-0000-0000-000092020000}"/>
    <hyperlink ref="I287" r:id="rId331" xr:uid="{00000000-0004-0000-0000-000094020000}"/>
    <hyperlink ref="I288" r:id="rId332" xr:uid="{00000000-0004-0000-0000-000096020000}"/>
    <hyperlink ref="I506" r:id="rId333" xr:uid="{00000000-0004-0000-0000-000098020000}"/>
    <hyperlink ref="I940" r:id="rId334" xr:uid="{00000000-0004-0000-0000-00009A020000}"/>
    <hyperlink ref="I941" r:id="rId335" xr:uid="{00000000-0004-0000-0000-00009C020000}"/>
    <hyperlink ref="I942" r:id="rId336" xr:uid="{00000000-0004-0000-0000-00009E020000}"/>
    <hyperlink ref="I322" r:id="rId337" xr:uid="{00000000-0004-0000-0000-0000A0020000}"/>
    <hyperlink ref="I323" r:id="rId338" xr:uid="{00000000-0004-0000-0000-0000A2020000}"/>
    <hyperlink ref="I324" r:id="rId339" xr:uid="{00000000-0004-0000-0000-0000A4020000}"/>
    <hyperlink ref="I325" r:id="rId340" xr:uid="{00000000-0004-0000-0000-0000A6020000}"/>
    <hyperlink ref="I326" r:id="rId341" xr:uid="{00000000-0004-0000-0000-0000A8020000}"/>
    <hyperlink ref="I828" r:id="rId342" xr:uid="{00000000-0004-0000-0000-0000AA020000}"/>
    <hyperlink ref="I829" r:id="rId343" xr:uid="{00000000-0004-0000-0000-0000AC020000}"/>
    <hyperlink ref="I830" r:id="rId344" xr:uid="{00000000-0004-0000-0000-0000AE020000}"/>
    <hyperlink ref="I831" r:id="rId345" xr:uid="{00000000-0004-0000-0000-0000B0020000}"/>
    <hyperlink ref="I832" r:id="rId346" xr:uid="{00000000-0004-0000-0000-0000B2020000}"/>
    <hyperlink ref="I833" r:id="rId347" xr:uid="{00000000-0004-0000-0000-0000B4020000}"/>
    <hyperlink ref="I834" r:id="rId348" xr:uid="{00000000-0004-0000-0000-0000B6020000}"/>
    <hyperlink ref="I835" r:id="rId349" xr:uid="{00000000-0004-0000-0000-0000B8020000}"/>
    <hyperlink ref="I836" r:id="rId350" xr:uid="{00000000-0004-0000-0000-0000BA020000}"/>
    <hyperlink ref="I837" r:id="rId351" xr:uid="{00000000-0004-0000-0000-0000BC020000}"/>
    <hyperlink ref="I838" r:id="rId352" xr:uid="{00000000-0004-0000-0000-0000BE020000}"/>
    <hyperlink ref="I839" r:id="rId353" xr:uid="{00000000-0004-0000-0000-0000C0020000}"/>
    <hyperlink ref="I840" r:id="rId354" xr:uid="{00000000-0004-0000-0000-0000C2020000}"/>
    <hyperlink ref="I841" r:id="rId355" xr:uid="{00000000-0004-0000-0000-0000C4020000}"/>
    <hyperlink ref="I846" r:id="rId356" xr:uid="{00000000-0004-0000-0000-0000C6020000}"/>
    <hyperlink ref="I847" r:id="rId357" xr:uid="{00000000-0004-0000-0000-0000C8020000}"/>
    <hyperlink ref="I345" r:id="rId358" xr:uid="{00000000-0004-0000-0000-0000CA020000}"/>
    <hyperlink ref="I346" r:id="rId359" xr:uid="{00000000-0004-0000-0000-0000CC020000}"/>
    <hyperlink ref="I347" r:id="rId360" xr:uid="{00000000-0004-0000-0000-0000CE020000}"/>
    <hyperlink ref="I348" r:id="rId361" xr:uid="{00000000-0004-0000-0000-0000D0020000}"/>
    <hyperlink ref="I349" r:id="rId362" xr:uid="{00000000-0004-0000-0000-0000D2020000}"/>
    <hyperlink ref="I350" r:id="rId363" xr:uid="{00000000-0004-0000-0000-0000D4020000}"/>
    <hyperlink ref="I351" r:id="rId364" xr:uid="{00000000-0004-0000-0000-0000D6020000}"/>
    <hyperlink ref="I352" r:id="rId365" xr:uid="{00000000-0004-0000-0000-0000D8020000}"/>
    <hyperlink ref="I353" r:id="rId366" xr:uid="{00000000-0004-0000-0000-0000DA020000}"/>
    <hyperlink ref="I675" r:id="rId367" xr:uid="{00000000-0004-0000-0000-0000DC020000}"/>
    <hyperlink ref="I676" r:id="rId368" xr:uid="{00000000-0004-0000-0000-0000DE020000}"/>
    <hyperlink ref="I677" r:id="rId369" xr:uid="{00000000-0004-0000-0000-0000E0020000}"/>
    <hyperlink ref="I678" r:id="rId370" xr:uid="{00000000-0004-0000-0000-0000E2020000}"/>
    <hyperlink ref="I679" r:id="rId371" xr:uid="{00000000-0004-0000-0000-0000E4020000}"/>
    <hyperlink ref="I680" r:id="rId372" xr:uid="{00000000-0004-0000-0000-0000E6020000}"/>
    <hyperlink ref="I842" r:id="rId373" xr:uid="{00000000-0004-0000-0000-0000E8020000}"/>
    <hyperlink ref="I843" r:id="rId374" xr:uid="{00000000-0004-0000-0000-0000EA020000}"/>
    <hyperlink ref="I844" r:id="rId375" xr:uid="{00000000-0004-0000-0000-0000EC020000}"/>
    <hyperlink ref="I845" r:id="rId376" xr:uid="{00000000-0004-0000-0000-0000EE020000}"/>
    <hyperlink ref="I926" r:id="rId377" xr:uid="{00000000-0004-0000-0000-0000F0020000}"/>
    <hyperlink ref="I927" r:id="rId378" xr:uid="{00000000-0004-0000-0000-0000F2020000}"/>
    <hyperlink ref="I928" r:id="rId379" xr:uid="{00000000-0004-0000-0000-0000F4020000}"/>
    <hyperlink ref="I929" r:id="rId380" xr:uid="{00000000-0004-0000-0000-0000F6020000}"/>
    <hyperlink ref="I930" r:id="rId381" xr:uid="{00000000-0004-0000-0000-0000F8020000}"/>
    <hyperlink ref="I68" r:id="rId382" xr:uid="{00000000-0004-0000-0000-0000FA020000}"/>
    <hyperlink ref="I69" r:id="rId383" xr:uid="{00000000-0004-0000-0000-0000FC020000}"/>
    <hyperlink ref="I70" r:id="rId384" xr:uid="{00000000-0004-0000-0000-0000FE020000}"/>
    <hyperlink ref="I71" r:id="rId385" xr:uid="{00000000-0004-0000-0000-000000030000}"/>
    <hyperlink ref="I72" r:id="rId386" xr:uid="{00000000-0004-0000-0000-000002030000}"/>
    <hyperlink ref="I73" r:id="rId387" xr:uid="{00000000-0004-0000-0000-000004030000}"/>
    <hyperlink ref="I74" r:id="rId388" xr:uid="{00000000-0004-0000-0000-000006030000}"/>
    <hyperlink ref="I75" r:id="rId389" xr:uid="{00000000-0004-0000-0000-000008030000}"/>
    <hyperlink ref="I76" r:id="rId390" xr:uid="{00000000-0004-0000-0000-00000A030000}"/>
    <hyperlink ref="I77" r:id="rId391" xr:uid="{00000000-0004-0000-0000-00000C030000}"/>
    <hyperlink ref="I78" r:id="rId392" xr:uid="{00000000-0004-0000-0000-00000E030000}"/>
    <hyperlink ref="I79" r:id="rId393" xr:uid="{00000000-0004-0000-0000-000010030000}"/>
    <hyperlink ref="I80" r:id="rId394" xr:uid="{00000000-0004-0000-0000-000012030000}"/>
    <hyperlink ref="I81" r:id="rId395" xr:uid="{00000000-0004-0000-0000-000014030000}"/>
    <hyperlink ref="I82" r:id="rId396" xr:uid="{00000000-0004-0000-0000-000016030000}"/>
    <hyperlink ref="I83" r:id="rId397" xr:uid="{00000000-0004-0000-0000-000018030000}"/>
    <hyperlink ref="I84" r:id="rId398" xr:uid="{00000000-0004-0000-0000-00001A030000}"/>
    <hyperlink ref="I85" r:id="rId399" xr:uid="{00000000-0004-0000-0000-00001C030000}"/>
    <hyperlink ref="I266" r:id="rId400" xr:uid="{00000000-0004-0000-0000-00001E030000}"/>
    <hyperlink ref="I267" r:id="rId401" xr:uid="{00000000-0004-0000-0000-000020030000}"/>
    <hyperlink ref="I268" r:id="rId402" xr:uid="{00000000-0004-0000-0000-000022030000}"/>
    <hyperlink ref="I269" r:id="rId403" xr:uid="{00000000-0004-0000-0000-000023030000}"/>
    <hyperlink ref="I270" r:id="rId404" xr:uid="{00000000-0004-0000-0000-000025030000}"/>
    <hyperlink ref="I271" r:id="rId405" xr:uid="{00000000-0004-0000-0000-000026030000}"/>
    <hyperlink ref="I272" r:id="rId406" xr:uid="{00000000-0004-0000-0000-000028030000}"/>
    <hyperlink ref="I273" r:id="rId407" xr:uid="{00000000-0004-0000-0000-00002A030000}"/>
    <hyperlink ref="I274" r:id="rId408" xr:uid="{00000000-0004-0000-0000-00002C030000}"/>
    <hyperlink ref="I275" r:id="rId409" xr:uid="{00000000-0004-0000-0000-00002E030000}"/>
    <hyperlink ref="I276" r:id="rId410" xr:uid="{00000000-0004-0000-0000-000030030000}"/>
    <hyperlink ref="I359" r:id="rId411" xr:uid="{00000000-0004-0000-0000-000032030000}"/>
    <hyperlink ref="I360" r:id="rId412" xr:uid="{00000000-0004-0000-0000-000034030000}"/>
    <hyperlink ref="I361" r:id="rId413" xr:uid="{00000000-0004-0000-0000-000036030000}"/>
    <hyperlink ref="I362" r:id="rId414" xr:uid="{00000000-0004-0000-0000-000038030000}"/>
    <hyperlink ref="I363" r:id="rId415" xr:uid="{00000000-0004-0000-0000-00003A030000}"/>
    <hyperlink ref="I364" r:id="rId416" xr:uid="{00000000-0004-0000-0000-00003C030000}"/>
    <hyperlink ref="I365" r:id="rId417" xr:uid="{00000000-0004-0000-0000-00003E030000}"/>
    <hyperlink ref="I366" r:id="rId418" xr:uid="{00000000-0004-0000-0000-000040030000}"/>
    <hyperlink ref="I367" r:id="rId419" xr:uid="{00000000-0004-0000-0000-000042030000}"/>
    <hyperlink ref="I368" r:id="rId420" xr:uid="{00000000-0004-0000-0000-000044030000}"/>
    <hyperlink ref="I369" r:id="rId421" xr:uid="{00000000-0004-0000-0000-000046030000}"/>
    <hyperlink ref="I370" r:id="rId422" xr:uid="{00000000-0004-0000-0000-000048030000}"/>
    <hyperlink ref="I371" r:id="rId423" xr:uid="{00000000-0004-0000-0000-00004A030000}"/>
    <hyperlink ref="I372" r:id="rId424" xr:uid="{00000000-0004-0000-0000-00004C030000}"/>
    <hyperlink ref="I373" r:id="rId425" xr:uid="{00000000-0004-0000-0000-00004E030000}"/>
    <hyperlink ref="I441" r:id="rId426" xr:uid="{00000000-0004-0000-0000-000050030000}"/>
    <hyperlink ref="I442" r:id="rId427" xr:uid="{00000000-0004-0000-0000-000052030000}"/>
    <hyperlink ref="I443" r:id="rId428" xr:uid="{00000000-0004-0000-0000-000054030000}"/>
    <hyperlink ref="I444" r:id="rId429" xr:uid="{00000000-0004-0000-0000-000056030000}"/>
    <hyperlink ref="I445" r:id="rId430" xr:uid="{00000000-0004-0000-0000-000058030000}"/>
    <hyperlink ref="I446" r:id="rId431" xr:uid="{00000000-0004-0000-0000-00005A030000}"/>
    <hyperlink ref="I447" r:id="rId432" xr:uid="{00000000-0004-0000-0000-00005C030000}"/>
    <hyperlink ref="I448" r:id="rId433" xr:uid="{00000000-0004-0000-0000-00005E030000}"/>
    <hyperlink ref="I449" r:id="rId434" xr:uid="{00000000-0004-0000-0000-000060030000}"/>
    <hyperlink ref="I450" r:id="rId435" xr:uid="{00000000-0004-0000-0000-000062030000}"/>
    <hyperlink ref="I451" r:id="rId436" xr:uid="{00000000-0004-0000-0000-000064030000}"/>
    <hyperlink ref="I671" r:id="rId437" xr:uid="{00000000-0004-0000-0000-000066030000}"/>
    <hyperlink ref="I672" r:id="rId438" xr:uid="{00000000-0004-0000-0000-000068030000}"/>
    <hyperlink ref="I673" r:id="rId439" xr:uid="{00000000-0004-0000-0000-00006A030000}"/>
    <hyperlink ref="I674" r:id="rId440" xr:uid="{00000000-0004-0000-0000-00006C030000}"/>
    <hyperlink ref="I857" r:id="rId441" xr:uid="{00000000-0004-0000-0000-00006E030000}"/>
    <hyperlink ref="I858" r:id="rId442" xr:uid="{00000000-0004-0000-0000-000070030000}"/>
    <hyperlink ref="I859" r:id="rId443" xr:uid="{00000000-0004-0000-0000-000072030000}"/>
    <hyperlink ref="I860" r:id="rId444" xr:uid="{00000000-0004-0000-0000-000074030000}"/>
    <hyperlink ref="I861" r:id="rId445" xr:uid="{00000000-0004-0000-0000-000076030000}"/>
    <hyperlink ref="I862" r:id="rId446" xr:uid="{00000000-0004-0000-0000-000078030000}"/>
    <hyperlink ref="I863" r:id="rId447" xr:uid="{00000000-0004-0000-0000-00007A030000}"/>
    <hyperlink ref="I864" r:id="rId448" xr:uid="{00000000-0004-0000-0000-00007C030000}"/>
    <hyperlink ref="I865" r:id="rId449" xr:uid="{00000000-0004-0000-0000-00007E030000}"/>
    <hyperlink ref="I866" r:id="rId450" xr:uid="{00000000-0004-0000-0000-000080030000}"/>
    <hyperlink ref="I867" r:id="rId451" xr:uid="{00000000-0004-0000-0000-000082030000}"/>
    <hyperlink ref="I1088" r:id="rId452" xr:uid="{00000000-0004-0000-0000-000084030000}"/>
    <hyperlink ref="I1089" r:id="rId453" xr:uid="{00000000-0004-0000-0000-000086030000}"/>
    <hyperlink ref="I1090" r:id="rId454" xr:uid="{00000000-0004-0000-0000-000088030000}"/>
    <hyperlink ref="I1091" r:id="rId455" xr:uid="{00000000-0004-0000-0000-00008A030000}"/>
    <hyperlink ref="I1092" r:id="rId456" xr:uid="{00000000-0004-0000-0000-00008C030000}"/>
    <hyperlink ref="I1093" r:id="rId457" xr:uid="{00000000-0004-0000-0000-00008E030000}"/>
    <hyperlink ref="I1107" r:id="rId458" xr:uid="{00000000-0004-0000-0000-000090030000}"/>
    <hyperlink ref="I18" r:id="rId459" xr:uid="{00000000-0004-0000-0000-000092030000}"/>
    <hyperlink ref="I19" r:id="rId460" xr:uid="{00000000-0004-0000-0000-000094030000}"/>
    <hyperlink ref="I20" r:id="rId461" xr:uid="{00000000-0004-0000-0000-000096030000}"/>
    <hyperlink ref="I21" r:id="rId462" xr:uid="{00000000-0004-0000-0000-000098030000}"/>
    <hyperlink ref="I22" r:id="rId463" xr:uid="{00000000-0004-0000-0000-00009A030000}"/>
    <hyperlink ref="I23" r:id="rId464" xr:uid="{00000000-0004-0000-0000-00009C030000}"/>
    <hyperlink ref="I24" r:id="rId465" xr:uid="{00000000-0004-0000-0000-00009E030000}"/>
    <hyperlink ref="I25" r:id="rId466" xr:uid="{00000000-0004-0000-0000-0000A0030000}"/>
    <hyperlink ref="I26" r:id="rId467" xr:uid="{00000000-0004-0000-0000-0000A2030000}"/>
    <hyperlink ref="I27" r:id="rId468" xr:uid="{00000000-0004-0000-0000-0000A4030000}"/>
    <hyperlink ref="I28" r:id="rId469" xr:uid="{00000000-0004-0000-0000-0000A6030000}"/>
    <hyperlink ref="I264" r:id="rId470" xr:uid="{00000000-0004-0000-0000-0000A8030000}"/>
    <hyperlink ref="I354" r:id="rId471" xr:uid="{00000000-0004-0000-0000-0000AA030000}"/>
    <hyperlink ref="I400" r:id="rId472" xr:uid="{00000000-0004-0000-0000-0000AC030000}"/>
    <hyperlink ref="I401" r:id="rId473" xr:uid="{00000000-0004-0000-0000-0000AE030000}"/>
    <hyperlink ref="I402" r:id="rId474" xr:uid="{00000000-0004-0000-0000-0000B0030000}"/>
    <hyperlink ref="I542" r:id="rId475" xr:uid="{00000000-0004-0000-0000-0000B2030000}"/>
    <hyperlink ref="I849" r:id="rId476" xr:uid="{00000000-0004-0000-0000-0000B4030000}"/>
    <hyperlink ref="I850" r:id="rId477" xr:uid="{00000000-0004-0000-0000-0000B6030000}"/>
    <hyperlink ref="I851" r:id="rId478" xr:uid="{00000000-0004-0000-0000-0000B8030000}"/>
    <hyperlink ref="I852" r:id="rId479" xr:uid="{00000000-0004-0000-0000-0000BA030000}"/>
    <hyperlink ref="I853" r:id="rId480" xr:uid="{00000000-0004-0000-0000-0000BC030000}"/>
    <hyperlink ref="I854" r:id="rId481" xr:uid="{00000000-0004-0000-0000-0000BE030000}"/>
    <hyperlink ref="I855" r:id="rId482" xr:uid="{00000000-0004-0000-0000-0000C0030000}"/>
    <hyperlink ref="I856" r:id="rId483" xr:uid="{00000000-0004-0000-0000-0000C2030000}"/>
    <hyperlink ref="I848" r:id="rId484" xr:uid="{00000000-0004-0000-0000-0000C4030000}"/>
    <hyperlink ref="I15" r:id="rId485" xr:uid="{00000000-0004-0000-0000-0000C6030000}"/>
    <hyperlink ref="I16" r:id="rId486" xr:uid="{00000000-0004-0000-0000-0000C8030000}"/>
    <hyperlink ref="I17" r:id="rId487" xr:uid="{00000000-0004-0000-0000-0000CA030000}"/>
    <hyperlink ref="I221" r:id="rId488" xr:uid="{00000000-0004-0000-0000-0000CC030000}"/>
    <hyperlink ref="I222" r:id="rId489" xr:uid="{00000000-0004-0000-0000-0000CE030000}"/>
    <hyperlink ref="I228" r:id="rId490" xr:uid="{00000000-0004-0000-0000-0000D0030000}"/>
    <hyperlink ref="I229" r:id="rId491" xr:uid="{00000000-0004-0000-0000-0000D2030000}"/>
    <hyperlink ref="I339" r:id="rId492" xr:uid="{00000000-0004-0000-0000-0000D4030000}"/>
    <hyperlink ref="I340" r:id="rId493" xr:uid="{00000000-0004-0000-0000-0000D6030000}"/>
    <hyperlink ref="I341" r:id="rId494" xr:uid="{00000000-0004-0000-0000-0000D8030000}"/>
    <hyperlink ref="I342" r:id="rId495" xr:uid="{00000000-0004-0000-0000-0000DA030000}"/>
    <hyperlink ref="I343" r:id="rId496" xr:uid="{00000000-0004-0000-0000-0000DC030000}"/>
    <hyperlink ref="I344" r:id="rId497" xr:uid="{00000000-0004-0000-0000-0000DE030000}"/>
    <hyperlink ref="I378" r:id="rId498" xr:uid="{00000000-0004-0000-0000-0000E0030000}"/>
    <hyperlink ref="I379" r:id="rId499" xr:uid="{00000000-0004-0000-0000-0000E2030000}"/>
    <hyperlink ref="I380" r:id="rId500" xr:uid="{00000000-0004-0000-0000-0000E4030000}"/>
    <hyperlink ref="I381" r:id="rId501" xr:uid="{00000000-0004-0000-0000-0000E6030000}"/>
    <hyperlink ref="I382" r:id="rId502" xr:uid="{00000000-0004-0000-0000-0000E8030000}"/>
    <hyperlink ref="I383" r:id="rId503" xr:uid="{00000000-0004-0000-0000-0000EA030000}"/>
    <hyperlink ref="I384" r:id="rId504" xr:uid="{00000000-0004-0000-0000-0000EC030000}"/>
    <hyperlink ref="I385" r:id="rId505" xr:uid="{00000000-0004-0000-0000-0000EE030000}"/>
    <hyperlink ref="I761" r:id="rId506" xr:uid="{00000000-0004-0000-0000-0000F0030000}"/>
    <hyperlink ref="I762" r:id="rId507" xr:uid="{00000000-0004-0000-0000-0000F2030000}"/>
    <hyperlink ref="I763" r:id="rId508" xr:uid="{00000000-0004-0000-0000-0000F4030000}"/>
    <hyperlink ref="I764" r:id="rId509" xr:uid="{00000000-0004-0000-0000-0000F6030000}"/>
    <hyperlink ref="I878" r:id="rId510" xr:uid="{00000000-0004-0000-0000-0000F8030000}"/>
    <hyperlink ref="I879" r:id="rId511" xr:uid="{00000000-0004-0000-0000-0000FA030000}"/>
    <hyperlink ref="I880" r:id="rId512" xr:uid="{00000000-0004-0000-0000-0000FC030000}"/>
    <hyperlink ref="I881" r:id="rId513" xr:uid="{00000000-0004-0000-0000-0000FE030000}"/>
    <hyperlink ref="I882" r:id="rId514" xr:uid="{00000000-0004-0000-0000-000000040000}"/>
    <hyperlink ref="I883" r:id="rId515" xr:uid="{00000000-0004-0000-0000-000002040000}"/>
    <hyperlink ref="I884" r:id="rId516" xr:uid="{00000000-0004-0000-0000-000004040000}"/>
    <hyperlink ref="I885" r:id="rId517" xr:uid="{00000000-0004-0000-0000-000006040000}"/>
    <hyperlink ref="I886" r:id="rId518" xr:uid="{00000000-0004-0000-0000-000008040000}"/>
    <hyperlink ref="I887" r:id="rId519" xr:uid="{00000000-0004-0000-0000-00000A040000}"/>
    <hyperlink ref="I888" r:id="rId520" xr:uid="{00000000-0004-0000-0000-00000C040000}"/>
    <hyperlink ref="I1086" r:id="rId521" xr:uid="{00000000-0004-0000-0000-00000E040000}"/>
    <hyperlink ref="I1087" r:id="rId522" xr:uid="{00000000-0004-0000-0000-000010040000}"/>
    <hyperlink ref="I1104" r:id="rId523" xr:uid="{00000000-0004-0000-0000-000012040000}"/>
    <hyperlink ref="I1105" r:id="rId524" xr:uid="{00000000-0004-0000-0000-000014040000}"/>
    <hyperlink ref="I207" r:id="rId525" xr:uid="{00000000-0004-0000-0000-000016040000}"/>
    <hyperlink ref="I208" r:id="rId526" xr:uid="{00000000-0004-0000-0000-000018040000}"/>
    <hyperlink ref="I209" r:id="rId527" xr:uid="{00000000-0004-0000-0000-00001A040000}"/>
    <hyperlink ref="I210" r:id="rId528" xr:uid="{00000000-0004-0000-0000-00001C040000}"/>
    <hyperlink ref="I211" r:id="rId529" xr:uid="{00000000-0004-0000-0000-00001E040000}"/>
    <hyperlink ref="I212" r:id="rId530" xr:uid="{00000000-0004-0000-0000-000020040000}"/>
    <hyperlink ref="I213" r:id="rId531" xr:uid="{00000000-0004-0000-0000-000022040000}"/>
    <hyperlink ref="I214" r:id="rId532" xr:uid="{00000000-0004-0000-0000-000024040000}"/>
    <hyperlink ref="I215" r:id="rId533" xr:uid="{00000000-0004-0000-0000-000026040000}"/>
    <hyperlink ref="I216" r:id="rId534" xr:uid="{00000000-0004-0000-0000-000028040000}"/>
    <hyperlink ref="I217" r:id="rId535" xr:uid="{00000000-0004-0000-0000-00002A040000}"/>
    <hyperlink ref="I388" r:id="rId536" xr:uid="{00000000-0004-0000-0000-00002C040000}"/>
    <hyperlink ref="I389" r:id="rId537" xr:uid="{00000000-0004-0000-0000-00002E040000}"/>
    <hyperlink ref="I540" r:id="rId538" xr:uid="{00000000-0004-0000-0000-000030040000}"/>
    <hyperlink ref="I889" r:id="rId539" xr:uid="{00000000-0004-0000-0000-000032040000}"/>
    <hyperlink ref="I890" r:id="rId540" xr:uid="{00000000-0004-0000-0000-000034040000}"/>
    <hyperlink ref="I891" r:id="rId541" xr:uid="{00000000-0004-0000-0000-000036040000}"/>
    <hyperlink ref="I892" r:id="rId542" xr:uid="{00000000-0004-0000-0000-000038040000}"/>
    <hyperlink ref="I893" r:id="rId543" xr:uid="{00000000-0004-0000-0000-00003A040000}"/>
    <hyperlink ref="I894" r:id="rId544" xr:uid="{00000000-0004-0000-0000-00003C040000}"/>
    <hyperlink ref="I895" r:id="rId545" xr:uid="{00000000-0004-0000-0000-00003E040000}"/>
    <hyperlink ref="I896" r:id="rId546" xr:uid="{00000000-0004-0000-0000-00003F040000}"/>
    <hyperlink ref="I897" r:id="rId547" xr:uid="{00000000-0004-0000-0000-000041040000}"/>
    <hyperlink ref="I898" r:id="rId548" xr:uid="{00000000-0004-0000-0000-000043040000}"/>
    <hyperlink ref="I899" r:id="rId549" xr:uid="{00000000-0004-0000-0000-000045040000}"/>
    <hyperlink ref="I900" r:id="rId550" xr:uid="{00000000-0004-0000-0000-000047040000}"/>
    <hyperlink ref="I901" r:id="rId551" xr:uid="{00000000-0004-0000-0000-000049040000}"/>
    <hyperlink ref="I902" r:id="rId552" xr:uid="{00000000-0004-0000-0000-00004B040000}"/>
    <hyperlink ref="I903" r:id="rId553" xr:uid="{00000000-0004-0000-0000-00004D040000}"/>
    <hyperlink ref="I904" r:id="rId554" xr:uid="{00000000-0004-0000-0000-00004F040000}"/>
    <hyperlink ref="I905" r:id="rId555" xr:uid="{00000000-0004-0000-0000-000051040000}"/>
    <hyperlink ref="I906" r:id="rId556" xr:uid="{00000000-0004-0000-0000-000053040000}"/>
    <hyperlink ref="I205" r:id="rId557" xr:uid="{00000000-0004-0000-0000-000055040000}"/>
    <hyperlink ref="I206" r:id="rId558" xr:uid="{00000000-0004-0000-0000-000057040000}"/>
    <hyperlink ref="I396" r:id="rId559" xr:uid="{00000000-0004-0000-0000-000059040000}"/>
    <hyperlink ref="I397" r:id="rId560" xr:uid="{00000000-0004-0000-0000-00005B040000}"/>
    <hyperlink ref="I541" r:id="rId561" xr:uid="{00000000-0004-0000-0000-00005D040000}"/>
    <hyperlink ref="I565" r:id="rId562" xr:uid="{00000000-0004-0000-0000-00005F040000}"/>
    <hyperlink ref="I566" r:id="rId563" xr:uid="{00000000-0004-0000-0000-000061040000}"/>
    <hyperlink ref="I907" r:id="rId564" xr:uid="{00000000-0004-0000-0000-000063040000}"/>
    <hyperlink ref="I908" r:id="rId565" xr:uid="{00000000-0004-0000-0000-000065040000}"/>
    <hyperlink ref="I909" r:id="rId566" xr:uid="{00000000-0004-0000-0000-000067040000}"/>
    <hyperlink ref="I1075" r:id="rId567" xr:uid="{00000000-0004-0000-0000-000069040000}"/>
    <hyperlink ref="I1076" r:id="rId568" xr:uid="{00000000-0004-0000-0000-00006B040000}"/>
    <hyperlink ref="I1077" r:id="rId569" xr:uid="{00000000-0004-0000-0000-00006D040000}"/>
    <hyperlink ref="I1078" r:id="rId570" xr:uid="{00000000-0004-0000-0000-00006F040000}"/>
    <hyperlink ref="I1079" r:id="rId571" xr:uid="{00000000-0004-0000-0000-000071040000}"/>
    <hyperlink ref="I1080" r:id="rId572" xr:uid="{00000000-0004-0000-0000-000073040000}"/>
    <hyperlink ref="I1081" r:id="rId573" xr:uid="{00000000-0004-0000-0000-000075040000}"/>
    <hyperlink ref="I1082" r:id="rId574" xr:uid="{00000000-0004-0000-0000-000077040000}"/>
    <hyperlink ref="I1083" r:id="rId575" xr:uid="{00000000-0004-0000-0000-000079040000}"/>
    <hyperlink ref="I1084" r:id="rId576" xr:uid="{00000000-0004-0000-0000-00007B040000}"/>
    <hyperlink ref="I1085" r:id="rId577" xr:uid="{00000000-0004-0000-0000-00007D040000}"/>
    <hyperlink ref="I303" r:id="rId578" xr:uid="{00000000-0004-0000-0000-00007F040000}"/>
    <hyperlink ref="I304" r:id="rId579" xr:uid="{00000000-0004-0000-0000-000081040000}"/>
    <hyperlink ref="I390" r:id="rId580" xr:uid="{00000000-0004-0000-0000-000083040000}"/>
    <hyperlink ref="I391" r:id="rId581" xr:uid="{00000000-0004-0000-0000-000085040000}"/>
    <hyperlink ref="I392" r:id="rId582" xr:uid="{00000000-0004-0000-0000-000087040000}"/>
    <hyperlink ref="I393" r:id="rId583" xr:uid="{00000000-0004-0000-0000-000089040000}"/>
    <hyperlink ref="I394" r:id="rId584" xr:uid="{00000000-0004-0000-0000-00008B040000}"/>
    <hyperlink ref="I395" r:id="rId585" xr:uid="{00000000-0004-0000-0000-00008D040000}"/>
    <hyperlink ref="I398" r:id="rId586" xr:uid="{00000000-0004-0000-0000-00008F040000}"/>
    <hyperlink ref="I399" r:id="rId587" xr:uid="{00000000-0004-0000-0000-000091040000}"/>
    <hyperlink ref="I29" r:id="rId588" xr:uid="{00000000-0004-0000-0000-000093040000}"/>
    <hyperlink ref="I30" r:id="rId589" xr:uid="{00000000-0004-0000-0000-000095040000}"/>
    <hyperlink ref="I218" r:id="rId590" xr:uid="{00000000-0004-0000-0000-000097040000}"/>
    <hyperlink ref="I219" r:id="rId591" xr:uid="{00000000-0004-0000-0000-000099040000}"/>
    <hyperlink ref="I220" r:id="rId592" xr:uid="{00000000-0004-0000-0000-00009B040000}"/>
    <hyperlink ref="I424" r:id="rId593" xr:uid="{00000000-0004-0000-0000-00009D040000}"/>
    <hyperlink ref="I425" r:id="rId594" xr:uid="{00000000-0004-0000-0000-00009F040000}"/>
    <hyperlink ref="I426" r:id="rId595" xr:uid="{00000000-0004-0000-0000-0000A1040000}"/>
    <hyperlink ref="I427" r:id="rId596" xr:uid="{00000000-0004-0000-0000-0000A3040000}"/>
    <hyperlink ref="I428" r:id="rId597" xr:uid="{00000000-0004-0000-0000-0000A5040000}"/>
    <hyperlink ref="I429" r:id="rId598" xr:uid="{00000000-0004-0000-0000-0000A7040000}"/>
    <hyperlink ref="I430" r:id="rId599" xr:uid="{00000000-0004-0000-0000-0000A9040000}"/>
    <hyperlink ref="I431" r:id="rId600" xr:uid="{00000000-0004-0000-0000-0000AB040000}"/>
    <hyperlink ref="I432" r:id="rId601" xr:uid="{00000000-0004-0000-0000-0000AD040000}"/>
    <hyperlink ref="I433" r:id="rId602" xr:uid="{00000000-0004-0000-0000-0000AF040000}"/>
    <hyperlink ref="I434" r:id="rId603" xr:uid="{00000000-0004-0000-0000-0000B1040000}"/>
    <hyperlink ref="I435" r:id="rId604" xr:uid="{00000000-0004-0000-0000-0000B3040000}"/>
    <hyperlink ref="I436" r:id="rId605" xr:uid="{00000000-0004-0000-0000-0000B7040000}"/>
    <hyperlink ref="I931" r:id="rId606" xr:uid="{00000000-0004-0000-0000-0000BB040000}"/>
    <hyperlink ref="I932" r:id="rId607" xr:uid="{00000000-0004-0000-0000-0000BC040000}"/>
    <hyperlink ref="I933" r:id="rId608" xr:uid="{00000000-0004-0000-0000-0000BE040000}"/>
    <hyperlink ref="I934" r:id="rId609" xr:uid="{00000000-0004-0000-0000-0000C0040000}"/>
    <hyperlink ref="I935" r:id="rId610" xr:uid="{00000000-0004-0000-0000-0000C2040000}"/>
    <hyperlink ref="I936" r:id="rId611" xr:uid="{00000000-0004-0000-0000-0000C4040000}"/>
    <hyperlink ref="I937" r:id="rId612" xr:uid="{00000000-0004-0000-0000-0000C6040000}"/>
    <hyperlink ref="I938" r:id="rId613" xr:uid="{00000000-0004-0000-0000-0000C8040000}"/>
    <hyperlink ref="I437" r:id="rId614" xr:uid="{00000000-0004-0000-0000-0000CA040000}"/>
    <hyperlink ref="I438" r:id="rId615" xr:uid="{00000000-0004-0000-0000-0000CC040000}"/>
    <hyperlink ref="I439" r:id="rId616" xr:uid="{00000000-0004-0000-0000-0000CE040000}"/>
    <hyperlink ref="I440" r:id="rId617" xr:uid="{00000000-0004-0000-0000-0000D0040000}"/>
    <hyperlink ref="I910" r:id="rId618" xr:uid="{00000000-0004-0000-0000-0000D2040000}"/>
    <hyperlink ref="I911" r:id="rId619" xr:uid="{00000000-0004-0000-0000-0000D4040000}"/>
    <hyperlink ref="I912" r:id="rId620" xr:uid="{00000000-0004-0000-0000-0000D6040000}"/>
    <hyperlink ref="I913" r:id="rId621" xr:uid="{00000000-0004-0000-0000-0000D8040000}"/>
    <hyperlink ref="I914" r:id="rId622" xr:uid="{00000000-0004-0000-0000-0000DA040000}"/>
    <hyperlink ref="I915" r:id="rId623" xr:uid="{00000000-0004-0000-0000-0000DC040000}"/>
    <hyperlink ref="I327" r:id="rId624" xr:uid="{00000000-0004-0000-0000-0000DE040000}"/>
    <hyperlink ref="I403" r:id="rId625" xr:uid="{00000000-0004-0000-0000-0000E0040000}"/>
    <hyperlink ref="I404" r:id="rId626" xr:uid="{00000000-0004-0000-0000-0000E2040000}"/>
    <hyperlink ref="I405" r:id="rId627" xr:uid="{00000000-0004-0000-0000-0000E4040000}"/>
    <hyperlink ref="I406" r:id="rId628" xr:uid="{00000000-0004-0000-0000-0000E6040000}"/>
    <hyperlink ref="I407" r:id="rId629" xr:uid="{00000000-0004-0000-0000-0000E8040000}"/>
    <hyperlink ref="I408" r:id="rId630" xr:uid="{00000000-0004-0000-0000-0000EA040000}"/>
    <hyperlink ref="I409" r:id="rId631" xr:uid="{00000000-0004-0000-0000-0000EC040000}"/>
    <hyperlink ref="I503" r:id="rId632" xr:uid="{00000000-0004-0000-0000-0000EE040000}"/>
    <hyperlink ref="I504" r:id="rId633" xr:uid="{00000000-0004-0000-0000-0000F0040000}"/>
    <hyperlink ref="I505" r:id="rId634" xr:uid="{00000000-0004-0000-0000-0000F2040000}"/>
    <hyperlink ref="I531" r:id="rId635" xr:uid="{00000000-0004-0000-0000-0000F4040000}"/>
    <hyperlink ref="I532" r:id="rId636" xr:uid="{00000000-0004-0000-0000-0000F6040000}"/>
    <hyperlink ref="I533" r:id="rId637" xr:uid="{00000000-0004-0000-0000-0000F8040000}"/>
    <hyperlink ref="I534" r:id="rId638" xr:uid="{00000000-0004-0000-0000-0000FA040000}"/>
    <hyperlink ref="I535" r:id="rId639" xr:uid="{00000000-0004-0000-0000-0000FC040000}"/>
    <hyperlink ref="I536" r:id="rId640" xr:uid="{00000000-0004-0000-0000-0000FE040000}"/>
    <hyperlink ref="I537" r:id="rId641" xr:uid="{00000000-0004-0000-0000-000000050000}"/>
    <hyperlink ref="I538" r:id="rId642" xr:uid="{00000000-0004-0000-0000-000002050000}"/>
    <hyperlink ref="I539" r:id="rId643" xr:uid="{00000000-0004-0000-0000-000004050000}"/>
    <hyperlink ref="I921" r:id="rId644" xr:uid="{00000000-0004-0000-0000-000006050000}"/>
    <hyperlink ref="I922" r:id="rId645" xr:uid="{00000000-0004-0000-0000-000008050000}"/>
    <hyperlink ref="I923" r:id="rId646" xr:uid="{00000000-0004-0000-0000-00000A050000}"/>
    <hyperlink ref="I924" r:id="rId647" xr:uid="{00000000-0004-0000-0000-00000C050000}"/>
    <hyperlink ref="I925" r:id="rId648" xr:uid="{00000000-0004-0000-0000-00000E050000}"/>
    <hyperlink ref="I916" r:id="rId649" xr:uid="{00000000-0004-0000-0000-000010050000}"/>
    <hyperlink ref="I917" r:id="rId650" xr:uid="{00000000-0004-0000-0000-000012050000}"/>
    <hyperlink ref="I918" r:id="rId651" xr:uid="{00000000-0004-0000-0000-000014050000}"/>
    <hyperlink ref="I919" r:id="rId652" xr:uid="{00000000-0004-0000-0000-000016050000}"/>
    <hyperlink ref="I920" r:id="rId653" xr:uid="{00000000-0004-0000-0000-000018050000}"/>
    <hyperlink ref="I160" r:id="rId654" xr:uid="{00000000-0004-0000-0000-00001A050000}"/>
    <hyperlink ref="I161" r:id="rId655" xr:uid="{00000000-0004-0000-0000-00001C050000}"/>
    <hyperlink ref="I162" r:id="rId656" xr:uid="{00000000-0004-0000-0000-00001E050000}"/>
    <hyperlink ref="I163" r:id="rId657" xr:uid="{00000000-0004-0000-0000-000020050000}"/>
    <hyperlink ref="I164" r:id="rId658" xr:uid="{00000000-0004-0000-0000-000022050000}"/>
    <hyperlink ref="I165" r:id="rId659" xr:uid="{00000000-0004-0000-0000-000024050000}"/>
    <hyperlink ref="I166" r:id="rId660" xr:uid="{00000000-0004-0000-0000-000026050000}"/>
    <hyperlink ref="I167" r:id="rId661" xr:uid="{00000000-0004-0000-0000-000028050000}"/>
    <hyperlink ref="I168" r:id="rId662" xr:uid="{00000000-0004-0000-0000-00002A050000}"/>
    <hyperlink ref="I169" r:id="rId663" xr:uid="{00000000-0004-0000-0000-00002C050000}"/>
    <hyperlink ref="I170" r:id="rId664" xr:uid="{00000000-0004-0000-0000-00002E050000}"/>
    <hyperlink ref="I171" r:id="rId665" xr:uid="{00000000-0004-0000-0000-000030050000}"/>
    <hyperlink ref="I172" r:id="rId666" xr:uid="{00000000-0004-0000-0000-000032050000}"/>
    <hyperlink ref="I173" r:id="rId667" xr:uid="{00000000-0004-0000-0000-000034050000}"/>
    <hyperlink ref="I174" r:id="rId668" xr:uid="{00000000-0004-0000-0000-000036050000}"/>
    <hyperlink ref="I175" r:id="rId669" xr:uid="{00000000-0004-0000-0000-000038050000}"/>
    <hyperlink ref="I176" r:id="rId670" xr:uid="{00000000-0004-0000-0000-00003A050000}"/>
    <hyperlink ref="I177" r:id="rId671" xr:uid="{00000000-0004-0000-0000-00003C050000}"/>
    <hyperlink ref="I178" r:id="rId672" xr:uid="{00000000-0004-0000-0000-00003E050000}"/>
    <hyperlink ref="I179" r:id="rId673" xr:uid="{00000000-0004-0000-0000-000040050000}"/>
    <hyperlink ref="I180" r:id="rId674" xr:uid="{00000000-0004-0000-0000-000042050000}"/>
    <hyperlink ref="I181" r:id="rId675" xr:uid="{00000000-0004-0000-0000-000044050000}"/>
    <hyperlink ref="I182" r:id="rId676" xr:uid="{00000000-0004-0000-0000-000046050000}"/>
    <hyperlink ref="I183" r:id="rId677" xr:uid="{00000000-0004-0000-0000-000048050000}"/>
    <hyperlink ref="I184" r:id="rId678" xr:uid="{00000000-0004-0000-0000-00004A050000}"/>
    <hyperlink ref="I185" r:id="rId679" xr:uid="{00000000-0004-0000-0000-00004C050000}"/>
    <hyperlink ref="I186" r:id="rId680" xr:uid="{00000000-0004-0000-0000-00004E050000}"/>
    <hyperlink ref="I187" r:id="rId681" xr:uid="{00000000-0004-0000-0000-000050050000}"/>
    <hyperlink ref="I188" r:id="rId682" xr:uid="{00000000-0004-0000-0000-000052050000}"/>
    <hyperlink ref="I189" r:id="rId683" xr:uid="{00000000-0004-0000-0000-000054050000}"/>
    <hyperlink ref="I190" r:id="rId684" xr:uid="{00000000-0004-0000-0000-000056050000}"/>
    <hyperlink ref="I191" r:id="rId685" xr:uid="{00000000-0004-0000-0000-000058050000}"/>
    <hyperlink ref="I192" r:id="rId686" xr:uid="{00000000-0004-0000-0000-00005A050000}"/>
    <hyperlink ref="I193" r:id="rId687" xr:uid="{00000000-0004-0000-0000-00005C050000}"/>
    <hyperlink ref="I194" r:id="rId688" xr:uid="{00000000-0004-0000-0000-00005E050000}"/>
    <hyperlink ref="I195" r:id="rId689" xr:uid="{00000000-0004-0000-0000-000060050000}"/>
    <hyperlink ref="I196" r:id="rId690" xr:uid="{00000000-0004-0000-0000-000062050000}"/>
    <hyperlink ref="I418" r:id="rId691" xr:uid="{00000000-0004-0000-0000-000064050000}"/>
    <hyperlink ref="I419" r:id="rId692" xr:uid="{00000000-0004-0000-0000-000066050000}"/>
    <hyperlink ref="I420" r:id="rId693" xr:uid="{00000000-0004-0000-0000-000068050000}"/>
    <hyperlink ref="I421" r:id="rId694" xr:uid="{00000000-0004-0000-0000-00006A050000}"/>
    <hyperlink ref="I422" r:id="rId695" xr:uid="{00000000-0004-0000-0000-00006C050000}"/>
    <hyperlink ref="I423" r:id="rId696" xr:uid="{00000000-0004-0000-0000-00006E050000}"/>
    <hyperlink ref="I490" r:id="rId697" xr:uid="{00000000-0004-0000-0000-000070050000}"/>
    <hyperlink ref="I491" r:id="rId698" xr:uid="{00000000-0004-0000-0000-000072050000}"/>
    <hyperlink ref="I492" r:id="rId699" xr:uid="{00000000-0004-0000-0000-000074050000}"/>
    <hyperlink ref="I493" r:id="rId700" xr:uid="{00000000-0004-0000-0000-000076050000}"/>
    <hyperlink ref="I494" r:id="rId701" xr:uid="{00000000-0004-0000-0000-000078050000}"/>
    <hyperlink ref="I495" r:id="rId702" xr:uid="{00000000-0004-0000-0000-00007A050000}"/>
    <hyperlink ref="I496" r:id="rId703" xr:uid="{00000000-0004-0000-0000-00007C050000}"/>
    <hyperlink ref="I497" r:id="rId704" xr:uid="{00000000-0004-0000-0000-00007E050000}"/>
    <hyperlink ref="I498" r:id="rId705" xr:uid="{00000000-0004-0000-0000-000080050000}"/>
    <hyperlink ref="I499" r:id="rId706" xr:uid="{00000000-0004-0000-0000-000082050000}"/>
    <hyperlink ref="I500" r:id="rId707" xr:uid="{00000000-0004-0000-0000-000084050000}"/>
    <hyperlink ref="I501" r:id="rId708" xr:uid="{00000000-0004-0000-0000-000086050000}"/>
    <hyperlink ref="I502" r:id="rId709" xr:uid="{00000000-0004-0000-0000-000088050000}"/>
    <hyperlink ref="I507" r:id="rId710" xr:uid="{00000000-0004-0000-0000-00008A050000}"/>
    <hyperlink ref="I508" r:id="rId711" xr:uid="{00000000-0004-0000-0000-00008C050000}"/>
    <hyperlink ref="I509" r:id="rId712" xr:uid="{00000000-0004-0000-0000-00008E050000}"/>
    <hyperlink ref="I510" r:id="rId713" xr:uid="{00000000-0004-0000-0000-000090050000}"/>
    <hyperlink ref="I511" r:id="rId714" xr:uid="{00000000-0004-0000-0000-000092050000}"/>
    <hyperlink ref="I512" r:id="rId715" xr:uid="{00000000-0004-0000-0000-000094050000}"/>
    <hyperlink ref="I513" r:id="rId716" xr:uid="{00000000-0004-0000-0000-000096050000}"/>
    <hyperlink ref="I524" r:id="rId717" xr:uid="{00000000-0004-0000-0000-000098050000}"/>
    <hyperlink ref="I525" r:id="rId718" xr:uid="{00000000-0004-0000-0000-00009A050000}"/>
    <hyperlink ref="I578" r:id="rId719" xr:uid="{00000000-0004-0000-0000-00009C050000}"/>
    <hyperlink ref="I579" r:id="rId720" xr:uid="{00000000-0004-0000-0000-00009E050000}"/>
    <hyperlink ref="I580" r:id="rId721" xr:uid="{00000000-0004-0000-0000-0000A0050000}"/>
    <hyperlink ref="I581" r:id="rId722" xr:uid="{00000000-0004-0000-0000-0000A2050000}"/>
    <hyperlink ref="I582" r:id="rId723" xr:uid="{00000000-0004-0000-0000-0000A4050000}"/>
    <hyperlink ref="I583" r:id="rId724" xr:uid="{00000000-0004-0000-0000-0000A6050000}"/>
    <hyperlink ref="I584" r:id="rId725" xr:uid="{00000000-0004-0000-0000-0000A8050000}"/>
    <hyperlink ref="I585" r:id="rId726" xr:uid="{00000000-0004-0000-0000-0000AA050000}"/>
    <hyperlink ref="I586" r:id="rId727" xr:uid="{00000000-0004-0000-0000-0000AC050000}"/>
    <hyperlink ref="I587" r:id="rId728" xr:uid="{00000000-0004-0000-0000-0000AE050000}"/>
    <hyperlink ref="I588" r:id="rId729" xr:uid="{00000000-0004-0000-0000-0000B0050000}"/>
    <hyperlink ref="I589" r:id="rId730" xr:uid="{00000000-0004-0000-0000-0000B2050000}"/>
    <hyperlink ref="I590" r:id="rId731" xr:uid="{00000000-0004-0000-0000-0000B4050000}"/>
    <hyperlink ref="I591" r:id="rId732" xr:uid="{00000000-0004-0000-0000-0000B6050000}"/>
    <hyperlink ref="I592" r:id="rId733" xr:uid="{00000000-0004-0000-0000-0000B8050000}"/>
    <hyperlink ref="I593" r:id="rId734" xr:uid="{00000000-0004-0000-0000-0000BA050000}"/>
    <hyperlink ref="I594" r:id="rId735" xr:uid="{00000000-0004-0000-0000-0000BC050000}"/>
    <hyperlink ref="I595" r:id="rId736" xr:uid="{00000000-0004-0000-0000-0000BE050000}"/>
    <hyperlink ref="I596" r:id="rId737" xr:uid="{00000000-0004-0000-0000-0000C0050000}"/>
    <hyperlink ref="I597" r:id="rId738" xr:uid="{00000000-0004-0000-0000-0000C2050000}"/>
    <hyperlink ref="I598" r:id="rId739" xr:uid="{00000000-0004-0000-0000-0000C4050000}"/>
    <hyperlink ref="I599" r:id="rId740" xr:uid="{00000000-0004-0000-0000-0000C6050000}"/>
    <hyperlink ref="I600" r:id="rId741" xr:uid="{00000000-0004-0000-0000-0000C8050000}"/>
    <hyperlink ref="I601" r:id="rId742" xr:uid="{00000000-0004-0000-0000-0000CA050000}"/>
    <hyperlink ref="I602" r:id="rId743" xr:uid="{00000000-0004-0000-0000-0000CC050000}"/>
    <hyperlink ref="I630" r:id="rId744" xr:uid="{00000000-0004-0000-0000-0000CE050000}"/>
    <hyperlink ref="I631" r:id="rId745" xr:uid="{00000000-0004-0000-0000-0000D0050000}"/>
    <hyperlink ref="I632" r:id="rId746" xr:uid="{00000000-0004-0000-0000-0000D2050000}"/>
    <hyperlink ref="I633" r:id="rId747" xr:uid="{00000000-0004-0000-0000-0000D4050000}"/>
    <hyperlink ref="I634" r:id="rId748" xr:uid="{00000000-0004-0000-0000-0000D6050000}"/>
    <hyperlink ref="I635" r:id="rId749" xr:uid="{00000000-0004-0000-0000-0000D8050000}"/>
    <hyperlink ref="I66" r:id="rId750" xr:uid="{00000000-0004-0000-0000-0000DA050000}"/>
    <hyperlink ref="I86" r:id="rId751" xr:uid="{00000000-0004-0000-0000-0000DC050000}"/>
    <hyperlink ref="I87" r:id="rId752" xr:uid="{00000000-0004-0000-0000-0000DE050000}"/>
    <hyperlink ref="I88" r:id="rId753" xr:uid="{00000000-0004-0000-0000-0000E0050000}"/>
    <hyperlink ref="I89" r:id="rId754" xr:uid="{00000000-0004-0000-0000-0000E2050000}"/>
    <hyperlink ref="I90" r:id="rId755" xr:uid="{00000000-0004-0000-0000-0000E4050000}"/>
    <hyperlink ref="I152" r:id="rId756" xr:uid="{00000000-0004-0000-0000-0000E6050000}"/>
    <hyperlink ref="I153" r:id="rId757" xr:uid="{00000000-0004-0000-0000-0000E8050000}"/>
    <hyperlink ref="I154" r:id="rId758" xr:uid="{00000000-0004-0000-0000-0000EA050000}"/>
    <hyperlink ref="I329" r:id="rId759" xr:uid="{00000000-0004-0000-0000-0000EC050000}"/>
    <hyperlink ref="I330" r:id="rId760" xr:uid="{00000000-0004-0000-0000-0000EE050000}"/>
    <hyperlink ref="I331" r:id="rId761" xr:uid="{00000000-0004-0000-0000-0000F0050000}"/>
    <hyperlink ref="I332" r:id="rId762" xr:uid="{00000000-0004-0000-0000-0000F2050000}"/>
    <hyperlink ref="I333" r:id="rId763" xr:uid="{00000000-0004-0000-0000-0000F4050000}"/>
    <hyperlink ref="I334" r:id="rId764" xr:uid="{00000000-0004-0000-0000-0000F6050000}"/>
    <hyperlink ref="I335" r:id="rId765" xr:uid="{00000000-0004-0000-0000-0000F8050000}"/>
    <hyperlink ref="I336" r:id="rId766" xr:uid="{00000000-0004-0000-0000-0000FA050000}"/>
    <hyperlink ref="I337" r:id="rId767" xr:uid="{00000000-0004-0000-0000-0000FC050000}"/>
    <hyperlink ref="I338" r:id="rId768" xr:uid="{00000000-0004-0000-0000-0000FE050000}"/>
    <hyperlink ref="I374" r:id="rId769" xr:uid="{00000000-0004-0000-0000-000000060000}"/>
    <hyperlink ref="I375" r:id="rId770" xr:uid="{00000000-0004-0000-0000-000002060000}"/>
    <hyperlink ref="I376" r:id="rId771" xr:uid="{00000000-0004-0000-0000-000004060000}"/>
    <hyperlink ref="I377" r:id="rId772" xr:uid="{00000000-0004-0000-0000-000006060000}"/>
    <hyperlink ref="I456" r:id="rId773" xr:uid="{00000000-0004-0000-0000-000008060000}"/>
    <hyperlink ref="I457" r:id="rId774" xr:uid="{00000000-0004-0000-0000-00000A060000}"/>
    <hyperlink ref="I458" r:id="rId775" xr:uid="{00000000-0004-0000-0000-00000C060000}"/>
    <hyperlink ref="I459" r:id="rId776" xr:uid="{00000000-0004-0000-0000-00000E060000}"/>
    <hyperlink ref="I460" r:id="rId777" xr:uid="{00000000-0004-0000-0000-000010060000}"/>
    <hyperlink ref="I461" r:id="rId778" xr:uid="{00000000-0004-0000-0000-000012060000}"/>
    <hyperlink ref="I462" r:id="rId779" xr:uid="{00000000-0004-0000-0000-000014060000}"/>
    <hyperlink ref="I734" r:id="rId780" xr:uid="{00000000-0004-0000-0000-000016060000}"/>
    <hyperlink ref="I735" r:id="rId781" xr:uid="{00000000-0004-0000-0000-000018060000}"/>
    <hyperlink ref="I736" r:id="rId782" xr:uid="{00000000-0004-0000-0000-00001A060000}"/>
    <hyperlink ref="I737" r:id="rId783" xr:uid="{00000000-0004-0000-0000-00001C060000}"/>
    <hyperlink ref="I738" r:id="rId784" xr:uid="{00000000-0004-0000-0000-00001E060000}"/>
    <hyperlink ref="I739" r:id="rId785" xr:uid="{00000000-0004-0000-0000-000020060000}"/>
    <hyperlink ref="I740" r:id="rId786" xr:uid="{00000000-0004-0000-0000-000022060000}"/>
    <hyperlink ref="I741" r:id="rId787" xr:uid="{00000000-0004-0000-0000-000024060000}"/>
    <hyperlink ref="I742" r:id="rId788" xr:uid="{00000000-0004-0000-0000-000026060000}"/>
    <hyperlink ref="I743" r:id="rId789" xr:uid="{00000000-0004-0000-0000-000028060000}"/>
    <hyperlink ref="I744" r:id="rId790" xr:uid="{00000000-0004-0000-0000-00002A060000}"/>
    <hyperlink ref="I745" r:id="rId791" xr:uid="{00000000-0004-0000-0000-00002C060000}"/>
    <hyperlink ref="I746" r:id="rId792" xr:uid="{00000000-0004-0000-0000-00002E060000}"/>
    <hyperlink ref="I1047" r:id="rId793" xr:uid="{00000000-0004-0000-0000-000030060000}"/>
    <hyperlink ref="I1048" r:id="rId794" xr:uid="{00000000-0004-0000-0000-000032060000}"/>
    <hyperlink ref="I463" r:id="rId795" xr:uid="{00000000-0004-0000-0000-000034060000}"/>
    <hyperlink ref="I464" r:id="rId796" xr:uid="{00000000-0004-0000-0000-000036060000}"/>
    <hyperlink ref="I465" r:id="rId797" xr:uid="{00000000-0004-0000-0000-000038060000}"/>
    <hyperlink ref="I466" r:id="rId798" xr:uid="{00000000-0004-0000-0000-00003A060000}"/>
    <hyperlink ref="I467" r:id="rId799" xr:uid="{00000000-0004-0000-0000-00003C060000}"/>
    <hyperlink ref="I943" r:id="rId800" xr:uid="{00000000-0004-0000-0000-00003E060000}"/>
    <hyperlink ref="I944" r:id="rId801" xr:uid="{00000000-0004-0000-0000-000040060000}"/>
    <hyperlink ref="I945" r:id="rId802" xr:uid="{00000000-0004-0000-0000-000042060000}"/>
    <hyperlink ref="I946" r:id="rId803" xr:uid="{00000000-0004-0000-0000-000044060000}"/>
    <hyperlink ref="I947" r:id="rId804" xr:uid="{00000000-0004-0000-0000-000046060000}"/>
    <hyperlink ref="I948" r:id="rId805" xr:uid="{00000000-0004-0000-0000-000048060000}"/>
    <hyperlink ref="I949" r:id="rId806" xr:uid="{00000000-0004-0000-0000-00004A060000}"/>
    <hyperlink ref="I950" r:id="rId807" xr:uid="{00000000-0004-0000-0000-00004C060000}"/>
    <hyperlink ref="I951" r:id="rId808" xr:uid="{00000000-0004-0000-0000-00004E060000}"/>
    <hyperlink ref="I952" r:id="rId809" xr:uid="{00000000-0004-0000-0000-000050060000}"/>
    <hyperlink ref="I953" r:id="rId810" xr:uid="{00000000-0004-0000-0000-000052060000}"/>
    <hyperlink ref="I954" r:id="rId811" xr:uid="{00000000-0004-0000-0000-000054060000}"/>
    <hyperlink ref="I955" r:id="rId812" xr:uid="{00000000-0004-0000-0000-000056060000}"/>
    <hyperlink ref="I138" r:id="rId813" xr:uid="{00000000-0004-0000-0000-000058060000}"/>
    <hyperlink ref="I139" r:id="rId814" xr:uid="{00000000-0004-0000-0000-00005A060000}"/>
    <hyperlink ref="I481" r:id="rId815" xr:uid="{00000000-0004-0000-0000-00005C060000}"/>
    <hyperlink ref="I482" r:id="rId816" xr:uid="{00000000-0004-0000-0000-00005E060000}"/>
    <hyperlink ref="I483" r:id="rId817" xr:uid="{00000000-0004-0000-0000-000060060000}"/>
    <hyperlink ref="I484" r:id="rId818" xr:uid="{00000000-0004-0000-0000-000062060000}"/>
    <hyperlink ref="I485" r:id="rId819" xr:uid="{00000000-0004-0000-0000-000064060000}"/>
    <hyperlink ref="I956" r:id="rId820" xr:uid="{00000000-0004-0000-0000-000066060000}"/>
    <hyperlink ref="I957" r:id="rId821" xr:uid="{00000000-0004-0000-0000-000068060000}"/>
    <hyperlink ref="I958" r:id="rId822" xr:uid="{00000000-0004-0000-0000-00006A060000}"/>
    <hyperlink ref="I959" r:id="rId823" xr:uid="{00000000-0004-0000-0000-00006C060000}"/>
    <hyperlink ref="I960" r:id="rId824" xr:uid="{00000000-0004-0000-0000-00006E060000}"/>
    <hyperlink ref="I961" r:id="rId825" xr:uid="{00000000-0004-0000-0000-000070060000}"/>
    <hyperlink ref="I962" r:id="rId826" xr:uid="{00000000-0004-0000-0000-000072060000}"/>
    <hyperlink ref="I963" r:id="rId827" xr:uid="{00000000-0004-0000-0000-000074060000}"/>
    <hyperlink ref="I964" r:id="rId828" xr:uid="{00000000-0004-0000-0000-000076060000}"/>
    <hyperlink ref="I965" r:id="rId829" xr:uid="{00000000-0004-0000-0000-000078060000}"/>
    <hyperlink ref="I966" r:id="rId830" xr:uid="{00000000-0004-0000-0000-00007A060000}"/>
    <hyperlink ref="I967" r:id="rId831" xr:uid="{00000000-0004-0000-0000-00007C060000}"/>
    <hyperlink ref="I968" r:id="rId832" xr:uid="{00000000-0004-0000-0000-00007E060000}"/>
    <hyperlink ref="I91" r:id="rId833" xr:uid="{00000000-0004-0000-0000-000080060000}"/>
    <hyperlink ref="I117" r:id="rId834" xr:uid="{00000000-0004-0000-0000-000082060000}"/>
    <hyperlink ref="I118" r:id="rId835" xr:uid="{00000000-0004-0000-0000-000084060000}"/>
    <hyperlink ref="I119" r:id="rId836" xr:uid="{00000000-0004-0000-0000-000086060000}"/>
    <hyperlink ref="I120" r:id="rId837" xr:uid="{00000000-0004-0000-0000-000088060000}"/>
    <hyperlink ref="I121" r:id="rId838" xr:uid="{00000000-0004-0000-0000-00008A060000}"/>
    <hyperlink ref="I122" r:id="rId839" xr:uid="{00000000-0004-0000-0000-00008C060000}"/>
    <hyperlink ref="I123" r:id="rId840" xr:uid="{00000000-0004-0000-0000-00008E060000}"/>
    <hyperlink ref="I124" r:id="rId841" xr:uid="{00000000-0004-0000-0000-000090060000}"/>
    <hyperlink ref="I125" r:id="rId842" xr:uid="{00000000-0004-0000-0000-000092060000}"/>
    <hyperlink ref="I126" r:id="rId843" xr:uid="{00000000-0004-0000-0000-000094060000}"/>
    <hyperlink ref="I127" r:id="rId844" xr:uid="{00000000-0004-0000-0000-000096060000}"/>
    <hyperlink ref="I128" r:id="rId845" xr:uid="{00000000-0004-0000-0000-000098060000}"/>
    <hyperlink ref="I129" r:id="rId846" xr:uid="{00000000-0004-0000-0000-00009A060000}"/>
    <hyperlink ref="I199" r:id="rId847" xr:uid="{00000000-0004-0000-0000-00009C060000}"/>
    <hyperlink ref="I200" r:id="rId848" xr:uid="{00000000-0004-0000-0000-00009E060000}"/>
    <hyperlink ref="I201" r:id="rId849" xr:uid="{00000000-0004-0000-0000-0000A0060000}"/>
    <hyperlink ref="I202" r:id="rId850" xr:uid="{00000000-0004-0000-0000-0000A2060000}"/>
    <hyperlink ref="I203" r:id="rId851" xr:uid="{00000000-0004-0000-0000-0000A4060000}"/>
    <hyperlink ref="I204" r:id="rId852" xr:uid="{00000000-0004-0000-0000-0000A6060000}"/>
    <hyperlink ref="I283" r:id="rId853" xr:uid="{00000000-0004-0000-0000-0000A8060000}"/>
    <hyperlink ref="I284" r:id="rId854" xr:uid="{00000000-0004-0000-0000-0000AA060000}"/>
    <hyperlink ref="I306" r:id="rId855" xr:uid="{00000000-0004-0000-0000-0000AC060000}"/>
    <hyperlink ref="I307" r:id="rId856" xr:uid="{00000000-0004-0000-0000-0000AE060000}"/>
    <hyperlink ref="I308" r:id="rId857" xr:uid="{00000000-0004-0000-0000-0000B0060000}"/>
    <hyperlink ref="I309" r:id="rId858" xr:uid="{00000000-0004-0000-0000-0000B2060000}"/>
    <hyperlink ref="I310" r:id="rId859" xr:uid="{00000000-0004-0000-0000-0000B4060000}"/>
    <hyperlink ref="I311" r:id="rId860" xr:uid="{00000000-0004-0000-0000-0000B6060000}"/>
    <hyperlink ref="I312" r:id="rId861" xr:uid="{00000000-0004-0000-0000-0000B8060000}"/>
    <hyperlink ref="I313" r:id="rId862" xr:uid="{00000000-0004-0000-0000-0000BA060000}"/>
    <hyperlink ref="I314" r:id="rId863" xr:uid="{00000000-0004-0000-0000-0000BC060000}"/>
    <hyperlink ref="I315" r:id="rId864" xr:uid="{00000000-0004-0000-0000-0000BE060000}"/>
    <hyperlink ref="I316" r:id="rId865" xr:uid="{00000000-0004-0000-0000-0000C0060000}"/>
    <hyperlink ref="I317" r:id="rId866" xr:uid="{00000000-0004-0000-0000-0000C2060000}"/>
    <hyperlink ref="I318" r:id="rId867" xr:uid="{00000000-0004-0000-0000-0000C4060000}"/>
    <hyperlink ref="I355" r:id="rId868" xr:uid="{00000000-0004-0000-0000-0000C6060000}"/>
    <hyperlink ref="I356" r:id="rId869" xr:uid="{00000000-0004-0000-0000-0000C8060000}"/>
    <hyperlink ref="I357" r:id="rId870" xr:uid="{00000000-0004-0000-0000-0000CA060000}"/>
    <hyperlink ref="I358" r:id="rId871" xr:uid="{00000000-0004-0000-0000-0000CC060000}"/>
    <hyperlink ref="I468" r:id="rId872" xr:uid="{00000000-0004-0000-0000-0000CE060000}"/>
    <hyperlink ref="I469" r:id="rId873" xr:uid="{00000000-0004-0000-0000-0000D0060000}"/>
    <hyperlink ref="I470" r:id="rId874" xr:uid="{00000000-0004-0000-0000-0000D2060000}"/>
    <hyperlink ref="I471" r:id="rId875" xr:uid="{00000000-0004-0000-0000-0000D4060000}"/>
    <hyperlink ref="I472" r:id="rId876" xr:uid="{00000000-0004-0000-0000-0000D6060000}"/>
    <hyperlink ref="I473" r:id="rId877" xr:uid="{00000000-0004-0000-0000-0000D8060000}"/>
    <hyperlink ref="I474" r:id="rId878" xr:uid="{00000000-0004-0000-0000-0000DA060000}"/>
    <hyperlink ref="I475" r:id="rId879" xr:uid="{00000000-0004-0000-0000-0000DC060000}"/>
    <hyperlink ref="I476" r:id="rId880" xr:uid="{00000000-0004-0000-0000-0000DE060000}"/>
    <hyperlink ref="I603" r:id="rId881" xr:uid="{00000000-0004-0000-0000-0000E0060000}"/>
    <hyperlink ref="I604" r:id="rId882" xr:uid="{00000000-0004-0000-0000-0000E2060000}"/>
    <hyperlink ref="I605" r:id="rId883" xr:uid="{00000000-0004-0000-0000-0000E4060000}"/>
    <hyperlink ref="I606" r:id="rId884" xr:uid="{00000000-0004-0000-0000-0000E6060000}"/>
    <hyperlink ref="I607" r:id="rId885" xr:uid="{00000000-0004-0000-0000-0000E8060000}"/>
    <hyperlink ref="I608" r:id="rId886" xr:uid="{00000000-0004-0000-0000-0000EA060000}"/>
    <hyperlink ref="I609" r:id="rId887" xr:uid="{00000000-0004-0000-0000-0000EC060000}"/>
    <hyperlink ref="I610" r:id="rId888" xr:uid="{00000000-0004-0000-0000-0000EE060000}"/>
    <hyperlink ref="I611" r:id="rId889" xr:uid="{00000000-0004-0000-0000-0000F0060000}"/>
    <hyperlink ref="I969" r:id="rId890" xr:uid="{00000000-0004-0000-0000-0000F2060000}"/>
    <hyperlink ref="I970" r:id="rId891" xr:uid="{00000000-0004-0000-0000-0000F4060000}"/>
    <hyperlink ref="I971" r:id="rId892" xr:uid="{00000000-0004-0000-0000-0000F6060000}"/>
    <hyperlink ref="I972" r:id="rId893" xr:uid="{00000000-0004-0000-0000-0000F8060000}"/>
    <hyperlink ref="I973" r:id="rId894" xr:uid="{00000000-0004-0000-0000-0000FA060000}"/>
    <hyperlink ref="I974" r:id="rId895" xr:uid="{00000000-0004-0000-0000-0000FC060000}"/>
    <hyperlink ref="I975" r:id="rId896" xr:uid="{00000000-0004-0000-0000-0000FE060000}"/>
    <hyperlink ref="I976" r:id="rId897" xr:uid="{00000000-0004-0000-0000-000000070000}"/>
    <hyperlink ref="I977" r:id="rId898" xr:uid="{00000000-0004-0000-0000-000002070000}"/>
    <hyperlink ref="I978" r:id="rId899" xr:uid="{00000000-0004-0000-0000-000004070000}"/>
    <hyperlink ref="I979" r:id="rId900" xr:uid="{00000000-0004-0000-0000-000006070000}"/>
    <hyperlink ref="I980" r:id="rId901" xr:uid="{00000000-0004-0000-0000-000008070000}"/>
    <hyperlink ref="I981" r:id="rId902" xr:uid="{00000000-0004-0000-0000-00000A070000}"/>
    <hyperlink ref="I982" r:id="rId903" xr:uid="{00000000-0004-0000-0000-00000C070000}"/>
    <hyperlink ref="I983" r:id="rId904" xr:uid="{00000000-0004-0000-0000-00000E070000}"/>
    <hyperlink ref="I984" r:id="rId905" xr:uid="{00000000-0004-0000-0000-000010070000}"/>
    <hyperlink ref="I1094" r:id="rId906" xr:uid="{00000000-0004-0000-0000-000012070000}"/>
    <hyperlink ref="I1095" r:id="rId907" xr:uid="{00000000-0004-0000-0000-000014070000}"/>
    <hyperlink ref="I477" r:id="rId908" xr:uid="{00000000-0004-0000-0000-000016070000}"/>
    <hyperlink ref="I478" r:id="rId909" xr:uid="{00000000-0004-0000-0000-000018070000}"/>
    <hyperlink ref="I479" r:id="rId910" xr:uid="{00000000-0004-0000-0000-00001A070000}"/>
    <hyperlink ref="I480" r:id="rId911" xr:uid="{00000000-0004-0000-0000-00001C070000}"/>
    <hyperlink ref="I682" r:id="rId912" xr:uid="{00000000-0004-0000-0000-000020070000}"/>
    <hyperlink ref="I683" r:id="rId913" xr:uid="{00000000-0004-0000-0000-000022070000}"/>
    <hyperlink ref="I684" r:id="rId914" xr:uid="{00000000-0004-0000-0000-000024070000}"/>
    <hyperlink ref="I685" r:id="rId915" xr:uid="{00000000-0004-0000-0000-000026070000}"/>
    <hyperlink ref="I985" r:id="rId916" xr:uid="{00000000-0004-0000-0000-000028070000}"/>
    <hyperlink ref="I986" r:id="rId917" xr:uid="{00000000-0004-0000-0000-00002A070000}"/>
    <hyperlink ref="I987" r:id="rId918" xr:uid="{00000000-0004-0000-0000-00002C070000}"/>
    <hyperlink ref="I514" r:id="rId919" xr:uid="{00000000-0004-0000-0000-00002E070000}"/>
    <hyperlink ref="I515" r:id="rId920" xr:uid="{00000000-0004-0000-0000-000030070000}"/>
    <hyperlink ref="I516" r:id="rId921" xr:uid="{00000000-0004-0000-0000-000032070000}"/>
    <hyperlink ref="I517" r:id="rId922" xr:uid="{00000000-0004-0000-0000-000034070000}"/>
    <hyperlink ref="I518" r:id="rId923" xr:uid="{00000000-0004-0000-0000-000035070000}"/>
    <hyperlink ref="I519" r:id="rId924" xr:uid="{00000000-0004-0000-0000-000037070000}"/>
    <hyperlink ref="I526" r:id="rId925" xr:uid="{00000000-0004-0000-0000-000039070000}"/>
    <hyperlink ref="I527" r:id="rId926" xr:uid="{00000000-0004-0000-0000-00003B070000}"/>
    <hyperlink ref="I528" r:id="rId927" xr:uid="{00000000-0004-0000-0000-00003D070000}"/>
    <hyperlink ref="I529" r:id="rId928" xr:uid="{00000000-0004-0000-0000-00003F070000}"/>
    <hyperlink ref="I530" r:id="rId929" xr:uid="{00000000-0004-0000-0000-000041070000}"/>
    <hyperlink ref="I543" r:id="rId930" xr:uid="{00000000-0004-0000-0000-000043070000}"/>
    <hyperlink ref="I988" r:id="rId931" xr:uid="{00000000-0004-0000-0000-000045070000}"/>
    <hyperlink ref="I989" r:id="rId932" xr:uid="{00000000-0004-0000-0000-000047070000}"/>
    <hyperlink ref="I14" r:id="rId933" xr:uid="{00000000-0004-0000-0000-000049070000}"/>
    <hyperlink ref="I140" r:id="rId934" xr:uid="{00000000-0004-0000-0000-00004B070000}"/>
    <hyperlink ref="I141" r:id="rId935" xr:uid="{00000000-0004-0000-0000-00004D070000}"/>
    <hyperlink ref="I142" r:id="rId936" xr:uid="{00000000-0004-0000-0000-00004F070000}"/>
    <hyperlink ref="I143" r:id="rId937" xr:uid="{00000000-0004-0000-0000-000051070000}"/>
    <hyperlink ref="I144" r:id="rId938" xr:uid="{00000000-0004-0000-0000-000053070000}"/>
    <hyperlink ref="I145" r:id="rId939" xr:uid="{00000000-0004-0000-0000-000055070000}"/>
    <hyperlink ref="I146" r:id="rId940" xr:uid="{00000000-0004-0000-0000-000057070000}"/>
    <hyperlink ref="I147" r:id="rId941" xr:uid="{00000000-0004-0000-0000-000059070000}"/>
    <hyperlink ref="I148" r:id="rId942" xr:uid="{00000000-0004-0000-0000-00005B070000}"/>
    <hyperlink ref="I149" r:id="rId943" xr:uid="{00000000-0004-0000-0000-00005D070000}"/>
    <hyperlink ref="I150" r:id="rId944" xr:uid="{00000000-0004-0000-0000-00005F070000}"/>
    <hyperlink ref="I151" r:id="rId945" xr:uid="{00000000-0004-0000-0000-000061070000}"/>
    <hyperlink ref="I155" r:id="rId946" xr:uid="{00000000-0004-0000-0000-000063070000}"/>
    <hyperlink ref="I156" r:id="rId947" xr:uid="{00000000-0004-0000-0000-000065070000}"/>
    <hyperlink ref="I157" r:id="rId948" xr:uid="{00000000-0004-0000-0000-000067070000}"/>
    <hyperlink ref="I158" r:id="rId949" xr:uid="{00000000-0004-0000-0000-000069070000}"/>
    <hyperlink ref="I561" r:id="rId950" xr:uid="{00000000-0004-0000-0000-00006B070000}"/>
    <hyperlink ref="I562" r:id="rId951" xr:uid="{00000000-0004-0000-0000-00006D070000}"/>
    <hyperlink ref="I563" r:id="rId952" xr:uid="{00000000-0004-0000-0000-00006F070000}"/>
    <hyperlink ref="I564" r:id="rId953" xr:uid="{00000000-0004-0000-0000-000071070000}"/>
    <hyperlink ref="I67" r:id="rId954" xr:uid="{00000000-0004-0000-0000-000073070000}"/>
    <hyperlink ref="I386" r:id="rId955" xr:uid="{00000000-0004-0000-0000-000075070000}"/>
    <hyperlink ref="I387" r:id="rId956" xr:uid="{00000000-0004-0000-0000-000077070000}"/>
    <hyperlink ref="I636" r:id="rId957" xr:uid="{00000000-0004-0000-0000-000079070000}"/>
    <hyperlink ref="I637" r:id="rId958" xr:uid="{00000000-0004-0000-0000-00007B070000}"/>
    <hyperlink ref="I638" r:id="rId959" xr:uid="{00000000-0004-0000-0000-00007D070000}"/>
    <hyperlink ref="I639" r:id="rId960" xr:uid="{00000000-0004-0000-0000-00007F070000}"/>
    <hyperlink ref="I868" r:id="rId961" xr:uid="{00000000-0004-0000-0000-000081070000}"/>
    <hyperlink ref="I869" r:id="rId962" xr:uid="{00000000-0004-0000-0000-000083070000}"/>
    <hyperlink ref="I870" r:id="rId963" xr:uid="{00000000-0004-0000-0000-000085070000}"/>
    <hyperlink ref="I197" r:id="rId964" xr:uid="{00000000-0004-0000-0000-000087070000}"/>
    <hyperlink ref="I198" r:id="rId965" xr:uid="{00000000-0004-0000-0000-000089070000}"/>
    <hyperlink ref="I486" r:id="rId966" xr:uid="{00000000-0004-0000-0000-00008B070000}"/>
    <hyperlink ref="I487" r:id="rId967" xr:uid="{00000000-0004-0000-0000-00008D070000}"/>
    <hyperlink ref="I488" r:id="rId968" xr:uid="{00000000-0004-0000-0000-00008F070000}"/>
    <hyperlink ref="I489" r:id="rId969" xr:uid="{00000000-0004-0000-0000-000091070000}"/>
    <hyperlink ref="I520" r:id="rId970" xr:uid="{00000000-0004-0000-0000-000093070000}"/>
    <hyperlink ref="I521" r:id="rId971" xr:uid="{00000000-0004-0000-0000-000095070000}"/>
    <hyperlink ref="I522" r:id="rId972" xr:uid="{00000000-0004-0000-0000-000097070000}"/>
    <hyperlink ref="I523" r:id="rId973" xr:uid="{00000000-0004-0000-0000-000099070000}"/>
    <hyperlink ref="I612" r:id="rId974" xr:uid="{00000000-0004-0000-0000-00009B070000}"/>
    <hyperlink ref="I613" r:id="rId975" xr:uid="{00000000-0004-0000-0000-00009D070000}"/>
    <hyperlink ref="I614" r:id="rId976" xr:uid="{00000000-0004-0000-0000-00009F070000}"/>
    <hyperlink ref="I615" r:id="rId977" xr:uid="{00000000-0004-0000-0000-0000A1070000}"/>
    <hyperlink ref="I616" r:id="rId978" xr:uid="{00000000-0004-0000-0000-0000A3070000}"/>
    <hyperlink ref="I617" r:id="rId979" xr:uid="{00000000-0004-0000-0000-0000A5070000}"/>
    <hyperlink ref="I618" r:id="rId980" xr:uid="{00000000-0004-0000-0000-0000A7070000}"/>
    <hyperlink ref="I619" r:id="rId981" xr:uid="{00000000-0004-0000-0000-0000A9070000}"/>
    <hyperlink ref="I620" r:id="rId982" xr:uid="{00000000-0004-0000-0000-0000AB070000}"/>
    <hyperlink ref="I621" r:id="rId983" xr:uid="{00000000-0004-0000-0000-0000AD070000}"/>
    <hyperlink ref="I622" r:id="rId984" xr:uid="{00000000-0004-0000-0000-0000AF070000}"/>
    <hyperlink ref="I623" r:id="rId985" xr:uid="{00000000-0004-0000-0000-0000B1070000}"/>
    <hyperlink ref="I624" r:id="rId986" xr:uid="{00000000-0004-0000-0000-0000B3070000}"/>
    <hyperlink ref="I625" r:id="rId987" xr:uid="{00000000-0004-0000-0000-0000B5070000}"/>
    <hyperlink ref="I626" r:id="rId988" xr:uid="{00000000-0004-0000-0000-0000B7070000}"/>
    <hyperlink ref="I627" r:id="rId989" xr:uid="{00000000-0004-0000-0000-0000B9070000}"/>
    <hyperlink ref="I628" r:id="rId990" xr:uid="{00000000-0004-0000-0000-0000BB070000}"/>
    <hyperlink ref="I629" r:id="rId991" xr:uid="{00000000-0004-0000-0000-0000BD070000}"/>
    <hyperlink ref="I640" r:id="rId992" xr:uid="{00000000-0004-0000-0000-0000BF070000}"/>
    <hyperlink ref="I641" r:id="rId993" xr:uid="{00000000-0004-0000-0000-0000C1070000}"/>
    <hyperlink ref="I642" r:id="rId994" xr:uid="{00000000-0004-0000-0000-0000C3070000}"/>
    <hyperlink ref="I643" r:id="rId995" xr:uid="{00000000-0004-0000-0000-0000C5070000}"/>
    <hyperlink ref="I644" r:id="rId996" xr:uid="{00000000-0004-0000-0000-0000C7070000}"/>
    <hyperlink ref="I645" r:id="rId997" xr:uid="{00000000-0004-0000-0000-0000C9070000}"/>
    <hyperlink ref="I646" r:id="rId998" xr:uid="{00000000-0004-0000-0000-0000CB070000}"/>
    <hyperlink ref="I647" r:id="rId999" xr:uid="{00000000-0004-0000-0000-0000CD070000}"/>
    <hyperlink ref="I648" r:id="rId1000" xr:uid="{00000000-0004-0000-0000-0000CF070000}"/>
    <hyperlink ref="I649" r:id="rId1001" xr:uid="{00000000-0004-0000-0000-0000D1070000}"/>
    <hyperlink ref="I650" r:id="rId1002" xr:uid="{00000000-0004-0000-0000-0000D3070000}"/>
    <hyperlink ref="I651" r:id="rId1003" xr:uid="{00000000-0004-0000-0000-0000D5070000}"/>
    <hyperlink ref="I652" r:id="rId1004" xr:uid="{00000000-0004-0000-0000-0000D7070000}"/>
    <hyperlink ref="I653" r:id="rId1005" xr:uid="{00000000-0004-0000-0000-0000D9070000}"/>
    <hyperlink ref="I654" r:id="rId1006" xr:uid="{00000000-0004-0000-0000-0000DB070000}"/>
    <hyperlink ref="I655" r:id="rId1007" xr:uid="{00000000-0004-0000-0000-0000DD070000}"/>
    <hyperlink ref="I656" r:id="rId1008" xr:uid="{00000000-0004-0000-0000-0000DF070000}"/>
    <hyperlink ref="I657" r:id="rId1009" xr:uid="{00000000-0004-0000-0000-0000E1070000}"/>
    <hyperlink ref="I658" r:id="rId1010" xr:uid="{00000000-0004-0000-0000-0000E3070000}"/>
    <hyperlink ref="I659" r:id="rId1011" xr:uid="{00000000-0004-0000-0000-0000E5070000}"/>
    <hyperlink ref="I660" r:id="rId1012" xr:uid="{00000000-0004-0000-0000-0000E7070000}"/>
    <hyperlink ref="I661" r:id="rId1013" xr:uid="{00000000-0004-0000-0000-0000E9070000}"/>
    <hyperlink ref="I662" r:id="rId1014" xr:uid="{00000000-0004-0000-0000-0000EB070000}"/>
    <hyperlink ref="I663" r:id="rId1015" xr:uid="{00000000-0004-0000-0000-0000ED070000}"/>
    <hyperlink ref="I664" r:id="rId1016" xr:uid="{00000000-0004-0000-0000-0000EF070000}"/>
    <hyperlink ref="I665" r:id="rId1017" xr:uid="{00000000-0004-0000-0000-0000F1070000}"/>
    <hyperlink ref="I666" r:id="rId1018" xr:uid="{00000000-0004-0000-0000-0000F3070000}"/>
    <hyperlink ref="I667" r:id="rId1019" xr:uid="{00000000-0004-0000-0000-0000F5070000}"/>
    <hyperlink ref="I668" r:id="rId1020" xr:uid="{00000000-0004-0000-0000-0000F7070000}"/>
    <hyperlink ref="I669" r:id="rId1021" xr:uid="{00000000-0004-0000-0000-0000F9070000}"/>
    <hyperlink ref="I670" r:id="rId1022" xr:uid="{00000000-0004-0000-0000-0000FB070000}"/>
    <hyperlink ref="I793" r:id="rId1023" xr:uid="{00000000-0004-0000-0000-0000FD070000}"/>
    <hyperlink ref="I794" r:id="rId1024" xr:uid="{00000000-0004-0000-0000-0000FF070000}"/>
    <hyperlink ref="I795" r:id="rId1025" xr:uid="{00000000-0004-0000-0000-000001080000}"/>
    <hyperlink ref="I796" r:id="rId1026" xr:uid="{00000000-0004-0000-0000-000003080000}"/>
    <hyperlink ref="I797" r:id="rId1027" xr:uid="{00000000-0004-0000-0000-000005080000}"/>
    <hyperlink ref="I798" r:id="rId1028" xr:uid="{00000000-0004-0000-0000-000007080000}"/>
    <hyperlink ref="I799" r:id="rId1029" xr:uid="{00000000-0004-0000-0000-000009080000}"/>
    <hyperlink ref="I800" r:id="rId1030" xr:uid="{00000000-0004-0000-0000-00000B080000}"/>
    <hyperlink ref="I939" r:id="rId1031" xr:uid="{00000000-0004-0000-0000-00000D080000}"/>
    <hyperlink ref="I1006" r:id="rId1032" xr:uid="{00000000-0004-0000-0000-00000F080000}"/>
    <hyperlink ref="I1007" r:id="rId1033" xr:uid="{00000000-0004-0000-0000-000011080000}"/>
    <hyperlink ref="I1008" r:id="rId1034" xr:uid="{00000000-0004-0000-0000-000013080000}"/>
    <hyperlink ref="I1009" r:id="rId1035" xr:uid="{00000000-0004-0000-0000-000015080000}"/>
    <hyperlink ref="I1010" r:id="rId1036" xr:uid="{00000000-0004-0000-0000-000017080000}"/>
    <hyperlink ref="I1049" r:id="rId1037" xr:uid="{00000000-0004-0000-0000-000019080000}"/>
    <hyperlink ref="I1050" r:id="rId1038" xr:uid="{00000000-0004-0000-0000-00001B080000}"/>
    <hyperlink ref="I1051" r:id="rId1039" xr:uid="{00000000-0004-0000-0000-00001D080000}"/>
    <hyperlink ref="I1052" r:id="rId1040" xr:uid="{00000000-0004-0000-0000-00001F080000}"/>
    <hyperlink ref="I265" r:id="rId1041" xr:uid="{00000000-0004-0000-0000-000021080000}"/>
    <hyperlink ref="I305" r:id="rId1042" xr:uid="{00000000-0004-0000-0000-000023080000}"/>
    <hyperlink ref="I1012" r:id="rId1043" xr:uid="{00000000-0004-0000-0000-000025080000}"/>
    <hyperlink ref="I1013" r:id="rId1044" xr:uid="{00000000-0004-0000-0000-000027080000}"/>
    <hyperlink ref="I1014" r:id="rId1045" xr:uid="{00000000-0004-0000-0000-000029080000}"/>
    <hyperlink ref="I1015" r:id="rId1046" xr:uid="{00000000-0004-0000-0000-00002B080000}"/>
    <hyperlink ref="I1016" r:id="rId1047" xr:uid="{00000000-0004-0000-0000-00002D080000}"/>
    <hyperlink ref="I1017" r:id="rId1048" xr:uid="{00000000-0004-0000-0000-00002F080000}"/>
    <hyperlink ref="I1018" r:id="rId1049" xr:uid="{00000000-0004-0000-0000-000031080000}"/>
    <hyperlink ref="I1019" r:id="rId1050" xr:uid="{00000000-0004-0000-0000-000033080000}"/>
    <hyperlink ref="I1053" r:id="rId1051" xr:uid="{00000000-0004-0000-0000-000035080000}"/>
    <hyperlink ref="I1054" r:id="rId1052" xr:uid="{00000000-0004-0000-0000-000037080000}"/>
    <hyperlink ref="I1055" r:id="rId1053" xr:uid="{00000000-0004-0000-0000-000039080000}"/>
    <hyperlink ref="I1056" r:id="rId1054" xr:uid="{00000000-0004-0000-0000-00003B080000}"/>
    <hyperlink ref="I1057" r:id="rId1055" xr:uid="{00000000-0004-0000-0000-00003D080000}"/>
    <hyperlink ref="I1058" r:id="rId1056" xr:uid="{00000000-0004-0000-0000-00003F080000}"/>
    <hyperlink ref="I1059" r:id="rId1057" xr:uid="{00000000-0004-0000-0000-000041080000}"/>
    <hyperlink ref="I1060" r:id="rId1058" xr:uid="{00000000-0004-0000-0000-000043080000}"/>
    <hyperlink ref="I1061" r:id="rId1059" xr:uid="{00000000-0004-0000-0000-000045080000}"/>
    <hyperlink ref="I1062" r:id="rId1060" xr:uid="{00000000-0004-0000-0000-000047080000}"/>
    <hyperlink ref="I1063" r:id="rId1061" xr:uid="{00000000-0004-0000-0000-000049080000}"/>
    <hyperlink ref="I1064" r:id="rId1062" xr:uid="{00000000-0004-0000-0000-00004B080000}"/>
    <hyperlink ref="I1065" r:id="rId1063" xr:uid="{00000000-0004-0000-0000-00004D080000}"/>
    <hyperlink ref="I1066" r:id="rId1064" xr:uid="{00000000-0004-0000-0000-00004F080000}"/>
    <hyperlink ref="I1067" r:id="rId1065" xr:uid="{00000000-0004-0000-0000-000051080000}"/>
    <hyperlink ref="I454" r:id="rId1066" xr:uid="{00000000-0004-0000-0000-000053080000}"/>
    <hyperlink ref="I455" r:id="rId1067" xr:uid="{00000000-0004-0000-0000-000055080000}"/>
    <hyperlink ref="I1011" r:id="rId1068" xr:uid="{00000000-0004-0000-0000-000057080000}"/>
    <hyperlink ref="I223" r:id="rId1069" xr:uid="{00000000-0004-0000-0000-000059080000}"/>
    <hyperlink ref="I224" r:id="rId1070" xr:uid="{00000000-0004-0000-0000-00005B080000}"/>
    <hyperlink ref="I1020" r:id="rId1071" xr:uid="{00000000-0004-0000-0000-00005D080000}"/>
    <hyperlink ref="I1021" r:id="rId1072" xr:uid="{00000000-0004-0000-0000-00005F080000}"/>
    <hyperlink ref="I1022" r:id="rId1073" xr:uid="{00000000-0004-0000-0000-000061080000}"/>
    <hyperlink ref="I1023" r:id="rId1074" xr:uid="{00000000-0004-0000-0000-000063080000}"/>
    <hyperlink ref="I1024" r:id="rId1075" xr:uid="{00000000-0004-0000-0000-000065080000}"/>
    <hyperlink ref="I1025" r:id="rId1076" xr:uid="{00000000-0004-0000-0000-000067080000}"/>
    <hyperlink ref="I1026" r:id="rId1077" xr:uid="{00000000-0004-0000-0000-000069080000}"/>
    <hyperlink ref="I1027" r:id="rId1078" xr:uid="{00000000-0004-0000-0000-00006B080000}"/>
    <hyperlink ref="I1028" r:id="rId1079" xr:uid="{00000000-0004-0000-0000-00006D080000}"/>
    <hyperlink ref="I1029" r:id="rId1080" xr:uid="{00000000-0004-0000-0000-00006F080000}"/>
    <hyperlink ref="I1030" r:id="rId1081" xr:uid="{00000000-0004-0000-0000-000071080000}"/>
    <hyperlink ref="I1031" r:id="rId1082" xr:uid="{00000000-0004-0000-0000-000073080000}"/>
    <hyperlink ref="I1032" r:id="rId1083" xr:uid="{00000000-0004-0000-0000-000075080000}"/>
    <hyperlink ref="I1033" r:id="rId1084" xr:uid="{00000000-0004-0000-0000-000077080000}"/>
    <hyperlink ref="I1034" r:id="rId1085" xr:uid="{00000000-0004-0000-0000-000079080000}"/>
    <hyperlink ref="I1035" r:id="rId1086" xr:uid="{00000000-0004-0000-0000-00007B080000}"/>
    <hyperlink ref="I1036" r:id="rId1087" xr:uid="{00000000-0004-0000-0000-00007D080000}"/>
    <hyperlink ref="I1037" r:id="rId1088" xr:uid="{00000000-0004-0000-0000-00007F080000}"/>
    <hyperlink ref="I1068" r:id="rId1089" xr:uid="{00000000-0004-0000-0000-000081080000}"/>
    <hyperlink ref="I1069" r:id="rId1090" xr:uid="{00000000-0004-0000-0000-000083080000}"/>
    <hyperlink ref="I1070" r:id="rId1091" xr:uid="{00000000-0004-0000-0000-000085080000}"/>
    <hyperlink ref="I1071" r:id="rId1092" xr:uid="{00000000-0004-0000-0000-000087080000}"/>
    <hyperlink ref="I1072" r:id="rId1093" xr:uid="{00000000-0004-0000-0000-000089080000}"/>
    <hyperlink ref="I1073" r:id="rId1094" xr:uid="{00000000-0004-0000-0000-00008B080000}"/>
    <hyperlink ref="I1074" r:id="rId1095" xr:uid="{00000000-0004-0000-0000-00008D080000}"/>
    <hyperlink ref="I1106" r:id="rId1096" xr:uid="{00000000-0004-0000-0000-00008F080000}"/>
    <hyperlink ref="I1038" r:id="rId1097" xr:uid="{00000000-0004-0000-0000-000091080000}"/>
    <hyperlink ref="I1039" r:id="rId1098" xr:uid="{00000000-0004-0000-0000-000093080000}"/>
    <hyperlink ref="I1040" r:id="rId1099" xr:uid="{00000000-0004-0000-0000-000095080000}"/>
    <hyperlink ref="I1041" r:id="rId1100" xr:uid="{00000000-0004-0000-0000-000097080000}"/>
    <hyperlink ref="I1042" r:id="rId1101" xr:uid="{00000000-0004-0000-0000-000099080000}"/>
    <hyperlink ref="I1043" r:id="rId1102" xr:uid="{00000000-0004-0000-0000-00009B080000}"/>
    <hyperlink ref="I1044" r:id="rId1103" xr:uid="{00000000-0004-0000-0000-00009D080000}"/>
    <hyperlink ref="I1045" r:id="rId1104" xr:uid="{00000000-0004-0000-0000-00009F080000}"/>
    <hyperlink ref="I1046" r:id="rId1105" xr:uid="{00000000-0004-0000-0000-0000A1080000}"/>
    <hyperlink ref="I225" r:id="rId1106" xr:uid="{00000000-0004-0000-0000-0000A3080000}"/>
    <hyperlink ref="I226" r:id="rId1107" xr:uid="{00000000-0004-0000-0000-0000A5080000}"/>
    <hyperlink ref="I227" r:id="rId1108" xr:uid="{00000000-0004-0000-0000-0000A7080000}"/>
    <hyperlink ref="I1096" r:id="rId1109" xr:uid="{00000000-0004-0000-0000-0000A9080000}"/>
    <hyperlink ref="I1097" r:id="rId1110" xr:uid="{00000000-0004-0000-0000-0000AB080000}"/>
    <hyperlink ref="I1098" r:id="rId1111" xr:uid="{00000000-0004-0000-0000-0000AD080000}"/>
    <hyperlink ref="I1099" r:id="rId1112" xr:uid="{00000000-0004-0000-0000-0000AF080000}"/>
    <hyperlink ref="I1100" r:id="rId1113" xr:uid="{00000000-0004-0000-0000-0000B1080000}"/>
    <hyperlink ref="I1101" r:id="rId1114" xr:uid="{00000000-0004-0000-0000-0000B3080000}"/>
    <hyperlink ref="I1102" r:id="rId1115" xr:uid="{00000000-0004-0000-0000-0000B5080000}"/>
    <hyperlink ref="J12" r:id="rId1116" xr:uid="{23DB5CA1-FA72-194A-B867-83329084E918}"/>
    <hyperlink ref="J13" r:id="rId1117" xr:uid="{FD8CAB48-9701-774D-988F-AC118CEC72A5}"/>
    <hyperlink ref="J43" r:id="rId1118" xr:uid="{F68794C2-8908-5342-8245-D3C2C27DAEB6}"/>
    <hyperlink ref="J44" r:id="rId1119" xr:uid="{EB062468-8343-C346-9B54-A1B8BD68E358}"/>
    <hyperlink ref="J45" r:id="rId1120" xr:uid="{ACBFC008-B52A-D04D-837F-C78A2B3FA8DE}"/>
    <hyperlink ref="J46" r:id="rId1121" xr:uid="{63A7680E-38BC-9C45-A360-AA3BA4B69177}"/>
    <hyperlink ref="J47" r:id="rId1122" xr:uid="{DF052BE0-435C-6C4D-A5A7-D06889D05F75}"/>
    <hyperlink ref="J48" r:id="rId1123" xr:uid="{D046AF8F-FA3A-D349-9E85-AF6CB179BBDA}"/>
    <hyperlink ref="J681" r:id="rId1124" xr:uid="{0428C88F-13EC-DE47-A579-B21A6CEB5000}"/>
    <hyperlink ref="J698" r:id="rId1125" xr:uid="{C9494A89-A1FB-B541-87B4-3F5D81409A04}"/>
    <hyperlink ref="J699" r:id="rId1126" xr:uid="{FC505AFD-86DE-044E-A698-FBA14B5C3298}"/>
    <hyperlink ref="J700" r:id="rId1127" xr:uid="{6F719759-54CB-3646-9B26-83BA6B5A7EE9}"/>
    <hyperlink ref="J701" r:id="rId1128" xr:uid="{4AFAC541-1AE5-F248-9C2C-6D033033139E}"/>
    <hyperlink ref="J702" r:id="rId1129" xr:uid="{FDB32050-0295-0F45-894A-7D5EBC409A24}"/>
    <hyperlink ref="J703" r:id="rId1130" xr:uid="{0BC3BAAE-E28C-3A48-A99B-97216A6D2B08}"/>
    <hyperlink ref="J704" r:id="rId1131" xr:uid="{657AD27A-F102-124B-9125-E69238EBE305}"/>
    <hyperlink ref="J705" r:id="rId1132" xr:uid="{B19AB504-F097-D94E-A180-00BE9AE2BE50}"/>
    <hyperlink ref="J731" r:id="rId1133" location="sec0304" xr:uid="{1C0B23CF-2F25-074F-A6F8-F8B15C0CE3DA}"/>
    <hyperlink ref="J732" r:id="rId1134" location="sec0304" xr:uid="{B929A0EA-8E9B-FC48-9EB4-891EA8C3ACCF}"/>
    <hyperlink ref="J31" r:id="rId1135" xr:uid="{DE36ACD5-02CC-4C47-B579-8EA6AC74BB66}"/>
    <hyperlink ref="J32" r:id="rId1136" xr:uid="{FE71C08B-27D4-2B4C-B96D-EF05672F9DC9}"/>
    <hyperlink ref="J33" r:id="rId1137" xr:uid="{AF9A8746-CA11-0C49-9FC0-A4100A70D487}"/>
    <hyperlink ref="J34" r:id="rId1138" xr:uid="{F934955B-553B-FF44-AD7B-D9AEF3BA65F3}"/>
    <hyperlink ref="J35" r:id="rId1139" xr:uid="{6776485E-3255-E24E-B3CB-A761D26E4512}"/>
    <hyperlink ref="J36" r:id="rId1140" xr:uid="{75AEB407-8BEC-9345-A60A-7CFE3E8DD14E}"/>
    <hyperlink ref="J37" r:id="rId1141" xr:uid="{A5CB2D4C-DC3E-7F42-AB97-4ADADB81883F}"/>
    <hyperlink ref="J38" r:id="rId1142" xr:uid="{6EDD354F-0032-524F-B677-16A5C3539DB5}"/>
    <hyperlink ref="J39" r:id="rId1143" xr:uid="{20832D1F-CDBB-C945-AF96-666D010FF4D8}"/>
    <hyperlink ref="J40" r:id="rId1144" xr:uid="{BCB640F0-132E-F344-83A8-1DF6D173FCCF}"/>
    <hyperlink ref="J41" r:id="rId1145" xr:uid="{7734B832-7AEB-A14C-97E1-A5EBC20672F5}"/>
    <hyperlink ref="J42" r:id="rId1146" xr:uid="{ECA68E2A-810C-BA46-8863-68FDF01AEBB7}"/>
    <hyperlink ref="J452" r:id="rId1147" xr:uid="{019A1434-ABD4-D94F-8476-6407674F0894}"/>
    <hyperlink ref="J453" r:id="rId1148" xr:uid="{AE6A1B66-355D-1044-908F-85534A50F971}"/>
    <hyperlink ref="J686" r:id="rId1149" xr:uid="{DB57D923-7C89-6941-8487-E5E132276A49}"/>
    <hyperlink ref="J687" r:id="rId1150" xr:uid="{50EC1462-AEBF-4E48-A65A-DA8502B94296}"/>
    <hyperlink ref="J688" r:id="rId1151" xr:uid="{0198944B-A430-4948-95F8-6BA1821B831B}"/>
    <hyperlink ref="J689" r:id="rId1152" xr:uid="{D57DBA42-E13A-304B-A06B-D9784F0E7DDF}"/>
    <hyperlink ref="J690" r:id="rId1153" xr:uid="{43970870-1BAE-654F-AEFE-3FA378C8F76B}"/>
    <hyperlink ref="J691" r:id="rId1154" xr:uid="{B5AE2C77-63A3-DF43-B3FD-00E0797C4F6D}"/>
    <hyperlink ref="J692" r:id="rId1155" xr:uid="{4FD1D38E-BBD6-AB40-BE39-4042594252EC}"/>
    <hyperlink ref="J693" r:id="rId1156" xr:uid="{5FF4E1B7-167D-E64C-9F00-594D94C34B5E}"/>
    <hyperlink ref="J694" r:id="rId1157" xr:uid="{3F29B03A-8B6E-6341-B540-E2DF1C30BB3C}"/>
    <hyperlink ref="J695" r:id="rId1158" xr:uid="{0EE9A9F9-0646-6741-8B63-81981AEC269A}"/>
    <hyperlink ref="J696" r:id="rId1159" xr:uid="{AD1E691B-60AE-4C4C-8B3B-50E5CE2CED01}"/>
    <hyperlink ref="J697" r:id="rId1160" xr:uid="{DBC4ECF5-1CB0-D640-9C5F-A5539BE510AF}"/>
    <hyperlink ref="J2" r:id="rId1161" xr:uid="{30E88AC8-4EB4-854B-8A35-C54A975D9B95}"/>
    <hyperlink ref="J3" r:id="rId1162" xr:uid="{E8E47DAD-157E-BC43-B197-FA2DA7321613}"/>
    <hyperlink ref="J4" r:id="rId1163" xr:uid="{72AAB502-C3F2-C943-86E7-4F3C4E54C838}"/>
    <hyperlink ref="J5" r:id="rId1164" xr:uid="{18A47A12-2DCB-B948-9BFE-52AD592C163D}"/>
    <hyperlink ref="J6" r:id="rId1165" xr:uid="{ED9C9263-7F8A-4544-80B1-B86977A61D99}"/>
    <hyperlink ref="J7" r:id="rId1166" xr:uid="{08B8A2B5-DC76-C94B-A0AA-548B2D3771C9}"/>
    <hyperlink ref="J8" r:id="rId1167" xr:uid="{8FF90A47-E0D2-8445-931B-A83EB79ABFA1}"/>
    <hyperlink ref="J9" r:id="rId1168" xr:uid="{576F5026-4D98-194A-9B1B-023CABAA00E7}"/>
    <hyperlink ref="J10" r:id="rId1169" xr:uid="{2BCDBAF8-EF49-5E41-A905-6AA59FE72DAA}"/>
    <hyperlink ref="J11" r:id="rId1170" xr:uid="{72A7895D-43C0-D74F-A57A-62A9C476267B}"/>
    <hyperlink ref="J92" r:id="rId1171" location="march" xr:uid="{23A82632-BF08-1444-8C1C-14D355A5B651}"/>
    <hyperlink ref="J93" r:id="rId1172" location="ba" xr:uid="{7631438D-20D5-C547-96C6-1A775B8DEDD9}"/>
    <hyperlink ref="J94" r:id="rId1173" location="ba" xr:uid="{A39E699B-3F75-8244-8713-A22D1459FF5A}"/>
    <hyperlink ref="J95" r:id="rId1174" xr:uid="{06C61E88-3BEA-334C-BD69-82668A393346}"/>
    <hyperlink ref="J96" r:id="rId1175" location="section-curriculum" xr:uid="{ECD2D22A-D385-ED45-8155-15DDDD6B382E}"/>
    <hyperlink ref="J97" r:id="rId1176" xr:uid="{60DE0FDD-6113-1F49-BD9F-CC46AB3DD659}"/>
    <hyperlink ref="J98" r:id="rId1177" xr:uid="{C25D261F-F004-8947-AE65-D660C8BA2128}"/>
    <hyperlink ref="J99" r:id="rId1178" xr:uid="{D12C7154-D03C-AC49-AB0D-F5817CA839B2}"/>
    <hyperlink ref="J100" r:id="rId1179" xr:uid="{8351800A-72C7-3E42-B437-9ACA9AE3EB65}"/>
    <hyperlink ref="J101" r:id="rId1180" xr:uid="{584760C5-8F96-964E-84CB-23D8F10119EA}"/>
    <hyperlink ref="J102" r:id="rId1181" xr:uid="{8ED6C602-7538-E247-BAC0-1973168D2277}"/>
    <hyperlink ref="J103" r:id="rId1182" xr:uid="{4718E9D7-463E-7845-8B63-61A6C60D6761}"/>
    <hyperlink ref="J104" r:id="rId1183" xr:uid="{F55BBDCD-075B-6A45-8FC9-E6A86285A9BA}"/>
    <hyperlink ref="J105" r:id="rId1184" location="undergraduatetext" xr:uid="{EE8E3EF3-F97F-1347-869C-BF9338E2EB31}"/>
    <hyperlink ref="J106" r:id="rId1185" xr:uid="{8EFD34FF-A8D5-0949-9349-3EC13BAA4003}"/>
    <hyperlink ref="J107" r:id="rId1186" xr:uid="{BA2FCA00-E35A-0544-9FD3-C7DF5A50DB2B}"/>
    <hyperlink ref="J108" r:id="rId1187" xr:uid="{41AA2833-6C12-7942-8E81-292244A13C47}"/>
    <hyperlink ref="J109" r:id="rId1188" xr:uid="{ED7AC4AF-BBCC-3544-A492-DE4142D192E8}"/>
    <hyperlink ref="J110" r:id="rId1189" xr:uid="{BF152BA2-C9CC-344A-9E1F-29879C2A4023}"/>
    <hyperlink ref="J111" r:id="rId1190" xr:uid="{A36136B1-38BE-1545-8EBE-9825A18FB07D}"/>
    <hyperlink ref="J112" r:id="rId1191" xr:uid="{29C69E63-CA6E-044F-BF8D-7D0D5B8C3874}"/>
    <hyperlink ref="J113" r:id="rId1192" xr:uid="{CB4ED596-843C-2246-98FD-7380898817AA}"/>
    <hyperlink ref="J114" r:id="rId1193" xr:uid="{DC5D625E-FCC2-BD4C-9056-83B018B2E8C3}"/>
    <hyperlink ref="J115" r:id="rId1194" xr:uid="{DD6935ED-C590-EF4F-B7BD-FD0FCF983526}"/>
    <hyperlink ref="J116" r:id="rId1195" xr:uid="{90FA5754-8747-7D4A-9C4F-668609FAFAD7}"/>
    <hyperlink ref="J410" r:id="rId1196" xr:uid="{8B9A72D1-FEB6-4B44-9CF1-42D10F4F59E6}"/>
    <hyperlink ref="J411" r:id="rId1197" xr:uid="{194D50B0-8845-E24D-85B8-FCFD0536FAA0}"/>
    <hyperlink ref="J412" r:id="rId1198" xr:uid="{B4AD5DC9-4F45-6F45-BF32-1989AE20D475}"/>
    <hyperlink ref="J413" r:id="rId1199" xr:uid="{D2FDD51E-A170-9846-9A6D-8B17A3931001}"/>
    <hyperlink ref="J414" r:id="rId1200" xr:uid="{C504DEB3-6D75-8C46-8301-995101FCF553}"/>
    <hyperlink ref="J415" r:id="rId1201" xr:uid="{CF494E00-C983-CC41-AB7E-6068B3F8D2A0}"/>
    <hyperlink ref="J416" r:id="rId1202" xr:uid="{B5E64AD8-DCFD-B144-97A9-CCFC365030C3}"/>
    <hyperlink ref="J417" r:id="rId1203" xr:uid="{91BA002A-1215-F547-9943-3527F8105D02}"/>
    <hyperlink ref="J544" r:id="rId1204" xr:uid="{A10CBE99-D0AD-1240-ABE1-1C719029D069}"/>
    <hyperlink ref="J545" r:id="rId1205" xr:uid="{211EA1B9-680D-0C40-B085-8F75D420930A}"/>
    <hyperlink ref="J560" r:id="rId1206" xr:uid="{95087239-5835-9848-AFF1-0093A96641D2}"/>
    <hyperlink ref="J567" r:id="rId1207" xr:uid="{75D1F53E-D145-2F4A-9E3B-7DA84A120342}"/>
    <hyperlink ref="J568" r:id="rId1208" xr:uid="{9F5B5845-8DB4-CA41-9AA6-BDAEC3CD9512}"/>
    <hyperlink ref="J569" r:id="rId1209" xr:uid="{90BD43DF-D7CF-4C42-8435-BDE9A29DED71}"/>
    <hyperlink ref="J570" r:id="rId1210" xr:uid="{88926E3A-09EC-DC4A-B513-03190049185F}"/>
    <hyperlink ref="J571" r:id="rId1211" xr:uid="{E832A531-4BCF-6145-9FE4-426F4F8D5360}"/>
    <hyperlink ref="J572" r:id="rId1212" xr:uid="{988C9287-B934-EB40-A5AE-24933AFC351F}"/>
    <hyperlink ref="J706" r:id="rId1213" xr:uid="{AB55A9C7-02D8-F84A-BC0E-19DECA0841EF}"/>
    <hyperlink ref="J707" r:id="rId1214" xr:uid="{FB8A13B6-6605-9F45-995A-C15B7ABBD343}"/>
    <hyperlink ref="J708" r:id="rId1215" xr:uid="{87D22830-BED9-264D-8CD5-82FB715FE5FB}"/>
    <hyperlink ref="J709" r:id="rId1216" xr:uid="{186B3F48-1EDF-4041-9D04-0EBEA492236D}"/>
    <hyperlink ref="J710" r:id="rId1217" xr:uid="{946AB4A8-6489-B040-8640-7A7FFF849A8E}"/>
    <hyperlink ref="J711" r:id="rId1218" xr:uid="{EDE64640-BE15-9643-9463-A880862FBF16}"/>
    <hyperlink ref="J712" r:id="rId1219" xr:uid="{C51EB211-9989-4644-BB0F-894DF6F6BBF2}"/>
    <hyperlink ref="J713" r:id="rId1220" xr:uid="{F1CE1622-CFE8-654A-A741-C394BBF3DD60}"/>
    <hyperlink ref="J714" r:id="rId1221" xr:uid="{7347174F-6F1F-1748-8E71-6FD9ED92E6FD}"/>
    <hyperlink ref="J715" r:id="rId1222" xr:uid="{CE39F480-455A-6945-BC45-05373FC5755E}"/>
    <hyperlink ref="J716" r:id="rId1223" xr:uid="{E23EDEB5-3736-814B-8D7D-D2864241F2BE}"/>
    <hyperlink ref="J717" r:id="rId1224" xr:uid="{845A9EA6-E328-6841-B7BD-C20B8B42BA0F}"/>
    <hyperlink ref="J718" r:id="rId1225" xr:uid="{AA83697F-7EFB-5642-B9DF-F958A5F6E8AC}"/>
    <hyperlink ref="J719" r:id="rId1226" xr:uid="{A9B3EF48-265B-4C41-9179-736F489EBD4D}"/>
    <hyperlink ref="J720" r:id="rId1227" xr:uid="{BFE8F577-0665-C540-A345-3423DA720BEA}"/>
    <hyperlink ref="J721" r:id="rId1228" xr:uid="{D95AC8AE-695D-6F4A-8581-5EFA27619949}"/>
    <hyperlink ref="J722" r:id="rId1229" xr:uid="{FDEF9240-AFC8-C54C-8174-869D00FC06A4}"/>
    <hyperlink ref="J723" r:id="rId1230" xr:uid="{8FECF0B2-8C6D-BF46-B817-7F0572EAC27D}"/>
    <hyperlink ref="J724" r:id="rId1231" xr:uid="{9FE030AA-20AA-DC46-80AF-E62F76AD0611}"/>
    <hyperlink ref="J725" r:id="rId1232" xr:uid="{DFF76620-DA30-4948-AE37-0EBEF95931EC}"/>
    <hyperlink ref="J726" r:id="rId1233" location="m-a-in-architecture" xr:uid="{0F67032C-DF81-F147-9537-744E3BEB0466}"/>
    <hyperlink ref="J727" r:id="rId1234" location="ph-d-in-architecture" xr:uid="{0442C108-430D-F941-8065-E1550C0E1E9E}"/>
    <hyperlink ref="J728" r:id="rId1235" location="murp" xr:uid="{160D568D-85AC-1B41-9341-6979347D057E}"/>
    <hyperlink ref="J729" r:id="rId1236" location="toggle-id-1" xr:uid="{D4BACF69-4FD7-BA4F-B197-0590719CDB34}"/>
    <hyperlink ref="J730" r:id="rId1237" xr:uid="{93ACE499-12D1-D547-937F-BDFA6AFCCD7C}"/>
    <hyperlink ref="J993" r:id="rId1238" xr:uid="{39B5C352-64B1-6142-A88A-7B5647B4ECB1}"/>
    <hyperlink ref="J994" r:id="rId1239" xr:uid="{73205412-300F-5C49-BBE2-A4FF3A833A0B}"/>
    <hyperlink ref="J995" r:id="rId1240" xr:uid="{38AFF7FA-37A0-0C4A-A543-CCE2B8420F9F}"/>
    <hyperlink ref="J996" r:id="rId1241" xr:uid="{581F8728-930D-894F-AFDB-F5FB799AAEAD}"/>
    <hyperlink ref="J997" r:id="rId1242" xr:uid="{582BD2C0-67E1-E443-932A-A53F037AD68F}"/>
    <hyperlink ref="J998" r:id="rId1243" xr:uid="{166E3E72-BE0A-0B4A-8048-6AB6C03A38E5}"/>
    <hyperlink ref="J999" r:id="rId1244" xr:uid="{A31D621F-EADC-434D-B616-49569BAA41D3}"/>
    <hyperlink ref="J1000" r:id="rId1245" xr:uid="{D7DF0D63-7C52-6A40-820F-9059DEE64BC3}"/>
    <hyperlink ref="J1001" r:id="rId1246" xr:uid="{42F9CA6D-8BB1-E344-BB98-442746EDCC02}"/>
    <hyperlink ref="J1108" r:id="rId1247" xr:uid="{E7381958-E494-534E-BFDA-59052D70C309}"/>
    <hyperlink ref="J1109" r:id="rId1248" xr:uid="{8034EA0B-5777-0F4A-A335-537CE1152F21}"/>
    <hyperlink ref="J1110" r:id="rId1249" xr:uid="{264BEAF3-E530-2249-8EAB-9AFE35B5B01B}"/>
    <hyperlink ref="J1111" r:id="rId1250" xr:uid="{060AE44F-3272-F042-8291-DB2D92A285C0}"/>
    <hyperlink ref="J1112" r:id="rId1251" xr:uid="{BF4427D4-FAC3-BB46-B3B2-3FB4145613EB}"/>
    <hyperlink ref="J1113" r:id="rId1252" xr:uid="{D926806F-4438-EC42-9AF0-CA2769F03D66}"/>
    <hyperlink ref="J159" r:id="rId1253" xr:uid="{D42C2975-EDCB-B64D-B274-BAAC9803E12B}"/>
    <hyperlink ref="J747" r:id="rId1254" xr:uid="{3FEB85EF-C53B-9845-BF9C-DBB634D24748}"/>
    <hyperlink ref="J748" r:id="rId1255" xr:uid="{8E4218A1-DFC1-524B-9E2C-31E51F440BDA}"/>
    <hyperlink ref="J749" r:id="rId1256" xr:uid="{F4324853-8BFC-5647-9D92-7D3700B34E7A}"/>
    <hyperlink ref="J750" r:id="rId1257" xr:uid="{66578EA8-FC20-7F4F-847C-46DCAA016642}"/>
    <hyperlink ref="J751" r:id="rId1258" xr:uid="{80F13BDF-A3FC-024C-84B5-057284753F37}"/>
    <hyperlink ref="J752" r:id="rId1259" xr:uid="{BDFC6E16-58E7-3544-BFE2-13F54789BC3D}"/>
    <hyperlink ref="J753" r:id="rId1260" xr:uid="{043A5878-5EAA-4645-BBCE-5DF9C2AB3BAA}"/>
    <hyperlink ref="J754" r:id="rId1261" xr:uid="{9272FDCC-2F68-4D47-95DC-1B5271BC62B6}"/>
    <hyperlink ref="J755" r:id="rId1262" xr:uid="{85559CC9-0499-0F4A-AEEF-6F7C220804F2}"/>
    <hyperlink ref="J756" r:id="rId1263" xr:uid="{D1E4879A-2088-4149-8931-96398FE5C325}"/>
    <hyperlink ref="J757" r:id="rId1264" xr:uid="{1E75E0A0-482B-ED4F-9197-4F56A838BED3}"/>
    <hyperlink ref="J787" r:id="rId1265" xr:uid="{1F5474C1-68FE-4C45-B9A5-E9B571ACD511}"/>
    <hyperlink ref="J788" r:id="rId1266" xr:uid="{669A8CEF-D05B-6543-844A-330E5F5DB8E1}"/>
    <hyperlink ref="J1114" r:id="rId1267" xr:uid="{EE63FEA8-5B07-5049-9530-F6BF8DC76E3A}"/>
    <hyperlink ref="J1115" r:id="rId1268" xr:uid="{2765DCF2-D912-4848-814B-83687B0C940E}"/>
    <hyperlink ref="J1116" r:id="rId1269" xr:uid="{CCB74135-DFCB-1D4B-9A2C-5DB1A0F16A23}"/>
    <hyperlink ref="J130" r:id="rId1270" xr:uid="{4DAC5599-F11C-B446-A635-98BE363C8CC1}"/>
    <hyperlink ref="J131" r:id="rId1271" xr:uid="{09AFFEA7-8AEB-3D45-8A10-AD9FDF23F81B}"/>
    <hyperlink ref="J132" r:id="rId1272" xr:uid="{B098BCD9-0DD5-874D-84F0-A9CF48A47777}"/>
    <hyperlink ref="J133" r:id="rId1273" xr:uid="{3053AB22-33EF-5A41-A9CD-A669D76AD06A}"/>
    <hyperlink ref="J134" r:id="rId1274" xr:uid="{E6C8CCDB-43DB-7B4C-9025-7A6E43EAB188}"/>
    <hyperlink ref="J135" r:id="rId1275" xr:uid="{B5569D0D-8D83-A84D-ACD2-6FEAFF3B117A}"/>
    <hyperlink ref="J136" r:id="rId1276" xr:uid="{2306C4CB-3FAB-9443-B4BD-7D1006F0674E}"/>
    <hyperlink ref="J137" r:id="rId1277" xr:uid="{778F2AE1-1307-4949-974D-5CD694B34493}"/>
    <hyperlink ref="J247" r:id="rId1278" xr:uid="{33888DF7-F1E4-6643-A837-1688D8B1A229}"/>
    <hyperlink ref="J248" r:id="rId1279" xr:uid="{3D7A3C1C-7A94-9F49-AE4C-EE3181E803C3}"/>
    <hyperlink ref="J277" r:id="rId1280" xr:uid="{103BCC46-FA13-2243-9873-88EA59ADA4DA}"/>
    <hyperlink ref="J1002" r:id="rId1281" xr:uid="{58511CD8-1CA9-F946-92F6-F08AF1E1CD7C}"/>
    <hyperlink ref="J1003" r:id="rId1282" location=":~:text=PSM%20in%20Urban%20Sustainability&amp;text=The%20Urban%20Sustainability%20program%20prepares,implementation%2C%20maintenance%2C%20and%20assessment." xr:uid="{993A0A14-C8B8-E141-A8D4-E5C7F9C213E0}"/>
    <hyperlink ref="J1004" r:id="rId1283" xr:uid="{D60FBDF5-E2E4-3845-865E-4299918FF9B4}"/>
    <hyperlink ref="J1005" r:id="rId1284" xr:uid="{942379CB-72AD-044A-9B6F-511BEA52E13A}"/>
    <hyperlink ref="J758" r:id="rId1285" xr:uid="{2A64F5A0-5136-1448-9EEB-8E7059D0CDF9}"/>
    <hyperlink ref="J759" r:id="rId1286" xr:uid="{17640DB8-C9D6-B646-98AD-84274FDE5C64}"/>
    <hyperlink ref="J760" r:id="rId1287" xr:uid="{8510E34F-769B-1645-92E2-075E89891861}"/>
    <hyperlink ref="J230" r:id="rId1288" xr:uid="{577140D9-DB3F-4F4D-8D53-F6B988ACDCA6}"/>
    <hyperlink ref="J231" r:id="rId1289" xr:uid="{DA8BF13C-3D31-1D4D-82D4-886AD0686AFE}"/>
    <hyperlink ref="J232" r:id="rId1290" xr:uid="{A9B08ACC-7725-7E4D-96AC-51FF9CD22208}"/>
    <hyperlink ref="J233" r:id="rId1291" xr:uid="{52D77E48-F83C-1C4C-9A39-65A66EC3DE04}"/>
    <hyperlink ref="J234" r:id="rId1292" xr:uid="{FC1BCD96-7F46-2D4B-8E3A-6C875E807BAD}"/>
    <hyperlink ref="J235" r:id="rId1293" xr:uid="{C4FAD258-972B-C544-B11E-34DC69287BE9}"/>
    <hyperlink ref="J236" r:id="rId1294" xr:uid="{6A7350C1-D619-744F-9B46-88B713680E05}"/>
    <hyperlink ref="J237" r:id="rId1295" xr:uid="{4A60E647-BCD1-234E-B29E-CF65A57C0161}"/>
    <hyperlink ref="J238" r:id="rId1296" xr:uid="{C6499F7A-3B03-4544-81A6-48B6C0F48F90}"/>
    <hyperlink ref="J239" r:id="rId1297" xr:uid="{83DFC7E2-3CDD-5144-B96A-5DF1B57EC482}"/>
    <hyperlink ref="J240" r:id="rId1298" xr:uid="{2A2B61E4-AD5D-5749-B230-49EC20639169}"/>
    <hyperlink ref="J241" r:id="rId1299" xr:uid="{C7F62801-5283-1145-A754-715503D41DAA}"/>
    <hyperlink ref="J242" r:id="rId1300" xr:uid="{F3814A9F-5438-AE48-98C7-5F178F14C8FD}"/>
    <hyperlink ref="J243" r:id="rId1301" xr:uid="{114157A3-E759-8143-9282-5F5D9A133264}"/>
    <hyperlink ref="J244" r:id="rId1302" xr:uid="{165C1B69-ACD9-3848-A7E0-76C2B8E4E3F5}"/>
    <hyperlink ref="J245" r:id="rId1303" xr:uid="{E26F0737-AA6A-224C-BA73-B0E68AAE1E66}"/>
    <hyperlink ref="J246" r:id="rId1304" xr:uid="{762465C8-CEE2-B94C-849E-3F1B2E81DE9A}"/>
    <hyperlink ref="J733" r:id="rId1305" xr:uid="{84628F59-F6E8-EA47-B4AA-9FBA15093E31}"/>
    <hyperlink ref="J765" r:id="rId1306" xr:uid="{E83F1480-27C6-4D47-B5E0-DD8374701FBF}"/>
    <hyperlink ref="J766" r:id="rId1307" xr:uid="{D0BC442F-8D76-1E49-A726-2C9BE18902C2}"/>
    <hyperlink ref="J767" r:id="rId1308" location=":~:text=The%20University%20of%20Florida%20offers,the%20discipline%20of%20landscape%20architecture." xr:uid="{38B1C4F1-E44E-9A47-94C4-047460CC68C7}"/>
    <hyperlink ref="J768" r:id="rId1309" xr:uid="{3C7A8D09-BE00-354F-86C7-34BCB8EB3BC7}"/>
    <hyperlink ref="J769" r:id="rId1310" xr:uid="{281C5DEC-00D1-494C-BFF5-B4FF352A2625}"/>
    <hyperlink ref="J770" r:id="rId1311" xr:uid="{13A721F0-23B3-B342-982E-191B871A03B0}"/>
    <hyperlink ref="J771" r:id="rId1312" xr:uid="{EF56C84E-C539-1B41-9C75-85348F4AA78C}"/>
    <hyperlink ref="J772" r:id="rId1313" xr:uid="{B0DD4E95-7A92-7C4E-A597-7D065F175659}"/>
    <hyperlink ref="J773" r:id="rId1314" location="tab-graduatecatalog" xr:uid="{15F8F290-1880-9B41-9789-04C337F3B6FC}"/>
    <hyperlink ref="J774" r:id="rId1315" location="tab-currentphdstudents" xr:uid="{E93F11F9-D072-014A-80F9-962532E364E1}"/>
    <hyperlink ref="J775" r:id="rId1316" xr:uid="{47F440F6-B18B-404B-8CFC-CF8333BF1E09}"/>
    <hyperlink ref="J776" r:id="rId1317" xr:uid="{D37DF978-361D-DE48-8DAE-C2641502A6BF}"/>
    <hyperlink ref="J777" r:id="rId1318" xr:uid="{098DDDCD-16B6-F34E-B23F-B479E4ED6B0B}"/>
    <hyperlink ref="J778" r:id="rId1319" xr:uid="{432E2249-3574-634A-AA8F-5A0D4A96EBB4}"/>
    <hyperlink ref="J779" r:id="rId1320" xr:uid="{CBEB86FA-99BB-AA48-8617-EA137FCDA355}"/>
    <hyperlink ref="J781" r:id="rId1321" xr:uid="{8BB27BF1-C180-5E4A-A9D4-D0C177B0F692}"/>
    <hyperlink ref="J871" r:id="rId1322" xr:uid="{368C74E3-E247-594A-8EAA-DE16EE42CD5E}"/>
    <hyperlink ref="J872" r:id="rId1323" xr:uid="{F9135AC1-4B92-524C-97B5-FA7E8FF1D4C7}"/>
    <hyperlink ref="J873" r:id="rId1324" xr:uid="{AE6C555B-DD15-C44B-977C-34A9F6044AEA}"/>
    <hyperlink ref="J874" r:id="rId1325" xr:uid="{1C7EFA95-9190-3145-A18A-6419542FEB03}"/>
    <hyperlink ref="J875" r:id="rId1326" xr:uid="{C8A49E0D-7C42-5C4D-9F23-509CF5B45A95}"/>
    <hyperlink ref="J876" r:id="rId1327" xr:uid="{5EF8F7A5-3DB7-A74A-B737-8828676DAE68}"/>
    <hyperlink ref="J877" r:id="rId1328" xr:uid="{ACAA4E35-7F81-4D44-88F8-CEC8A30FA41C}"/>
    <hyperlink ref="J990" r:id="rId1329" xr:uid="{519C82D3-59BA-C44B-95D5-2A8A598C725E}"/>
    <hyperlink ref="J991" r:id="rId1330" xr:uid="{D754879C-7C96-5841-B0F3-AD9C35097434}"/>
    <hyperlink ref="J992" r:id="rId1331" xr:uid="{22D25687-F62A-2249-B859-A9AFB3994A7E}"/>
    <hyperlink ref="J249" r:id="rId1332" xr:uid="{D4509E6D-0900-3F4D-8C45-D77017750DF5}"/>
    <hyperlink ref="J250" r:id="rId1333" xr:uid="{87D83D34-CD52-2846-9F8F-22BDDB3E549B}"/>
    <hyperlink ref="J251" r:id="rId1334" xr:uid="{5007E44A-46BF-0A4D-BE2D-BCAE331E920C}"/>
    <hyperlink ref="J252" r:id="rId1335" xr:uid="{8C2F7846-315F-514C-8F7E-E29B6DF31C9D}"/>
    <hyperlink ref="J253" r:id="rId1336" xr:uid="{3D7CFE30-7F1B-1946-A0B3-B420A2151AB7}"/>
    <hyperlink ref="J254" r:id="rId1337" xr:uid="{0FFE2DCD-35D6-8547-9C8A-892CC8372F81}"/>
    <hyperlink ref="J255" r:id="rId1338" xr:uid="{5DAB02CB-D75D-1B44-A73B-09B96A8BC0C1}"/>
    <hyperlink ref="J256" r:id="rId1339" xr:uid="{9AC00467-334E-5145-9124-C5C1EF914763}"/>
    <hyperlink ref="J257" r:id="rId1340" xr:uid="{2DCFD5BE-A1DB-5B4D-A4D9-EDCC8BA802C5}"/>
    <hyperlink ref="J258" r:id="rId1341" xr:uid="{27ADDDE9-3FF6-D04C-BA0E-6B97F0AE32FB}"/>
    <hyperlink ref="J259" r:id="rId1342" xr:uid="{6382860E-11FB-6A4B-B519-3ED8D014A230}"/>
    <hyperlink ref="J260" r:id="rId1343" xr:uid="{BD2B70C0-3C28-6A42-8AAB-B51337FEFA7C}"/>
    <hyperlink ref="J261" r:id="rId1344" xr:uid="{D20F9589-B178-3846-929E-CADD18364552}"/>
    <hyperlink ref="J262" r:id="rId1345" xr:uid="{ED57E538-1CDF-A64A-8924-933E6D9B1EDB}"/>
    <hyperlink ref="J263" r:id="rId1346" location="heritage-preservation" xr:uid="{A453F135-EA03-1440-BF5E-7F20D040906E}"/>
    <hyperlink ref="J328" r:id="rId1347" xr:uid="{F2109942-2B90-CE41-962E-7A4E706836D8}"/>
    <hyperlink ref="J546" r:id="rId1348" xr:uid="{C0BF8484-C015-BC40-8C54-E83AB42A9C88}"/>
    <hyperlink ref="J547" r:id="rId1349" xr:uid="{7BA6EAFA-F8A0-5F48-8C0F-E3B51BD5D36F}"/>
    <hyperlink ref="J548" r:id="rId1350" xr:uid="{6AC45760-D9F8-2644-B760-607DA3605E85}"/>
    <hyperlink ref="J549" r:id="rId1351" xr:uid="{F841A509-C68A-E848-8FF5-51CFD9CB6ABA}"/>
    <hyperlink ref="J550" r:id="rId1352" xr:uid="{B7D48E40-A08D-7A49-9715-1269D40FB87B}"/>
    <hyperlink ref="J551" r:id="rId1353" xr:uid="{3C8803E2-DF72-754B-B683-2CB4985F9BAA}"/>
    <hyperlink ref="J552" r:id="rId1354" xr:uid="{D61C728A-5571-F049-BC6C-6D0143101281}"/>
    <hyperlink ref="J553" r:id="rId1355" xr:uid="{7A43D4A3-6CE0-FF46-8D2C-4C161C779554}"/>
    <hyperlink ref="J554" r:id="rId1356" xr:uid="{CDC65A1B-75F3-FE4D-8992-F954B0B0B0AA}"/>
    <hyperlink ref="J782" r:id="rId1357" xr:uid="{D9F90BAD-E9DF-B547-A181-E9418EE23E5C}"/>
    <hyperlink ref="J783" r:id="rId1358" xr:uid="{D468FEAD-8A18-C04B-A881-04F68892FF9A}"/>
    <hyperlink ref="J784" r:id="rId1359" xr:uid="{26496EB3-F852-4048-9FFE-FA9A52823A3C}"/>
    <hyperlink ref="J785" r:id="rId1360" xr:uid="{80C55397-55A1-E041-BEB7-B2675F21D55E}"/>
    <hyperlink ref="J786" r:id="rId1361" xr:uid="{5753C5BB-B9EC-7E43-BF6E-2D3048B2BFDF}"/>
    <hyperlink ref="J789" r:id="rId1362" location="1581108983776-fc212498-288d" xr:uid="{10E7E2C7-68BC-D147-A53E-ED7128A0DD9B}"/>
    <hyperlink ref="J790" r:id="rId1363" xr:uid="{D635E50E-ED80-6643-AFB8-18A85F9E1F9E}"/>
    <hyperlink ref="J791" r:id="rId1364" xr:uid="{402F399E-0262-7D49-B8C5-25D2BD03A4DB}"/>
    <hyperlink ref="J792" r:id="rId1365" xr:uid="{64AF159D-9B58-0349-B196-D32CA983723B}"/>
    <hyperlink ref="J289" r:id="rId1366" xr:uid="{2AC2A0B5-03CB-4B4E-B7A4-2B1AF3474C23}"/>
    <hyperlink ref="J290" r:id="rId1367" xr:uid="{41E06CD4-072A-984E-8EDA-630284CDB51B}"/>
    <hyperlink ref="J291" r:id="rId1368" xr:uid="{027CCE98-99F2-BB4D-959A-F256D3A918A3}"/>
    <hyperlink ref="J292" r:id="rId1369" xr:uid="{F6B14AEF-25A4-8946-9056-E84045BE6342}"/>
    <hyperlink ref="J293" r:id="rId1370" xr:uid="{E03FED3B-067E-0D43-9A8A-1984812F5ACF}"/>
    <hyperlink ref="J294" r:id="rId1371" xr:uid="{B3E5F46C-302B-F142-85A8-C5AE4A33A68F}"/>
    <hyperlink ref="J295" r:id="rId1372" xr:uid="{0F8B37C8-A20B-FB43-BE07-EB98212BB272}"/>
    <hyperlink ref="J296" r:id="rId1373" xr:uid="{3E6DA467-83A2-8540-B3A7-696D2740BACE}"/>
    <hyperlink ref="J297" r:id="rId1374" xr:uid="{07B011AA-1E05-3C49-A435-936EC1FBBBFB}"/>
    <hyperlink ref="J298" r:id="rId1375" xr:uid="{A7D0D6FD-3BD4-B545-BA97-2444E729A1F2}"/>
    <hyperlink ref="J299" r:id="rId1376" xr:uid="{61E69294-595E-2349-B846-CADEE939E09F}"/>
    <hyperlink ref="J300" r:id="rId1377" xr:uid="{8C85BE7D-0427-7644-BA99-2B5E5E572B65}"/>
    <hyperlink ref="J301" r:id="rId1378" xr:uid="{0602CC8E-A248-2446-81FB-3CD4DFE792ED}"/>
    <hyperlink ref="J302" r:id="rId1379" xr:uid="{20DA1452-51FB-6845-A913-975BC67CD9E9}"/>
    <hyperlink ref="J827" r:id="rId1380" xr:uid="{522A1287-57C0-EE49-9213-409BE818E4F3}"/>
    <hyperlink ref="J801" r:id="rId1381" xr:uid="{CC687677-AB48-FA42-B317-C42D6CC8E5AF}"/>
    <hyperlink ref="J802" r:id="rId1382" xr:uid="{FCC2B62D-8492-DF48-AC64-71AC018C5778}"/>
    <hyperlink ref="J803" r:id="rId1383" xr:uid="{941BAFA8-7D9E-A842-A71F-CFA3734E15E4}"/>
    <hyperlink ref="J805" r:id="rId1384" xr:uid="{39A5B0B7-9CD5-364B-8F96-8E3FD1056360}"/>
    <hyperlink ref="J806" r:id="rId1385" xr:uid="{5A79BB8E-A0FF-1741-92CE-0F62A49FA0FD}"/>
    <hyperlink ref="J278" r:id="rId1386" xr:uid="{D6FD98C3-B547-C744-8FF6-897D3C729388}"/>
    <hyperlink ref="J279" r:id="rId1387" xr:uid="{8687F7ED-65DC-A44F-B202-B2B677446399}"/>
    <hyperlink ref="J280" r:id="rId1388" xr:uid="{0545CEC8-6C75-7748-9327-E7E2E66DE501}"/>
    <hyperlink ref="J281" r:id="rId1389" xr:uid="{6E68318B-923D-A549-BD88-04FDE383C145}"/>
    <hyperlink ref="J282" r:id="rId1390" xr:uid="{7CD18138-C83E-384C-9289-609AB0312951}"/>
    <hyperlink ref="J319" r:id="rId1391" xr:uid="{59C65311-2B27-B142-B7A6-39C606EF3CE3}"/>
    <hyperlink ref="J320" r:id="rId1392" xr:uid="{8A07D838-4CE5-A74C-B431-993B072502CC}"/>
    <hyperlink ref="J321" r:id="rId1393" xr:uid="{762CA33B-4475-794D-A0FD-6E3F9776B079}"/>
    <hyperlink ref="J555" r:id="rId1394" xr:uid="{ED130CB7-205A-F440-8895-B119AD63C56C}"/>
    <hyperlink ref="J556" r:id="rId1395" xr:uid="{479A3D1E-32CA-2843-890D-37C50A565EDA}"/>
    <hyperlink ref="J557" r:id="rId1396" xr:uid="{877FAD57-318E-4444-8533-5FDC5A026597}"/>
    <hyperlink ref="J558" r:id="rId1397" location="ac-0" xr:uid="{305BA113-39BB-8740-A707-3836703C702A}"/>
    <hyperlink ref="J559" r:id="rId1398" xr:uid="{EE2A881B-9A2B-474F-96B6-A7C575D8C58D}"/>
    <hyperlink ref="J573" r:id="rId1399" xr:uid="{E5E07D13-7091-244B-A471-EA5DAEEBFF4A}"/>
    <hyperlink ref="J574" r:id="rId1400" xr:uid="{61C6E290-56FF-E848-94A7-F314D232471E}"/>
    <hyperlink ref="J575" r:id="rId1401" xr:uid="{42423769-FD45-D240-B99B-2F52D8CFE5FB}"/>
    <hyperlink ref="J576" r:id="rId1402" xr:uid="{90F650C6-8B56-6846-BC90-3892C307CD7B}"/>
    <hyperlink ref="J577" r:id="rId1403" xr:uid="{3A228162-D727-124D-BCC9-56565CB2FF5A}"/>
    <hyperlink ref="J807" r:id="rId1404" xr:uid="{094DC4FB-D563-C548-A19C-6D769F7CF01B}"/>
    <hyperlink ref="J808" r:id="rId1405" xr:uid="{2A0C69DF-0B40-914A-9C9F-E8D66381CDA3}"/>
    <hyperlink ref="J809" r:id="rId1406" xr:uid="{C6BC9F67-800D-1144-B871-346CF7B0DBED}"/>
    <hyperlink ref="J810" r:id="rId1407" xr:uid="{53A8FB4E-43AE-3E4B-8D00-B2501B6FB79F}"/>
    <hyperlink ref="J811" r:id="rId1408" xr:uid="{8FB3A278-AF87-D247-B4E3-CC37C3A5B950}"/>
    <hyperlink ref="J812" r:id="rId1409" xr:uid="{2F74B464-E7C8-9D4E-820D-53202BD626FC}"/>
    <hyperlink ref="J813" r:id="rId1410" xr:uid="{FADE49C6-E92A-EC44-B92F-000A99B4A598}"/>
    <hyperlink ref="J814" r:id="rId1411" xr:uid="{4139FCE8-2FAF-F443-9446-57A4F7990157}"/>
    <hyperlink ref="J815" r:id="rId1412" xr:uid="{DDE2D893-8CC4-714F-9D3C-5B4EEBF47713}"/>
    <hyperlink ref="J816" r:id="rId1413" xr:uid="{A4A54FE7-49B2-D745-BE99-CA54B1421D05}"/>
    <hyperlink ref="J817" r:id="rId1414" xr:uid="{91101843-CFA3-D64D-80E1-F2E390A1BEE6}"/>
    <hyperlink ref="J818" r:id="rId1415" location="section-0" xr:uid="{529B0796-FF37-1243-A8CB-EBE38CE1C3D3}"/>
    <hyperlink ref="J819" r:id="rId1416" xr:uid="{C2D7F6A8-9FB7-014D-BBC7-8469017A5668}"/>
    <hyperlink ref="J820" r:id="rId1417" xr:uid="{A7FF7778-2AC7-7147-AB38-AF479BE42CD4}"/>
    <hyperlink ref="J821" r:id="rId1418" xr:uid="{3A390A31-F455-2D4A-8FAE-A83AD2033325}"/>
    <hyperlink ref="J822" r:id="rId1419" xr:uid="{14B35D8F-29D6-3044-B4EB-8558711F0014}"/>
    <hyperlink ref="J823" r:id="rId1420" xr:uid="{10361A86-AFDF-7A41-A4C6-CD7A8FBE981C}"/>
    <hyperlink ref="J824" r:id="rId1421" xr:uid="{67286156-33B9-BC4E-BA0E-1E07575A2C68}"/>
    <hyperlink ref="J825" r:id="rId1422" xr:uid="{DC04D4BA-DC73-1744-901A-4E50E7B2073D}"/>
    <hyperlink ref="J826" r:id="rId1423" xr:uid="{805136E0-417F-B947-B522-3C26D8CD7A74}"/>
    <hyperlink ref="J1103" r:id="rId1424" xr:uid="{CD38E1E5-5889-7142-8B2F-43C4F324A3B4}"/>
    <hyperlink ref="J49" r:id="rId1425" xr:uid="{9FF07046-4B1F-494F-8094-1E439DC0A3DA}"/>
    <hyperlink ref="J50" r:id="rId1426" xr:uid="{84CEC699-E1CE-3C4F-AE36-0AA20231AC3B}"/>
    <hyperlink ref="J51" r:id="rId1427" xr:uid="{3A3A27B9-98A0-5E47-BFC7-1BC3FBD91949}"/>
    <hyperlink ref="J52" r:id="rId1428" xr:uid="{2DAB4F42-FED6-5943-B103-72C6EFF244E5}"/>
    <hyperlink ref="J53" r:id="rId1429" xr:uid="{855735DE-0582-8641-8909-2D30EBA5C053}"/>
    <hyperlink ref="J54" r:id="rId1430" xr:uid="{A1E8B162-EF0B-B043-B4DC-81058D6F8E74}"/>
    <hyperlink ref="J55" r:id="rId1431" xr:uid="{B76FED44-1D05-A942-85E5-CF69141684FB}"/>
    <hyperlink ref="J56" r:id="rId1432" xr:uid="{B7237006-E189-334D-866A-48390BE1E7AE}"/>
    <hyperlink ref="J57" r:id="rId1433" xr:uid="{6BA8E601-A303-0443-B4C6-8A545D0F21E2}"/>
    <hyperlink ref="J58" r:id="rId1434" xr:uid="{FD217BF3-628F-CE4E-8F96-EA0882E5891B}"/>
    <hyperlink ref="J59" r:id="rId1435" xr:uid="{C5920AC1-5AD8-7E48-ADFE-F903FDC79CDF}"/>
    <hyperlink ref="J60" r:id="rId1436" xr:uid="{DCF464B6-2AED-734D-95C3-C2F8B2002C98}"/>
    <hyperlink ref="J61" r:id="rId1437" xr:uid="{218A19D8-CE13-8342-B905-D5B45557C8BA}"/>
    <hyperlink ref="J62" r:id="rId1438" xr:uid="{3420B79D-C780-BA4B-AC86-3232EC50B025}"/>
    <hyperlink ref="J63" r:id="rId1439" xr:uid="{8496F831-6DFD-4246-B236-0FB04873E0EA}"/>
    <hyperlink ref="J64" r:id="rId1440" xr:uid="{9A9A91FC-EF85-8645-B5AC-08E96AD33066}"/>
    <hyperlink ref="J65" r:id="rId1441" xr:uid="{FD5DE5A9-027C-A34F-A996-F8EB7823DAEC}"/>
    <hyperlink ref="J285" r:id="rId1442" xr:uid="{4278E762-F705-D643-83A8-C0E1647DF6C8}"/>
    <hyperlink ref="J286" r:id="rId1443" xr:uid="{073F667F-4708-CC48-929D-ABCF4124F568}"/>
    <hyperlink ref="J287" r:id="rId1444" xr:uid="{10F30FF9-CEA2-FC4D-90FA-51F111DA4836}"/>
    <hyperlink ref="J288" r:id="rId1445" xr:uid="{F646F77C-A670-4C49-941B-FAD721D2F09C}"/>
    <hyperlink ref="J506" r:id="rId1446" xr:uid="{7EB1C9AE-6F86-3E42-83FB-A0579E54ED0E}"/>
    <hyperlink ref="J940" r:id="rId1447" xr:uid="{9EB13260-42BE-984F-B76F-F66D22728196}"/>
    <hyperlink ref="J941" r:id="rId1448" xr:uid="{99D3F042-FB19-EB46-86EF-0EFDBD30E309}"/>
    <hyperlink ref="J942" r:id="rId1449" xr:uid="{92F9BC76-AFEE-C94B-A7CB-A06639207057}"/>
    <hyperlink ref="J322" r:id="rId1450" xr:uid="{6637D791-0B26-8543-A214-EAA5E89275C5}"/>
    <hyperlink ref="J323" r:id="rId1451" xr:uid="{609F5C67-2608-E34D-A70B-1D377585FF7D}"/>
    <hyperlink ref="J324" r:id="rId1452" xr:uid="{956A97BC-87D0-FD4E-90C6-0C9F70F46DC9}"/>
    <hyperlink ref="J325" r:id="rId1453" xr:uid="{EFD09B4E-0EFC-914A-9127-9F8400EDD0B6}"/>
    <hyperlink ref="J326" r:id="rId1454" xr:uid="{C55312E0-0BD2-7A46-8397-9F042957D92D}"/>
    <hyperlink ref="J828" r:id="rId1455" xr:uid="{CB1C1A32-CDE0-8049-85C6-E93A42D361DF}"/>
    <hyperlink ref="J829" r:id="rId1456" xr:uid="{87613DE6-5481-674B-917B-146020550BC9}"/>
    <hyperlink ref="J830" r:id="rId1457" xr:uid="{41EA4F7D-C0E1-5942-81EE-D7CECA026416}"/>
    <hyperlink ref="J831" r:id="rId1458" xr:uid="{616C7513-2154-6249-81A1-C09B204CC1B8}"/>
    <hyperlink ref="J832" r:id="rId1459" xr:uid="{3A41CEDB-0E1D-9142-80A9-12D1C84C0299}"/>
    <hyperlink ref="J833" r:id="rId1460" xr:uid="{F6914C5C-FE1D-624F-AB5F-26DF6CBFBE46}"/>
    <hyperlink ref="J834" r:id="rId1461" xr:uid="{5113EBF0-8605-094B-BF44-04E0685B5F4A}"/>
    <hyperlink ref="J835" r:id="rId1462" xr:uid="{1386D720-141E-A94A-A3B3-F2BAE1814C1F}"/>
    <hyperlink ref="J836" r:id="rId1463" xr:uid="{F0C8321E-8BA5-8A42-97BE-89EF97B39110}"/>
    <hyperlink ref="J837" r:id="rId1464" xr:uid="{A55D02DD-2A11-924F-9BB8-2CC9F9B6C648}"/>
    <hyperlink ref="J838" r:id="rId1465" xr:uid="{8590E386-D8D4-A343-81B7-39DDE9596D4A}"/>
    <hyperlink ref="J839" r:id="rId1466" xr:uid="{35F1C92E-D530-A540-8F3A-A0145F63D4E8}"/>
    <hyperlink ref="J840" r:id="rId1467" xr:uid="{ABBB3344-B51E-2244-9260-E8BDDE208607}"/>
    <hyperlink ref="J841" r:id="rId1468" xr:uid="{9655AD33-4908-194E-AF0F-1BFE77639305}"/>
    <hyperlink ref="J846" r:id="rId1469" xr:uid="{29503B71-7C39-3A46-9A17-45DE1E29A0B9}"/>
    <hyperlink ref="J847" r:id="rId1470" xr:uid="{4D467761-1DFD-BB42-9EFF-9955E82EDD9F}"/>
    <hyperlink ref="J345" r:id="rId1471" xr:uid="{1E54ED8E-6F12-704C-9E11-7C77797FF3C7}"/>
    <hyperlink ref="J346" r:id="rId1472" xr:uid="{4FD87AE9-7616-2141-9145-CCC9E51ACBE2}"/>
    <hyperlink ref="J347" r:id="rId1473" xr:uid="{05FE05FC-4052-374B-AEC1-6431D531480B}"/>
    <hyperlink ref="J348" r:id="rId1474" xr:uid="{0850F685-5FB1-BA41-9542-F5AC95890793}"/>
    <hyperlink ref="J349" r:id="rId1475" xr:uid="{242AF4BD-4309-B74B-8A55-B077DB0C8E8D}"/>
    <hyperlink ref="J350" r:id="rId1476" xr:uid="{FCE3B289-D5A8-1245-869B-B4EF4B1D2134}"/>
    <hyperlink ref="J351" r:id="rId1477" xr:uid="{980DCFF4-9F99-914E-97B1-A0F31D07D075}"/>
    <hyperlink ref="J352" r:id="rId1478" xr:uid="{1C88D5ED-1575-294F-964C-3189AFCEB282}"/>
    <hyperlink ref="J353" r:id="rId1479" xr:uid="{DD215758-A266-6C43-81E2-710355CE3EA5}"/>
    <hyperlink ref="J675" r:id="rId1480" xr:uid="{4B086700-2D5D-164D-9198-C47FAE871939}"/>
    <hyperlink ref="J676" r:id="rId1481" xr:uid="{C6426DCF-9C07-014F-AACB-EAF9F2EAEA4D}"/>
    <hyperlink ref="J677" r:id="rId1482" xr:uid="{811A6564-ABA9-9F43-B80F-BA266FC0A731}"/>
    <hyperlink ref="J678" r:id="rId1483" xr:uid="{7E9122E6-E01E-B649-9740-AB44BACAE8C1}"/>
    <hyperlink ref="J679" r:id="rId1484" xr:uid="{EE01E720-8B2B-854E-B393-A78658F54739}"/>
    <hyperlink ref="J680" r:id="rId1485" xr:uid="{069BE4B2-F641-064C-811F-A30C06B53E6C}"/>
    <hyperlink ref="J842" r:id="rId1486" xr:uid="{8043D335-7802-8B41-89A8-9DE8AB47C4C8}"/>
    <hyperlink ref="J843" r:id="rId1487" xr:uid="{4089260F-D92E-8941-91F5-D6C3253B345B}"/>
    <hyperlink ref="J844" r:id="rId1488" xr:uid="{097A3846-BD6B-1642-92E1-B1E094DEC00B}"/>
    <hyperlink ref="J845" r:id="rId1489" xr:uid="{255246BF-4BB0-C545-8023-7EE561CB963F}"/>
    <hyperlink ref="J926" r:id="rId1490" xr:uid="{CEB3295A-1AE9-9D47-A789-50B60EE2EE2F}"/>
    <hyperlink ref="J927" r:id="rId1491" xr:uid="{B4A8B54B-ACDA-464D-8E36-4434161FC992}"/>
    <hyperlink ref="J928" r:id="rId1492" xr:uid="{43B00565-3164-2440-834F-55CB826AF312}"/>
    <hyperlink ref="J929" r:id="rId1493" xr:uid="{857D2556-2816-A740-A859-8C58E3A0CD2D}"/>
    <hyperlink ref="J930" r:id="rId1494" xr:uid="{55DC1B9E-44E5-C442-8EC0-6F46D6F1C204}"/>
    <hyperlink ref="J68" r:id="rId1495" xr:uid="{25B6FCAB-FD04-2342-B7C9-650434F44229}"/>
    <hyperlink ref="J69" r:id="rId1496" xr:uid="{7E937F8E-288F-4546-9490-78D537C59EF2}"/>
    <hyperlink ref="J70" r:id="rId1497" xr:uid="{39DD3106-E0B2-744B-ACFE-7AD51BE00E2E}"/>
    <hyperlink ref="J71" r:id="rId1498" xr:uid="{1930A95D-F495-594F-8264-89DE9A0C03C5}"/>
    <hyperlink ref="J72" r:id="rId1499" xr:uid="{95E6431D-07E0-5D4E-B07C-CF88ACEA3783}"/>
    <hyperlink ref="J73" r:id="rId1500" xr:uid="{154EB65A-943A-0B48-B413-8A1634C9B493}"/>
    <hyperlink ref="J74" r:id="rId1501" xr:uid="{A2EEA398-409E-BC4A-A210-806DF6341124}"/>
    <hyperlink ref="J75" r:id="rId1502" xr:uid="{79725C23-EEE0-934A-B810-4C8E9B359399}"/>
    <hyperlink ref="J76" r:id="rId1503" xr:uid="{F3E88D1C-B495-4846-B996-9141B676078B}"/>
    <hyperlink ref="J77" r:id="rId1504" xr:uid="{5FBDED6C-69D9-D946-87AE-39720FBF43BC}"/>
    <hyperlink ref="J78" r:id="rId1505" xr:uid="{A4F60694-F2F9-FE4E-97AC-71200790F620}"/>
    <hyperlink ref="J79" r:id="rId1506" xr:uid="{E63EBB13-26C1-AA41-A452-96D0A6D17B11}"/>
    <hyperlink ref="J80" r:id="rId1507" xr:uid="{44FEC7ED-D05D-F646-9191-9E582F1C6C37}"/>
    <hyperlink ref="J81" r:id="rId1508" xr:uid="{2890CD59-78FB-E14A-BDA1-E2A1CD9E2B62}"/>
    <hyperlink ref="J82" r:id="rId1509" xr:uid="{108CF50E-AFD6-0847-A8DB-64692F7FB495}"/>
    <hyperlink ref="J83" r:id="rId1510" xr:uid="{2F35F38A-21F9-404E-8E2A-B2A984C41231}"/>
    <hyperlink ref="J84" r:id="rId1511" xr:uid="{B2FABADB-CAB9-9C4B-B41E-8EF7BA9207AD}"/>
    <hyperlink ref="J85" r:id="rId1512" xr:uid="{BC509D66-4E1E-6448-B988-3692A8BF0F0A}"/>
    <hyperlink ref="J266" r:id="rId1513" xr:uid="{555D97AC-C6FF-0E4E-961F-D70805DAA441}"/>
    <hyperlink ref="J267" r:id="rId1514" xr:uid="{23900AEF-D973-8746-8CC6-C86DD166997B}"/>
    <hyperlink ref="J269" r:id="rId1515" xr:uid="{5E00247E-51D8-E443-BD9F-1D2C42567DAF}"/>
    <hyperlink ref="J271" r:id="rId1516" xr:uid="{1D321860-AA92-8243-8032-9A7F431D1BBC}"/>
    <hyperlink ref="J272" r:id="rId1517" xr:uid="{9AB2ECB5-8B46-5944-AD25-0C7DB02EBBD4}"/>
    <hyperlink ref="J273" r:id="rId1518" xr:uid="{9CB8A8AC-1D31-3A49-ACED-2EF065214AB2}"/>
    <hyperlink ref="J274" r:id="rId1519" xr:uid="{32C082A7-213E-8C43-A878-E280DFE07B12}"/>
    <hyperlink ref="J275" r:id="rId1520" xr:uid="{DBE9D59A-82D6-8A40-A5D3-5981F7200F37}"/>
    <hyperlink ref="J276" r:id="rId1521" xr:uid="{6C9E02D2-7E77-B243-9004-701CE4AB2B1A}"/>
    <hyperlink ref="J359" r:id="rId1522" xr:uid="{7ACFC480-BC76-DD4E-BCB8-088D94ACE0EA}"/>
    <hyperlink ref="J360" r:id="rId1523" xr:uid="{6DCE760B-27E2-DA4D-A3FD-82EFC1F27DC9}"/>
    <hyperlink ref="J361" r:id="rId1524" xr:uid="{305DE406-E598-5444-A967-69DEB9CAF6F5}"/>
    <hyperlink ref="J362" r:id="rId1525" xr:uid="{79802F9B-F6D1-0446-8F58-AEFBA0240A1E}"/>
    <hyperlink ref="J363" r:id="rId1526" xr:uid="{D673A4C2-BD22-3C48-BEE5-387523929533}"/>
    <hyperlink ref="J364" r:id="rId1527" xr:uid="{B480441B-579F-C64B-87E3-2E1C3B658B3D}"/>
    <hyperlink ref="J365" r:id="rId1528" xr:uid="{FA84D916-7012-9348-B94A-21FD25CF85ED}"/>
    <hyperlink ref="J366" r:id="rId1529" xr:uid="{64372C40-045C-E548-9A08-8F50CB8BBE16}"/>
    <hyperlink ref="J367" r:id="rId1530" xr:uid="{C6DFB4C0-A540-CC42-81DC-9DF80BE5DAB4}"/>
    <hyperlink ref="J368" r:id="rId1531" xr:uid="{BD1DBA9B-8141-1341-A7CE-A64ED8ABC7C2}"/>
    <hyperlink ref="J369" r:id="rId1532" xr:uid="{C7A099B4-BA9A-4D4E-9511-C1C017CEF2AA}"/>
    <hyperlink ref="J370" r:id="rId1533" xr:uid="{D302D2BA-1E84-3F41-9E5E-61F8D1DD13F6}"/>
    <hyperlink ref="J371" r:id="rId1534" xr:uid="{D0B25BC4-9750-6344-882B-4553B2901159}"/>
    <hyperlink ref="J372" r:id="rId1535" xr:uid="{714478DD-15E4-6841-8E31-0B1AA0B1F195}"/>
    <hyperlink ref="J373" r:id="rId1536" xr:uid="{6D5A863B-4148-6149-9006-70D1C673365A}"/>
    <hyperlink ref="J441" r:id="rId1537" xr:uid="{AE08DAE7-42BF-7047-AFCD-96AB86AECBA5}"/>
    <hyperlink ref="J442" r:id="rId1538" xr:uid="{F245F41F-8CCD-D049-89B9-C4C4D77C0CAC}"/>
    <hyperlink ref="J443" r:id="rId1539" xr:uid="{AC2EBC74-1BF5-374C-86F3-B8A840FC8F94}"/>
    <hyperlink ref="J444" r:id="rId1540" xr:uid="{9DCD3073-2C41-B141-BC74-F36991D0685F}"/>
    <hyperlink ref="J445" r:id="rId1541" xr:uid="{F70A5231-9FD1-724C-94EB-396B03EE577D}"/>
    <hyperlink ref="J446" r:id="rId1542" xr:uid="{A46C6537-AAD4-CD4C-8DD6-AFC14513C189}"/>
    <hyperlink ref="J447" r:id="rId1543" xr:uid="{317DEBBE-0668-DA4E-807E-6922B5C073FF}"/>
    <hyperlink ref="J448" r:id="rId1544" xr:uid="{F4D355A5-6667-3146-9D59-99D6268B432D}"/>
    <hyperlink ref="J449" r:id="rId1545" xr:uid="{9DD3EC8A-8A33-3943-9FCA-2C19B39CB1D8}"/>
    <hyperlink ref="J450" r:id="rId1546" xr:uid="{24236B7F-CAA1-5449-AC14-D1878747F29B}"/>
    <hyperlink ref="J451" r:id="rId1547" xr:uid="{37A3FCD3-3E2D-9D44-A2B2-471669DA4A17}"/>
    <hyperlink ref="J671" r:id="rId1548" xr:uid="{197A2E01-EBFA-4A4C-9FD0-EAF7D82FFE7F}"/>
    <hyperlink ref="J672" r:id="rId1549" xr:uid="{71C20A30-A6E4-B640-A884-69DB0A226E03}"/>
    <hyperlink ref="J673" r:id="rId1550" location=":~:text=The%20Master%20of%20Public%20Policy,as%20programs%20and%20policies%20related" xr:uid="{22D3B6C6-3A8D-4A4E-9D81-C73280D42BEE}"/>
    <hyperlink ref="J674" r:id="rId1551" xr:uid="{9D4BACF2-5632-CE4F-8A30-31E6CA5AB87E}"/>
    <hyperlink ref="J857" r:id="rId1552" xr:uid="{ED34F4DB-F0D3-5A4B-902E-5439BB58E98E}"/>
    <hyperlink ref="J858" r:id="rId1553" xr:uid="{87449100-B8C7-3843-96A6-E44DF8EF8A69}"/>
    <hyperlink ref="J859" r:id="rId1554" xr:uid="{109F01F5-3581-7746-9B5B-B29E02970B0A}"/>
    <hyperlink ref="J860" r:id="rId1555" xr:uid="{FE2F9DDE-0FB4-B444-A07F-F7DE18834136}"/>
    <hyperlink ref="J861" r:id="rId1556" xr:uid="{53E99CBE-D14B-BE4A-832B-033C3BB20F09}"/>
    <hyperlink ref="J862" r:id="rId1557" xr:uid="{0DE019DB-D6AA-C141-8D7C-9E57AB29198A}"/>
    <hyperlink ref="J863" r:id="rId1558" xr:uid="{DB74E994-3E5E-0240-A684-BBA871467408}"/>
    <hyperlink ref="J864" r:id="rId1559" xr:uid="{FD7554BC-67DF-4E4B-B15B-25211ABBEF90}"/>
    <hyperlink ref="J865" r:id="rId1560" xr:uid="{92A15355-37A7-5641-AAB4-F060F0BC8C87}"/>
    <hyperlink ref="J866" r:id="rId1561" xr:uid="{A229B671-7045-4847-B14E-1947D2E78D49}"/>
    <hyperlink ref="J867" r:id="rId1562" xr:uid="{CDC0A1E1-B7B0-EB45-8ECA-FA40DBDCCAAC}"/>
    <hyperlink ref="J1088" r:id="rId1563" xr:uid="{3424EDB3-D76B-9045-BE59-80FC13781416}"/>
    <hyperlink ref="J1089" r:id="rId1564" xr:uid="{CE8C344B-9E32-0445-A5B3-5F479292F728}"/>
    <hyperlink ref="J1090" r:id="rId1565" xr:uid="{39017C5C-082E-BF49-8DEF-35DA659C035A}"/>
    <hyperlink ref="J1091" r:id="rId1566" xr:uid="{7E24C26E-6F97-8045-99CF-C5138170EDFD}"/>
    <hyperlink ref="J1092" r:id="rId1567" xr:uid="{297DC00A-1EDF-4941-8230-9EE84136C39A}"/>
    <hyperlink ref="J1093" r:id="rId1568" xr:uid="{60BB4B85-B19E-FC49-AEC5-9EC2BF321894}"/>
    <hyperlink ref="J1107" r:id="rId1569" xr:uid="{6D8F6DA0-E9D6-A743-9D38-203049FC362C}"/>
    <hyperlink ref="J18" r:id="rId1570" xr:uid="{802CE512-9ECA-5743-9C2F-184A5A04E090}"/>
    <hyperlink ref="J19" r:id="rId1571" xr:uid="{66005D15-63CD-4D49-BE41-34551155B4BD}"/>
    <hyperlink ref="J20" r:id="rId1572" xr:uid="{43751AFF-5468-1E41-AC8F-CACBCD84D469}"/>
    <hyperlink ref="J21" r:id="rId1573" xr:uid="{7DBBE54B-794A-A345-B89C-C644186F0612}"/>
    <hyperlink ref="J22" r:id="rId1574" xr:uid="{F3250FB5-F27A-5D47-B21A-8631E8E17159}"/>
    <hyperlink ref="J23" r:id="rId1575" xr:uid="{60AF92DD-2EB5-F944-A541-429A0002CFE2}"/>
    <hyperlink ref="J24" r:id="rId1576" xr:uid="{ABB30947-D734-1548-AC79-3329DFBF2988}"/>
    <hyperlink ref="J25" r:id="rId1577" xr:uid="{01461E92-C5FB-084B-9E30-354A87452E93}"/>
    <hyperlink ref="J26" r:id="rId1578" xr:uid="{5D0C31A9-9DDC-7B4D-8D31-DEEBE3DB912E}"/>
    <hyperlink ref="J27" r:id="rId1579" xr:uid="{3FB00E3A-FF40-2B4F-9C9C-7A690A25D565}"/>
    <hyperlink ref="J28" r:id="rId1580" xr:uid="{097AC6D8-5931-1546-B922-8C41C762F55B}"/>
    <hyperlink ref="J264" r:id="rId1581" xr:uid="{966E88CF-1392-154A-A32A-93EA892B0EDA}"/>
    <hyperlink ref="J354" r:id="rId1582" xr:uid="{C6FC24F2-2318-464E-BEDB-75CC4D67AFEF}"/>
    <hyperlink ref="J400" r:id="rId1583" xr:uid="{839B3892-16A4-A74C-8B03-2A0A35D5B4A8}"/>
    <hyperlink ref="J401" r:id="rId1584" xr:uid="{192C4E70-F075-5741-BCCB-017CB44C6C53}"/>
    <hyperlink ref="J402" r:id="rId1585" xr:uid="{110404D0-0409-E84B-869C-A51E66B30D88}"/>
    <hyperlink ref="J542" r:id="rId1586" xr:uid="{649B1329-3A83-994F-B004-AFDF13E72A9F}"/>
    <hyperlink ref="J849" r:id="rId1587" xr:uid="{2D19C2C8-3CC5-2A45-9040-4E3DD8E0E155}"/>
    <hyperlink ref="J850" r:id="rId1588" xr:uid="{382AF9C7-9112-3A44-92AA-2385941F1BB0}"/>
    <hyperlink ref="J851" r:id="rId1589" xr:uid="{A67B13BA-9B30-344F-BEC4-C394F5FDD708}"/>
    <hyperlink ref="J852" r:id="rId1590" xr:uid="{FDF4B6BD-01E7-3C48-B767-F72FAE3EFE7D}"/>
    <hyperlink ref="J853" r:id="rId1591" xr:uid="{A19B6873-9D9B-3146-AF01-C478226FE60E}"/>
    <hyperlink ref="J854" r:id="rId1592" xr:uid="{A80671B5-F934-6E45-B2DC-CBC8546E2785}"/>
    <hyperlink ref="J855" r:id="rId1593" xr:uid="{84CF940B-3C9A-4442-B07A-2D1D79AC1048}"/>
    <hyperlink ref="J856" r:id="rId1594" xr:uid="{092A601E-4C87-724E-8C9E-FF56D8204646}"/>
    <hyperlink ref="J848" r:id="rId1595" xr:uid="{8A9B3525-C236-4F4E-841E-2F3C7314A666}"/>
    <hyperlink ref="J15" r:id="rId1596" xr:uid="{63B2B511-9137-0E43-A86B-2A0592DE2142}"/>
    <hyperlink ref="J16" r:id="rId1597" xr:uid="{118374AB-2C72-B84B-B526-F8EF9E2A56BF}"/>
    <hyperlink ref="J17" r:id="rId1598" xr:uid="{2CA60BF4-38D6-534F-B807-18F515202287}"/>
    <hyperlink ref="J221" r:id="rId1599" xr:uid="{B728781E-CFC2-7F4D-95A7-E71A83888AC2}"/>
    <hyperlink ref="J222" r:id="rId1600" xr:uid="{F53A64AD-2514-124C-A474-773613A1ADEE}"/>
    <hyperlink ref="J228" r:id="rId1601" xr:uid="{52AA625B-F2FA-0D42-8997-A1D6B78EBAAC}"/>
    <hyperlink ref="J229" r:id="rId1602" xr:uid="{417D9CAE-5FCB-244C-9440-0D3912B07F9E}"/>
    <hyperlink ref="J339" r:id="rId1603" xr:uid="{0B92FBD1-0CDF-C546-B91A-D627DEE8CE77}"/>
    <hyperlink ref="J340" r:id="rId1604" xr:uid="{2AD70712-1E98-CB46-9DC9-A0D42E0BF037}"/>
    <hyperlink ref="J341" r:id="rId1605" xr:uid="{048D676A-0BCA-5B46-8365-B74026A99148}"/>
    <hyperlink ref="J342" r:id="rId1606" xr:uid="{11E2D7DF-3623-674D-99C8-698224C9BF98}"/>
    <hyperlink ref="J343" r:id="rId1607" xr:uid="{E056FAAF-0EB9-3544-AE04-54671CB86729}"/>
    <hyperlink ref="J344" r:id="rId1608" xr:uid="{341D2169-2CBF-9841-8A5E-3BAF16EB9011}"/>
    <hyperlink ref="J378" r:id="rId1609" xr:uid="{1874B779-3C36-E64E-A99C-86D887B7DF04}"/>
    <hyperlink ref="J379" r:id="rId1610" xr:uid="{427C1ADB-89DF-E549-A2E7-511B1CF097F6}"/>
    <hyperlink ref="J380" r:id="rId1611" xr:uid="{527A415A-E78B-3F41-8C4A-7B8046F3DDF3}"/>
    <hyperlink ref="J381" r:id="rId1612" xr:uid="{5C90DDDB-1A3A-644D-ABFD-04D615A06853}"/>
    <hyperlink ref="J382" r:id="rId1613" xr:uid="{94B1B68B-409A-B241-A7C9-FCA2A6D4CA62}"/>
    <hyperlink ref="J383" r:id="rId1614" xr:uid="{A2058C12-3731-F34E-B48B-92280FAA6F99}"/>
    <hyperlink ref="J384" r:id="rId1615" xr:uid="{EC95E02B-8062-464A-86C0-954F35D98FB3}"/>
    <hyperlink ref="J385" r:id="rId1616" location="MED" xr:uid="{BFBCA810-69BD-FA49-AE93-7A5F351BA84B}"/>
    <hyperlink ref="J761" r:id="rId1617" xr:uid="{8E68E5ED-3E42-284C-89CC-369279502F82}"/>
    <hyperlink ref="J762" r:id="rId1618" xr:uid="{FA078B4A-2BF6-944B-8AC2-4D7DEB0BDD95}"/>
    <hyperlink ref="J763" r:id="rId1619" xr:uid="{369ECD76-EED2-0747-8C95-368D587E56EC}"/>
    <hyperlink ref="J764" r:id="rId1620" xr:uid="{07CA5350-EE31-7748-BC03-AB3B58976902}"/>
    <hyperlink ref="J878" r:id="rId1621" xr:uid="{C89A8785-72D7-D74C-B2EA-3BACDA30417A}"/>
    <hyperlink ref="J879" r:id="rId1622" xr:uid="{80159670-A126-654E-B531-8E3FEE1965A0}"/>
    <hyperlink ref="J880" r:id="rId1623" xr:uid="{D8F7A4B1-E506-1D42-825F-444BA32A9C6B}"/>
    <hyperlink ref="J881" r:id="rId1624" xr:uid="{DBE0C42E-8F1C-4E44-8446-A68D874D845F}"/>
    <hyperlink ref="J882" r:id="rId1625" xr:uid="{F801B04F-0C4E-3046-AEF3-6C8476FFC8C2}"/>
    <hyperlink ref="J883" r:id="rId1626" xr:uid="{ED42D487-825F-0B44-A5C3-627ACAF7E132}"/>
    <hyperlink ref="J884" r:id="rId1627" xr:uid="{870D5BBF-2683-154C-997B-D6B04FC528FF}"/>
    <hyperlink ref="J885" r:id="rId1628" xr:uid="{03B66958-A017-4C40-9D0B-35130073BE29}"/>
    <hyperlink ref="J886" r:id="rId1629" xr:uid="{993A6DF2-2C35-4548-9365-7B02EC683C5B}"/>
    <hyperlink ref="J887" r:id="rId1630" xr:uid="{364D3C34-3910-E54D-81CB-2B9C33B4D3E2}"/>
    <hyperlink ref="J888" r:id="rId1631" xr:uid="{B069CFF3-A6F8-8648-BB8B-9DBDE66004C9}"/>
    <hyperlink ref="J1086" r:id="rId1632" xr:uid="{8E2EB969-0949-2C4F-9240-323AF0B4E9CB}"/>
    <hyperlink ref="J1087" r:id="rId1633" xr:uid="{98B44B45-A09B-F140-AAD4-0DBBDE2E4708}"/>
    <hyperlink ref="J1104" r:id="rId1634" xr:uid="{B992FDDB-6465-6A4F-9E87-ACCEAABA7031}"/>
    <hyperlink ref="J1105" r:id="rId1635" xr:uid="{E0C0F0DF-DF51-9A4D-8B02-54E584819AC7}"/>
    <hyperlink ref="J207" r:id="rId1636" xr:uid="{11199162-3787-8042-9889-6D816F0F09F4}"/>
    <hyperlink ref="J208" r:id="rId1637" xr:uid="{01B47FA9-B484-644E-91E5-E22BB352471D}"/>
    <hyperlink ref="J209" r:id="rId1638" xr:uid="{4E29EE09-E22C-0943-8CEE-5B5ECE6C7B45}"/>
    <hyperlink ref="J210" r:id="rId1639" xr:uid="{951C750A-CFC1-D348-AC41-C77025CB0CE3}"/>
    <hyperlink ref="J211" r:id="rId1640" xr:uid="{E6374E3F-B571-2F4D-9A20-B0308ABCEC8F}"/>
    <hyperlink ref="J212" r:id="rId1641" xr:uid="{4D25887F-6953-7246-A09D-D76AD37F9EF2}"/>
    <hyperlink ref="J213" r:id="rId1642" xr:uid="{BC76A088-898F-FF46-B0DA-3B0A9BD5DFE2}"/>
    <hyperlink ref="J214" r:id="rId1643" xr:uid="{266CAB5F-14C7-1046-A68A-9CAD0471E509}"/>
    <hyperlink ref="J215" r:id="rId1644" xr:uid="{F15BD1E1-ED2D-5546-90D6-39660D96BA9A}"/>
    <hyperlink ref="J216" r:id="rId1645" xr:uid="{A39E3826-E9C8-8148-BC26-0DAD94E44BF0}"/>
    <hyperlink ref="J217" r:id="rId1646" xr:uid="{C81FB073-F74A-7943-B94D-6C712609A064}"/>
    <hyperlink ref="J388" r:id="rId1647" xr:uid="{C7DE6392-C0C4-2B4A-9244-F266D6BBC56D}"/>
    <hyperlink ref="J389" r:id="rId1648" location="requirements" xr:uid="{7645F1F8-D7F0-384A-8184-CCE2FB4DE5A5}"/>
    <hyperlink ref="J540" r:id="rId1649" xr:uid="{158C9983-924B-EF48-834B-0D1304FD4655}"/>
    <hyperlink ref="J889" r:id="rId1650" xr:uid="{7794CDD2-A1D9-F445-BAA9-7341B99E8614}"/>
    <hyperlink ref="J890" r:id="rId1651" xr:uid="{698A6A18-D363-8845-82CF-4FEF7EFF385B}"/>
    <hyperlink ref="J891" r:id="rId1652" xr:uid="{AAE585D9-A1C3-DB4D-B39B-84254EDE424C}"/>
    <hyperlink ref="J892" r:id="rId1653" xr:uid="{F3BFAF22-4712-C449-A751-C54CE4694863}"/>
    <hyperlink ref="J893" r:id="rId1654" xr:uid="{A0C7D031-6EDC-F044-9948-414DDF84C63D}"/>
    <hyperlink ref="J894" r:id="rId1655" xr:uid="{7ECF73A3-5951-9E45-AFD0-A28FF2F6D374}"/>
    <hyperlink ref="J896" r:id="rId1656" xr:uid="{956A6B20-3837-0745-BFBA-57432B2A2C6F}"/>
    <hyperlink ref="J897" r:id="rId1657" xr:uid="{084BA0DC-D4FF-7841-BB09-32817AA0B78A}"/>
    <hyperlink ref="J898" r:id="rId1658" xr:uid="{852D52F3-B2CE-6744-8CB5-ECCD88652603}"/>
    <hyperlink ref="J899" r:id="rId1659" xr:uid="{63487CE7-5101-184D-A78A-4B8EA130F608}"/>
    <hyperlink ref="J900" r:id="rId1660" xr:uid="{8CBB3A08-1E7F-934A-A9DD-0BBCBB9548E9}"/>
    <hyperlink ref="J901" r:id="rId1661" xr:uid="{EBE56DF6-93E3-F842-8F72-5C2BBE793D7F}"/>
    <hyperlink ref="J902" r:id="rId1662" xr:uid="{C37FE4C8-7A79-FE4C-8DC5-6AAFD7AF7038}"/>
    <hyperlink ref="J903" r:id="rId1663" xr:uid="{3C0519FB-CCA5-FC4F-BCCF-FBB512983D87}"/>
    <hyperlink ref="J904" r:id="rId1664" xr:uid="{2B32C5A1-BE46-2D45-A425-548761BF4157}"/>
    <hyperlink ref="J905" r:id="rId1665" xr:uid="{EC8841CF-8C56-794F-B7A9-D0AA1D85FF73}"/>
    <hyperlink ref="J906" r:id="rId1666" xr:uid="{EDA1A5AD-BFB6-BA41-ABF4-818C078D2CF1}"/>
    <hyperlink ref="J205" r:id="rId1667" xr:uid="{041E368B-540A-144C-A272-0AD9246F3D23}"/>
    <hyperlink ref="J206" r:id="rId1668" xr:uid="{A60EC939-2619-6441-8B96-B4F42A4CBFD2}"/>
    <hyperlink ref="J396" r:id="rId1669" xr:uid="{8945A75B-950F-F841-B445-0C38FDE8118B}"/>
    <hyperlink ref="J397" r:id="rId1670" xr:uid="{3EDB0293-A3AC-8C4A-A078-E0C94C4B97A3}"/>
    <hyperlink ref="J541" r:id="rId1671" xr:uid="{32D5EC64-CA09-5647-8E0A-F506A9B22E59}"/>
    <hyperlink ref="J565" r:id="rId1672" xr:uid="{047C8435-B198-7346-B343-245ED03F330B}"/>
    <hyperlink ref="J566" r:id="rId1673" xr:uid="{E06EFD24-E8E8-704F-97EE-6898BB19B18D}"/>
    <hyperlink ref="J907" r:id="rId1674" xr:uid="{F29B7734-3AD0-5644-83B1-CD9BCE135D79}"/>
    <hyperlink ref="J908" r:id="rId1675" xr:uid="{76B2BA8E-1445-6347-9777-F1241CCFB5FF}"/>
    <hyperlink ref="J909" r:id="rId1676" xr:uid="{52C3CCF3-8C08-A148-85C9-3B8A9723BA3F}"/>
    <hyperlink ref="J1075" r:id="rId1677" xr:uid="{9EE8EA10-24C1-7E4D-961A-4E20BF8C1AD4}"/>
    <hyperlink ref="J1076" r:id="rId1678" xr:uid="{96E93093-83AF-D647-AF9F-CFB5E92A29C9}"/>
    <hyperlink ref="J1077" r:id="rId1679" xr:uid="{4C503BF1-F96C-0D47-BFBF-1B6E2EF3CD94}"/>
    <hyperlink ref="J1078" r:id="rId1680" xr:uid="{D27BC59C-ED31-A34E-B9E4-A37D369F0A54}"/>
    <hyperlink ref="J1079" r:id="rId1681" xr:uid="{A60A44BC-5ABF-114A-899F-9D59F3777044}"/>
    <hyperlink ref="J1080" r:id="rId1682" xr:uid="{4167ADBA-CD7D-BC43-A6EC-BDBC374E30FC}"/>
    <hyperlink ref="J1081" r:id="rId1683" xr:uid="{354F3413-8C94-444B-B8A4-4D04D24B761C}"/>
    <hyperlink ref="J1082" r:id="rId1684" xr:uid="{DB2BD81D-D32A-B24C-836B-A2CE703F7E34}"/>
    <hyperlink ref="J1083" r:id="rId1685" xr:uid="{6EB5AC03-5BE4-534F-BD69-4D7E0BEB7CB0}"/>
    <hyperlink ref="J1084" r:id="rId1686" xr:uid="{88AF73C8-95D4-504D-90F3-F9D1C5A4E2CC}"/>
    <hyperlink ref="J1085" r:id="rId1687" xr:uid="{2E4C0EBB-A454-5A4B-977D-9CFA944C2087}"/>
    <hyperlink ref="J303" r:id="rId1688" xr:uid="{168773EF-8F34-7048-8895-4CE997B1C135}"/>
    <hyperlink ref="J304" r:id="rId1689" xr:uid="{11E83AA5-06D4-7D4B-A6B1-5700E42556E3}"/>
    <hyperlink ref="J390" r:id="rId1690" xr:uid="{04A480A8-6C38-144F-ABA6-A5E1A38ABAA6}"/>
    <hyperlink ref="J391" r:id="rId1691" xr:uid="{FE6DF959-F8AB-DC44-B820-C222EE6151F7}"/>
    <hyperlink ref="J392" r:id="rId1692" xr:uid="{6E6887A2-25C9-9D45-B0B2-7D7D08443968}"/>
    <hyperlink ref="J393" r:id="rId1693" xr:uid="{65DB8DED-BDD7-7045-8F71-A84F1436C755}"/>
    <hyperlink ref="J394" r:id="rId1694" xr:uid="{EC0540AB-6E5F-F144-A967-F4A652431182}"/>
    <hyperlink ref="J395" r:id="rId1695" location="text" xr:uid="{C206A869-EBB9-494C-8346-173CF01FC0AF}"/>
    <hyperlink ref="J398" r:id="rId1696" xr:uid="{CDC37FF8-F3A3-EA40-A465-045027560E58}"/>
    <hyperlink ref="J399" r:id="rId1697" xr:uid="{228A2C03-5A44-7A41-9FA5-6ABD49CE4A71}"/>
    <hyperlink ref="J29" r:id="rId1698" xr:uid="{20EA6524-3175-B64A-A9DE-765B699CFC6C}"/>
    <hyperlink ref="J30" r:id="rId1699" xr:uid="{4651B496-E8D8-2C4F-84D9-32B5C845369B}"/>
    <hyperlink ref="J218" r:id="rId1700" xr:uid="{7566B8DB-C015-194F-A681-23E60DB441E9}"/>
    <hyperlink ref="J219" r:id="rId1701" xr:uid="{053A5AE2-D8CF-6E43-916C-00B0A9CAF1DC}"/>
    <hyperlink ref="J220" r:id="rId1702" location="BS" xr:uid="{70021862-5E8F-8648-921E-3839B88C9DBC}"/>
    <hyperlink ref="J424" r:id="rId1703" xr:uid="{11BA070E-5ED3-D648-8E67-A338BA40F69A}"/>
    <hyperlink ref="J425" r:id="rId1704" location="undergraduatee" xr:uid="{A0CFC35D-DF18-244D-B9A6-B60477C25FA2}"/>
    <hyperlink ref="J426" r:id="rId1705" location="undergraduate" xr:uid="{E61F0C02-05B3-F741-9C9D-A687203E2708}"/>
    <hyperlink ref="J427" r:id="rId1706" xr:uid="{FF8DAA12-8AA6-F545-830B-5EF1620FBF1D}"/>
    <hyperlink ref="J428" r:id="rId1707" location="undergraduate" xr:uid="{CF4D83AE-719B-F043-991F-51FBEEBA4C91}"/>
    <hyperlink ref="J429" r:id="rId1708" location="graduate" xr:uid="{CC8955FD-3EE3-AB45-B264-CB3FE96CB655}"/>
    <hyperlink ref="J430" r:id="rId1709" xr:uid="{C614D578-128F-DD43-81F4-ACDE92484D43}"/>
    <hyperlink ref="J431" r:id="rId1710" xr:uid="{107F69D8-A970-FF44-9C34-D7BE78679669}"/>
    <hyperlink ref="J432" r:id="rId1711" xr:uid="{9C20AF31-3231-3546-A1D0-E7E2AE155A6C}"/>
    <hyperlink ref="J433" r:id="rId1712" location="graduate" xr:uid="{C9027ABF-2F26-7547-8C04-C5536573C933}"/>
    <hyperlink ref="J434" r:id="rId1713" location="overview" xr:uid="{9D6811A2-DA1B-6C43-8693-1E9E71419023}"/>
    <hyperlink ref="J435" r:id="rId1714" location="graduate" xr:uid="{7580136F-22A1-B748-AE06-194C87C7A4B9}"/>
    <hyperlink ref="J436" r:id="rId1715" xr:uid="{6FAAE595-5755-E24E-9B88-8003D6C29041}"/>
    <hyperlink ref="J932" r:id="rId1716" xr:uid="{F9A89039-631F-514D-AB0B-4D28B0E929C8}"/>
    <hyperlink ref="J933" r:id="rId1717" xr:uid="{27332A32-2E1A-6D4C-8B5E-B4DC48DB24FC}"/>
    <hyperlink ref="J934" r:id="rId1718" xr:uid="{996685A9-933E-EF49-8FFF-5F3DD8823B03}"/>
    <hyperlink ref="J935" r:id="rId1719" xr:uid="{D015E2C1-2B87-844C-9BE5-B17F0A40D15C}"/>
    <hyperlink ref="J936" r:id="rId1720" xr:uid="{59105CB4-8B8C-EC45-9A6D-9ED18C575736}"/>
    <hyperlink ref="J937" r:id="rId1721" xr:uid="{8BA11425-996D-AD4E-A524-05E5E54F498C}"/>
    <hyperlink ref="J938" r:id="rId1722" xr:uid="{B0FE13F7-6C6A-1443-995D-D4E69C440461}"/>
    <hyperlink ref="J437" r:id="rId1723" xr:uid="{BD7FD4CC-219C-A24F-AE37-E9BEEA7A24E6}"/>
    <hyperlink ref="J438" r:id="rId1724" xr:uid="{1CEBD11F-E027-0747-BF15-C6E16D6422DE}"/>
    <hyperlink ref="J439" r:id="rId1725" xr:uid="{4CEA0FF1-E50D-4A4F-AE43-74E547F22EAD}"/>
    <hyperlink ref="J440" r:id="rId1726" xr:uid="{92A93F0C-BB00-AB49-B802-2DF7B84F0528}"/>
    <hyperlink ref="J910" r:id="rId1727" xr:uid="{E2195A9B-6199-EF45-BF02-89B69C203946}"/>
    <hyperlink ref="J911" r:id="rId1728" xr:uid="{CA7ACA99-9665-104C-8DA2-E30F6C39C52D}"/>
    <hyperlink ref="J912" r:id="rId1729" xr:uid="{6F3BACDC-D4CC-D345-9C1B-ABEE6F2835B4}"/>
    <hyperlink ref="J913" r:id="rId1730" xr:uid="{87CCBAF8-FAC1-DB47-A8D8-BB2164B70863}"/>
    <hyperlink ref="J914" r:id="rId1731" xr:uid="{F5C8CEAD-216B-C140-A5D7-60EE9260BEDA}"/>
    <hyperlink ref="J915" r:id="rId1732" xr:uid="{A9FFBE85-35EC-0F43-990B-C3AFBB0CEBA0}"/>
    <hyperlink ref="J327" r:id="rId1733" xr:uid="{887B5D34-2186-C341-A1C8-8B6321BD4911}"/>
    <hyperlink ref="J403" r:id="rId1734" xr:uid="{E940AFCA-3925-CC4D-AB6D-4BF84F4F25A1}"/>
    <hyperlink ref="J404" r:id="rId1735" xr:uid="{F59D2774-4C5E-5641-AB3D-AF305DD8D74B}"/>
    <hyperlink ref="J405" r:id="rId1736" xr:uid="{72024CCC-7825-914D-B6BC-98B26D1C3739}"/>
    <hyperlink ref="J406" r:id="rId1737" xr:uid="{C5A23A50-32DC-E141-BD6D-E4A175F3F46E}"/>
    <hyperlink ref="J407" r:id="rId1738" xr:uid="{1B032AD1-2FAF-F14E-B8DF-8A9C86327903}"/>
    <hyperlink ref="J408" r:id="rId1739" xr:uid="{7317B22A-DB8E-B841-ADF6-7A6AC73065BF}"/>
    <hyperlink ref="J409" r:id="rId1740" xr:uid="{121CB83D-BCCD-4D4B-B7C9-4F77B2982983}"/>
    <hyperlink ref="J503" r:id="rId1741" location=":~:text=The%20School%20of%20Architecture's%20undergraduate,of%20a%20liberal%20arts%20curriculum." xr:uid="{219EDB65-36B2-3549-A923-017BFA2D9AE0}"/>
    <hyperlink ref="J504" r:id="rId1742" location="2615" xr:uid="{A3C9335D-B6D2-2143-A514-206560D22BE5}"/>
    <hyperlink ref="J505" r:id="rId1743" xr:uid="{5DC069AF-98BF-BE48-8FD7-842A567AD64D}"/>
    <hyperlink ref="J531" r:id="rId1744" xr:uid="{1CC95659-DA25-3B40-B948-C9367EF84CA1}"/>
    <hyperlink ref="J532" r:id="rId1745" xr:uid="{5AB73614-528F-264D-BBCC-5A43E9C4DAFC}"/>
    <hyperlink ref="J533" r:id="rId1746" xr:uid="{78AB511B-AD96-E44D-B980-3E1BD8E687F8}"/>
    <hyperlink ref="J534" r:id="rId1747" xr:uid="{515CA0CD-BC9C-1546-80D6-30121274B637}"/>
    <hyperlink ref="J535" r:id="rId1748" xr:uid="{7EDD6EEF-9C49-CF45-88F0-1103E059489B}"/>
    <hyperlink ref="J536" r:id="rId1749" xr:uid="{A954A88C-A1A9-1E46-8A90-509BA23F5466}"/>
    <hyperlink ref="J537" r:id="rId1750" xr:uid="{0FB91BC6-0DB8-D24C-8ABA-5A88D51DEBE2}"/>
    <hyperlink ref="J538" r:id="rId1751" xr:uid="{77105AD8-0F26-2E46-86E9-119130B12E54}"/>
    <hyperlink ref="J539" r:id="rId1752" xr:uid="{303D9293-C92C-0A40-8644-BDC889754238}"/>
    <hyperlink ref="J921" r:id="rId1753" xr:uid="{BD2C5090-C777-6C46-8399-5F848B5A0FA3}"/>
    <hyperlink ref="J922" r:id="rId1754" xr:uid="{6F049E30-37CB-FE42-A004-CDEC1A3FABD9}"/>
    <hyperlink ref="J923" r:id="rId1755" xr:uid="{8EEF7A10-4AE2-A145-B90D-9EF9FBFF3909}"/>
    <hyperlink ref="J924" r:id="rId1756" xr:uid="{AF2526FF-0B4E-404A-8F21-54AED5B374C5}"/>
    <hyperlink ref="J925" r:id="rId1757" xr:uid="{7224E80B-CDAD-A843-B918-992EE05B2FA5}"/>
    <hyperlink ref="J916" r:id="rId1758" xr:uid="{25F27F40-A212-1E48-8485-DC99A3CB2D9E}"/>
    <hyperlink ref="J917" r:id="rId1759" location="subplan5requirements3hospitalityentertainmentdesigntrack" xr:uid="{7C241C0B-8184-6C49-B47D-2D041DD23E7E}"/>
    <hyperlink ref="J918" r:id="rId1760" xr:uid="{E0307198-D1CB-744A-A251-D427D9932FDB}"/>
    <hyperlink ref="J919" r:id="rId1761" xr:uid="{96523BC6-2264-304A-8201-C15803CD55DC}"/>
    <hyperlink ref="J920" r:id="rId1762" xr:uid="{6249D449-3D84-284F-B4B0-66FF42FE8BE1}"/>
    <hyperlink ref="J160" r:id="rId1763" xr:uid="{D6E762CC-1119-134C-A880-1DCD00538FE3}"/>
    <hyperlink ref="J161" r:id="rId1764" xr:uid="{89903CC6-3AC9-EF4D-AE9A-4BF667C938D7}"/>
    <hyperlink ref="J162" r:id="rId1765" xr:uid="{6AACBD89-B788-9B44-BB82-EC0E8B8DEEBD}"/>
    <hyperlink ref="J163" r:id="rId1766" xr:uid="{F23A8CB2-026B-3744-B907-43555049DBCB}"/>
    <hyperlink ref="J164" r:id="rId1767" xr:uid="{441F393E-F003-5D48-9F59-E2E43CF700E7}"/>
    <hyperlink ref="J165" r:id="rId1768" xr:uid="{952064DC-3E04-2842-BCFC-9DB7D3620410}"/>
    <hyperlink ref="J166" r:id="rId1769" xr:uid="{36456F60-5A42-CC44-9D75-C13E4BE22B03}"/>
    <hyperlink ref="J167" r:id="rId1770" xr:uid="{BBB3423B-529D-F84E-8792-10B02CC53E67}"/>
    <hyperlink ref="J168" r:id="rId1771" xr:uid="{8A5EED69-EB57-144B-9D53-E98EFD69DC9D}"/>
    <hyperlink ref="J169" r:id="rId1772" xr:uid="{8E7C0E25-1BEB-BC49-9BEA-3D407BA13A32}"/>
    <hyperlink ref="J170" r:id="rId1773" xr:uid="{0B026048-39C0-3045-B539-89900ACF72EA}"/>
    <hyperlink ref="J171" r:id="rId1774" xr:uid="{5A8A5FDB-4A2A-5749-905F-AD2E75472CE2}"/>
    <hyperlink ref="J172" r:id="rId1775" xr:uid="{24E79FD1-94DC-9744-8133-94CBEAE94B47}"/>
    <hyperlink ref="J173" r:id="rId1776" xr:uid="{4632606A-A910-5C4B-8120-DEFA35AC95D4}"/>
    <hyperlink ref="J174" r:id="rId1777" xr:uid="{D9569509-1ECF-3F4A-A258-5FDDDEC99B40}"/>
    <hyperlink ref="J175" r:id="rId1778" xr:uid="{4F4BFB7E-D1AF-694E-ABC1-05A78B21960C}"/>
    <hyperlink ref="J176" r:id="rId1779" xr:uid="{167C9AF3-71AF-1F4C-BA5C-8123BE5EF72E}"/>
    <hyperlink ref="J177" r:id="rId1780" xr:uid="{59BFA722-AE95-724C-817E-29ABC1A31A72}"/>
    <hyperlink ref="J178" r:id="rId1781" xr:uid="{719B7F7B-F351-2D4F-94AD-429308A28D0E}"/>
    <hyperlink ref="J179" r:id="rId1782" xr:uid="{9E27BC62-0470-1F4F-97C9-E799004312F9}"/>
    <hyperlink ref="J180" r:id="rId1783" xr:uid="{F306B57E-B52C-BB4A-B35A-A5F2CDAD087F}"/>
    <hyperlink ref="J181" r:id="rId1784" xr:uid="{2E82A213-C036-4345-9889-89138518517A}"/>
    <hyperlink ref="J182" r:id="rId1785" xr:uid="{1C0D85E6-83F5-2A4B-B739-834AE4CBD8FA}"/>
    <hyperlink ref="J183" r:id="rId1786" xr:uid="{0E5EB659-A557-AC47-91B5-CBE9DD9139ED}"/>
    <hyperlink ref="J184" r:id="rId1787" xr:uid="{3BA01A2F-CAD7-5147-BCF9-21F905F6F2C5}"/>
    <hyperlink ref="J185" r:id="rId1788" xr:uid="{0974D74C-649D-294B-AEB7-F9CF14E6B6D0}"/>
    <hyperlink ref="J186" r:id="rId1789" xr:uid="{8DA047AC-976D-3A4D-B3CE-B6306943AAE4}"/>
    <hyperlink ref="J187" r:id="rId1790" xr:uid="{CCBBA321-4DC7-8F47-BF22-C405E9DC9D1A}"/>
    <hyperlink ref="J188" r:id="rId1791" xr:uid="{6145BB61-7B02-4F47-BE80-C2E4801F20BB}"/>
    <hyperlink ref="J189" r:id="rId1792" xr:uid="{CB42080B-3592-E44B-9AA4-D13FFAF2FECA}"/>
    <hyperlink ref="J190" r:id="rId1793" xr:uid="{FE5BC994-800B-8345-B456-3AABD1B38B76}"/>
    <hyperlink ref="J191" r:id="rId1794" xr:uid="{69990E20-5110-934C-826F-D04712F02A9E}"/>
    <hyperlink ref="J192" r:id="rId1795" xr:uid="{B174EABB-424F-7D4C-8C96-0E1D8A28468A}"/>
    <hyperlink ref="J193" r:id="rId1796" xr:uid="{A2EF223B-0273-C741-81C6-E1A0FDBE5C11}"/>
    <hyperlink ref="J194" r:id="rId1797" xr:uid="{C6396C4C-D13D-834C-9B28-F1797DA35FD8}"/>
    <hyperlink ref="J195" r:id="rId1798" xr:uid="{5AAE31B3-FB22-C641-B0B9-B84784F5F8EA}"/>
    <hyperlink ref="J196" r:id="rId1799" xr:uid="{F5741D49-2E7A-7048-89E9-8D20891F4884}"/>
    <hyperlink ref="J418" r:id="rId1800" xr:uid="{60756E9E-AF21-144D-A613-D091E1AC3117}"/>
    <hyperlink ref="J419" r:id="rId1801" xr:uid="{7D772990-EB4B-0D4C-BCA7-3CEDB7ACDB01}"/>
    <hyperlink ref="J420" r:id="rId1802" xr:uid="{8AE820FD-57CE-E147-B23D-E32443022179}"/>
    <hyperlink ref="J421" r:id="rId1803" xr:uid="{B2B3EBD6-3406-D34B-AB98-BAE0FAFCBD80}"/>
    <hyperlink ref="J422" r:id="rId1804" xr:uid="{A1955ADB-D45D-F743-9BD2-3323D64300F7}"/>
    <hyperlink ref="J423" r:id="rId1805" xr:uid="{CE7D6A54-95FF-E346-AA5D-A449E057F4E9}"/>
    <hyperlink ref="J490" r:id="rId1806" xr:uid="{ACE4897A-AA07-B042-A658-908B4064B77D}"/>
    <hyperlink ref="J491" r:id="rId1807" xr:uid="{89C8F38B-0E8B-B641-A2E7-CD1AECD1B712}"/>
    <hyperlink ref="J492" r:id="rId1808" xr:uid="{F59C687D-5042-D94A-8FA0-B0BB6683B266}"/>
    <hyperlink ref="J493" r:id="rId1809" xr:uid="{FB6E5DED-BE4C-8544-AD6F-ACD8F434B869}"/>
    <hyperlink ref="J494" r:id="rId1810" xr:uid="{294F44E7-BC0B-7041-B4B4-44B35F74E78A}"/>
    <hyperlink ref="J495" r:id="rId1811" xr:uid="{3992BC6D-EF37-FE48-BED6-6FA603AF23DB}"/>
    <hyperlink ref="J496" r:id="rId1812" xr:uid="{118ADD05-93A8-4745-83BA-8C7F1E7BE18E}"/>
    <hyperlink ref="J497" r:id="rId1813" xr:uid="{3F2D619F-A522-E243-813E-727DAF21B961}"/>
    <hyperlink ref="J498" r:id="rId1814" xr:uid="{208F3575-4813-B145-8C1F-59EA4C5D7D85}"/>
    <hyperlink ref="J499" r:id="rId1815" xr:uid="{B64A0996-0908-F343-B122-75E914AFB0FA}"/>
    <hyperlink ref="J500" r:id="rId1816" xr:uid="{5BFFDBCF-2BFF-CD4F-B8A5-493B7CFCC62C}"/>
    <hyperlink ref="J501" r:id="rId1817" xr:uid="{9A52939C-963A-C048-8E78-B0B493BF7D42}"/>
    <hyperlink ref="J502" r:id="rId1818" xr:uid="{21AB3F2F-57E5-6D41-B4DA-14EF3E417AA2}"/>
    <hyperlink ref="J507" r:id="rId1819" xr:uid="{B6960A02-B98A-C344-B536-F8341718B425}"/>
    <hyperlink ref="J508" r:id="rId1820" xr:uid="{C2296EF8-507B-4B4D-9EC1-BADF8EE6CBFB}"/>
    <hyperlink ref="J509" r:id="rId1821" xr:uid="{A076BBEC-2EAB-C245-BC2E-B3384F38314A}"/>
    <hyperlink ref="J510" r:id="rId1822" xr:uid="{79A51230-0446-7B40-96B5-B17A4CD3BED6}"/>
    <hyperlink ref="J511" r:id="rId1823" xr:uid="{894A683B-76D8-2D4F-8E3A-A10A501954A3}"/>
    <hyperlink ref="J512" r:id="rId1824" xr:uid="{9CCCC16E-1EF3-5C4C-8FFF-70F9F7169FE4}"/>
    <hyperlink ref="J513" r:id="rId1825" xr:uid="{81868F4E-05D7-A046-BF21-E3C5E9296CD0}"/>
    <hyperlink ref="J524" r:id="rId1826" xr:uid="{64E0B9CE-CED2-CA42-9B55-99D5308C149A}"/>
    <hyperlink ref="J525" r:id="rId1827" xr:uid="{E471E9B9-E630-2C43-A074-659B2D3B2AA1}"/>
    <hyperlink ref="J578" r:id="rId1828" xr:uid="{664CB88F-614C-5645-B866-17A140CEAB4B}"/>
    <hyperlink ref="J579" r:id="rId1829" xr:uid="{A6B94713-53B2-544B-BA46-C4D1089367C5}"/>
    <hyperlink ref="J580" r:id="rId1830" xr:uid="{ED4CA5B5-F6C9-B04A-BCF4-65D6B3A687C8}"/>
    <hyperlink ref="J581" r:id="rId1831" xr:uid="{E56ED66B-3CB3-BF47-A46C-C627ADDE68C4}"/>
    <hyperlink ref="J582" r:id="rId1832" xr:uid="{252B8777-EEC6-364F-A7E9-2E5A78BD90EB}"/>
    <hyperlink ref="J583" r:id="rId1833" xr:uid="{978FE2A5-DBF0-3C4F-8A07-BB9B7EE27DCC}"/>
    <hyperlink ref="J584" r:id="rId1834" xr:uid="{14185D8F-177B-A241-A474-F9E675F38E51}"/>
    <hyperlink ref="J585" r:id="rId1835" xr:uid="{1460CB9E-4400-9545-8B24-50E8F3F90391}"/>
    <hyperlink ref="J586" r:id="rId1836" xr:uid="{D1E74FB6-CEB8-9644-8001-04485AE48C65}"/>
    <hyperlink ref="J587" r:id="rId1837" xr:uid="{FDB86525-3839-C84E-BC87-D2FEB894A3CA}"/>
    <hyperlink ref="J588" r:id="rId1838" xr:uid="{EEC13F41-4A08-E749-BC1F-5242C3A07E7F}"/>
    <hyperlink ref="J589" r:id="rId1839" xr:uid="{D5FDC971-FBC0-3E43-97D4-4D16BDF00899}"/>
    <hyperlink ref="J590" r:id="rId1840" xr:uid="{08E5F024-7F7B-7B43-8E83-51B78E774B25}"/>
    <hyperlink ref="J591" r:id="rId1841" xr:uid="{70FFD644-CD02-9545-92A1-27709B67EEA6}"/>
    <hyperlink ref="J592" r:id="rId1842" xr:uid="{2D37EF8F-6000-ED48-9635-7D499257C831}"/>
    <hyperlink ref="J593" r:id="rId1843" xr:uid="{22B79993-309A-0343-875A-4CC32A3ED2E6}"/>
    <hyperlink ref="J594" r:id="rId1844" xr:uid="{FBFE972E-2D3A-E541-B82F-6549E0704856}"/>
    <hyperlink ref="J595" r:id="rId1845" xr:uid="{BAD63EE7-C67A-954C-87E9-7FD61517165F}"/>
    <hyperlink ref="J596" r:id="rId1846" xr:uid="{A617E6F8-8FA1-5649-95B6-0FC1416F0C16}"/>
    <hyperlink ref="J597" r:id="rId1847" xr:uid="{88DA5C42-5760-354A-ABCA-D66BDBB0A558}"/>
    <hyperlink ref="J598" r:id="rId1848" xr:uid="{AC3FFB26-3FBA-0F4E-981B-A8F28149EA33}"/>
    <hyperlink ref="J599" r:id="rId1849" xr:uid="{7BF15F85-C856-704F-AA40-9CB15B2E81CA}"/>
    <hyperlink ref="J600" r:id="rId1850" xr:uid="{8B8C069B-EA52-C744-9BEE-925F05C2CD0E}"/>
    <hyperlink ref="J601" r:id="rId1851" xr:uid="{181B2FEE-FC9D-F043-AC31-08E8410B7D33}"/>
    <hyperlink ref="J602" r:id="rId1852" xr:uid="{C8AB6FBE-2463-634D-A3D9-6186E30CFD94}"/>
    <hyperlink ref="J630" r:id="rId1853" xr:uid="{A7825C7D-CA49-B748-B37D-CCCAF0D39645}"/>
    <hyperlink ref="J631" r:id="rId1854" xr:uid="{4013F367-A3E7-BC4E-A06C-D9EABE178A2E}"/>
    <hyperlink ref="J632" r:id="rId1855" xr:uid="{A5E0BDB3-C161-6943-A010-96C802EF8CF1}"/>
    <hyperlink ref="J633" r:id="rId1856" xr:uid="{BF4B68DA-A244-1249-AEA8-407053AD279A}"/>
    <hyperlink ref="J634" r:id="rId1857" xr:uid="{47876F4A-2E85-7448-95B4-2B05DA9C7FE8}"/>
    <hyperlink ref="J635" r:id="rId1858" xr:uid="{D9751BEF-8A12-7341-B30B-37DEAC18588B}"/>
    <hyperlink ref="J66" r:id="rId1859" xr:uid="{D8C4E144-CF7A-A74C-8CF4-2D241C8AE2B1}"/>
    <hyperlink ref="J86" r:id="rId1860" xr:uid="{02128E4A-282D-C246-BF70-B18F9B35D383}"/>
    <hyperlink ref="J87" r:id="rId1861" xr:uid="{464F59F3-F7CA-B54C-B2C9-84389F88D0DF}"/>
    <hyperlink ref="J88" r:id="rId1862" xr:uid="{4CCB18B8-5597-404F-9406-1C7D2AC9B2BF}"/>
    <hyperlink ref="J89" r:id="rId1863" xr:uid="{DB675BA8-98B4-4F4A-88FF-805929703BA7}"/>
    <hyperlink ref="J90" r:id="rId1864" xr:uid="{4839701D-2BEA-6846-9655-77A2DCA3478A}"/>
    <hyperlink ref="J152" r:id="rId1865" xr:uid="{41CCDE6A-A449-A740-8140-2C2E328B7604}"/>
    <hyperlink ref="J153" r:id="rId1866" xr:uid="{AF0046F7-7FD2-1840-B8F5-476110A9F73D}"/>
    <hyperlink ref="J154" r:id="rId1867" xr:uid="{D47D7293-EABE-B842-BFB5-DB5AD99BE093}"/>
    <hyperlink ref="J329" r:id="rId1868" xr:uid="{71EB5A87-BDBB-0946-96B5-A8C4851F23CC}"/>
    <hyperlink ref="J330" r:id="rId1869" xr:uid="{A4217C51-2C6B-0B48-9A67-7F935C699BB5}"/>
    <hyperlink ref="J331" r:id="rId1870" xr:uid="{2BAFDFDC-A900-AB4D-97E1-C3F28E54A4E6}"/>
    <hyperlink ref="J332" r:id="rId1871" xr:uid="{7F8C2153-7C48-B747-8C02-1071A2262665}"/>
    <hyperlink ref="J333" r:id="rId1872" xr:uid="{136528A1-91F0-EE41-8C66-67FEDA2E2E08}"/>
    <hyperlink ref="J334" r:id="rId1873" xr:uid="{77A19638-F7C5-B749-A3A0-21697B8CB9AF}"/>
    <hyperlink ref="J335" r:id="rId1874" xr:uid="{6E1777A0-C0A1-7D4D-BCB0-BB025D36C476}"/>
    <hyperlink ref="J336" r:id="rId1875" xr:uid="{3DEE920A-0E25-9B42-8C07-6B003AEABDCA}"/>
    <hyperlink ref="J337" r:id="rId1876" xr:uid="{A4F8BCF6-E7FA-8B45-8028-BC01B176C055}"/>
    <hyperlink ref="J338" r:id="rId1877" xr:uid="{A51553A7-D925-F545-9176-6A68392201C7}"/>
    <hyperlink ref="J374" r:id="rId1878" xr:uid="{CA268D14-72E1-7A49-8FA6-E378CE8A5F6F}"/>
    <hyperlink ref="J375" r:id="rId1879" xr:uid="{BD404960-83C8-804F-80AB-27DB97852A20}"/>
    <hyperlink ref="J376" r:id="rId1880" xr:uid="{DBB71AF1-4730-EA47-8CC8-2D5A73509431}"/>
    <hyperlink ref="J377" r:id="rId1881" xr:uid="{BD554D6E-2865-F74F-9CE8-E5214B5546CA}"/>
    <hyperlink ref="J456" r:id="rId1882" xr:uid="{970985D0-DCD2-C948-A21A-9512D8EF46DF}"/>
    <hyperlink ref="J457" r:id="rId1883" xr:uid="{8946A050-0E78-4F4F-A059-EC926572B06D}"/>
    <hyperlink ref="J458" r:id="rId1884" xr:uid="{24A74829-89A6-9F44-A852-955FBBEFFB6A}"/>
    <hyperlink ref="J459" r:id="rId1885" xr:uid="{CF47F8F8-2001-BB46-9E5F-EB92E971E25E}"/>
    <hyperlink ref="J460" r:id="rId1886" xr:uid="{23DA7DB2-AF3F-4E4D-A85A-C607E04101A0}"/>
    <hyperlink ref="J461" r:id="rId1887" xr:uid="{216D3623-15A2-B14A-8581-7CCAF6CF928C}"/>
    <hyperlink ref="J462" r:id="rId1888" xr:uid="{A70C0348-AF6B-A348-9FBE-A3A749D96567}"/>
    <hyperlink ref="J734" r:id="rId1889" xr:uid="{487DCDD7-3BF3-F04B-8D46-CAB2BA02814E}"/>
    <hyperlink ref="J735" r:id="rId1890" xr:uid="{4299AC3F-EFBB-064E-A0DC-489FC38B2A1E}"/>
    <hyperlink ref="J736" r:id="rId1891" xr:uid="{612D5701-7934-9D42-BA68-C79637A60038}"/>
    <hyperlink ref="J737" r:id="rId1892" xr:uid="{6F2AD228-6F6A-0A40-BC70-611F7EC5D29B}"/>
    <hyperlink ref="J738" r:id="rId1893" xr:uid="{8A346EE9-A629-9348-B8D5-07284381C1DA}"/>
    <hyperlink ref="J739" r:id="rId1894" xr:uid="{15B9EE96-D9E4-FB4D-8179-08B8A30958BF}"/>
    <hyperlink ref="J740" r:id="rId1895" xr:uid="{4723A78D-245E-2740-8E14-11C512EA2012}"/>
    <hyperlink ref="J741" r:id="rId1896" xr:uid="{DA9E3F2A-5B4C-3044-8A35-B49138BD7A6F}"/>
    <hyperlink ref="J742" r:id="rId1897" xr:uid="{0E65AA22-404A-B04F-B8AF-9FC5FE8D5F23}"/>
    <hyperlink ref="J743" r:id="rId1898" xr:uid="{F11FCB04-F81D-E447-A34C-43F20E613BD2}"/>
    <hyperlink ref="J744" r:id="rId1899" xr:uid="{BBC142DA-CC1C-CB4A-91D8-A46D4344E5FC}"/>
    <hyperlink ref="J745" r:id="rId1900" xr:uid="{5E66B66D-DFFD-4C40-886E-265B25928EDC}"/>
    <hyperlink ref="J746" r:id="rId1901" xr:uid="{0367F134-9244-714E-A16D-674109A76307}"/>
    <hyperlink ref="J1047" r:id="rId1902" xr:uid="{BBCE4199-7F1D-1846-A8B4-27FCD9A99185}"/>
    <hyperlink ref="J1048" r:id="rId1903" xr:uid="{A3C7FAB7-5562-7448-94FF-1A82632AE229}"/>
    <hyperlink ref="J463" r:id="rId1904" xr:uid="{049978D2-7385-AE46-918C-348671D28B39}"/>
    <hyperlink ref="J464" r:id="rId1905" xr:uid="{AD9961AD-B46D-C94D-9150-EAB80947FA4C}"/>
    <hyperlink ref="J465" r:id="rId1906" xr:uid="{B70E4A90-61C5-3044-A6D0-E396CE748C42}"/>
    <hyperlink ref="J466" r:id="rId1907" xr:uid="{3A9E511A-7FBC-6D4A-A0C5-FB15958A87CA}"/>
    <hyperlink ref="J467" r:id="rId1908" xr:uid="{99B20471-AE16-4440-B3F5-D6449E51C78F}"/>
    <hyperlink ref="J943" r:id="rId1909" location="UNDERGRADUATE" xr:uid="{5B05659D-01F7-B64D-BF80-3BEB61046DC4}"/>
    <hyperlink ref="J944" r:id="rId1910" location="UNDERGRADUATE" xr:uid="{E2C3C869-6050-384C-9363-87F691A94E5D}"/>
    <hyperlink ref="J945" r:id="rId1911" location="UNDERGRADUATE" xr:uid="{7E29551C-01BC-F640-8D21-4FBF2CB0B4AA}"/>
    <hyperlink ref="J946" r:id="rId1912" xr:uid="{3135FD8C-4F24-FD48-A5F3-3E51E11075BA}"/>
    <hyperlink ref="J947" r:id="rId1913" location="GRADUATE" xr:uid="{30B27B64-F2D5-604F-8760-9E26E512B9BB}"/>
    <hyperlink ref="J948" r:id="rId1914" location="GRADUATE" xr:uid="{AF1E4159-D069-894B-9E65-CA99AA06DCF3}"/>
    <hyperlink ref="J949" r:id="rId1915" location="GRADUATE" xr:uid="{E825500C-DEF5-7046-8704-863B646706C4}"/>
    <hyperlink ref="J950" r:id="rId1916" location="MLA" xr:uid="{67EE5B26-B6A8-AF4A-A297-9854FAF15003}"/>
    <hyperlink ref="J951" r:id="rId1917" location="MLA" xr:uid="{42F81117-4E55-EF49-B134-D792D1BEE5DB}"/>
    <hyperlink ref="J952" r:id="rId1918" xr:uid="{C59B4FA4-482F-DF4D-ADD2-FAF7008C5094}"/>
    <hyperlink ref="J953" r:id="rId1919" xr:uid="{9FD78DEA-5E25-0447-8AC2-1231BAA32009}"/>
    <hyperlink ref="J954" r:id="rId1920" xr:uid="{4379048C-4EA2-3548-B105-B89BAD435750}"/>
    <hyperlink ref="J955" r:id="rId1921" xr:uid="{0F11FF41-FEDE-1F42-AC96-1D1370C530AC}"/>
    <hyperlink ref="J138" r:id="rId1922" xr:uid="{8E237D07-7737-DE4E-96C2-C346EBA66354}"/>
    <hyperlink ref="J139" r:id="rId1923" xr:uid="{B0735F08-2A50-ED4B-A65B-F9CE336F984C}"/>
    <hyperlink ref="J481" r:id="rId1924" xr:uid="{D8F23A3F-0162-B648-93CE-C723D3C4657B}"/>
    <hyperlink ref="J482" r:id="rId1925" xr:uid="{6F2C3023-4058-544F-9A84-B8A1BE629CC3}"/>
    <hyperlink ref="J483" r:id="rId1926" xr:uid="{B5FEC341-0A90-774B-8D5D-8C01F503AD46}"/>
    <hyperlink ref="J484" r:id="rId1927" xr:uid="{59881E30-D7DE-4143-9926-0CA407B1C127}"/>
    <hyperlink ref="J485" r:id="rId1928" xr:uid="{90DBB7D5-9F7C-9B45-8721-17F9A1807D56}"/>
    <hyperlink ref="J956" r:id="rId1929" xr:uid="{1EB63A41-E00E-8C48-AA6D-684EDAB5CC5B}"/>
    <hyperlink ref="J957" r:id="rId1930" xr:uid="{502BFE0C-0BAB-AA48-A389-065A596B0FD0}"/>
    <hyperlink ref="J958" r:id="rId1931" xr:uid="{E3CE7A7C-E850-C64D-81C9-5D3ABA2795A0}"/>
    <hyperlink ref="J959" r:id="rId1932" xr:uid="{021883A7-93EA-524C-A1A5-50E40366F927}"/>
    <hyperlink ref="J960" r:id="rId1933" xr:uid="{57D62749-1994-C045-BD77-3E174A1299B8}"/>
    <hyperlink ref="J961" r:id="rId1934" xr:uid="{78184631-FA66-FA40-A8ED-F3DB1D208699}"/>
    <hyperlink ref="J962" r:id="rId1935" xr:uid="{98B6AB58-8B6E-B541-BBF9-E1BBF7D0DB07}"/>
    <hyperlink ref="J963" r:id="rId1936" xr:uid="{D11AB3A9-8BE1-8B4B-AD9A-E01F9D0F9BC6}"/>
    <hyperlink ref="J964" r:id="rId1937" xr:uid="{840A1CF8-35C4-5143-A429-A74A0A6CE930}"/>
    <hyperlink ref="J965" r:id="rId1938" xr:uid="{C8B30D68-6FFB-E142-8271-6D3B278720B2}"/>
    <hyperlink ref="J966" r:id="rId1939" xr:uid="{98698328-43D8-874E-B453-0316F9B474DD}"/>
    <hyperlink ref="J967" r:id="rId1940" xr:uid="{DA984976-51FD-1243-994F-E64F1CCD5244}"/>
    <hyperlink ref="J968" r:id="rId1941" xr:uid="{0C41FA29-77D5-204A-A93A-6CDD91A3B59A}"/>
    <hyperlink ref="J91" r:id="rId1942" xr:uid="{609ED1CA-2F1B-1249-A10E-278B0B743C59}"/>
    <hyperlink ref="J117" r:id="rId1943" xr:uid="{D71A96F8-EE01-1A47-92AE-5405DD8EEC1A}"/>
    <hyperlink ref="J118" r:id="rId1944" xr:uid="{EEC181AC-CBED-4347-B69B-474CA2620921}"/>
    <hyperlink ref="J119" r:id="rId1945" xr:uid="{4DBCD274-C295-ED40-9945-5F735D57F233}"/>
    <hyperlink ref="J120" r:id="rId1946" xr:uid="{3326E134-9B32-1D4E-8F88-BFDF407C0ABA}"/>
    <hyperlink ref="J121" r:id="rId1947" xr:uid="{BCBCBF84-4CCE-CA45-A8D5-E03708B9F282}"/>
    <hyperlink ref="J122" r:id="rId1948" xr:uid="{59B71F7D-818B-9740-8F6B-1A429A89E0E1}"/>
    <hyperlink ref="J123" r:id="rId1949" xr:uid="{746EE978-B6EA-ED46-85D0-817BB38BB62F}"/>
    <hyperlink ref="J124" r:id="rId1950" xr:uid="{4D1CD02F-F4C6-114E-82E4-F6C0225E18B9}"/>
    <hyperlink ref="J125" r:id="rId1951" xr:uid="{4BDA1BC3-C14A-7541-ADF2-2BEE08B18A63}"/>
    <hyperlink ref="J126" r:id="rId1952" xr:uid="{1D27E881-485A-5E47-A582-CDCD88C2F263}"/>
    <hyperlink ref="J127" r:id="rId1953" xr:uid="{F2CBB028-1DB7-964A-BBD5-2EBE0D27D2FF}"/>
    <hyperlink ref="J128" r:id="rId1954" xr:uid="{FA6926E1-C17C-1645-8B1E-CD131523D251}"/>
    <hyperlink ref="J129" r:id="rId1955" xr:uid="{913412E7-5DD9-1843-86D9-84F905D9CA07}"/>
    <hyperlink ref="J199" r:id="rId1956" xr:uid="{EE90F6AE-CC04-7346-B33D-D386F8951295}"/>
    <hyperlink ref="J200" r:id="rId1957" xr:uid="{9D5C1203-8FA1-2A4F-BEF7-415CB0085D71}"/>
    <hyperlink ref="J201" r:id="rId1958" location="c1" xr:uid="{B5627FF9-C603-3240-A5C7-C4D1D76C70FC}"/>
    <hyperlink ref="J202" r:id="rId1959" xr:uid="{5690DC76-B76D-9546-9FDD-6FAC3FC9B1E0}"/>
    <hyperlink ref="J203" r:id="rId1960" xr:uid="{D0C57C8E-76BD-F045-919D-678C854C3A0D}"/>
    <hyperlink ref="J204" r:id="rId1961" xr:uid="{D083F1C6-F2B8-1440-A5AA-DE9A07A22311}"/>
    <hyperlink ref="J283" r:id="rId1962" xr:uid="{7F04A3E7-FECA-3E4D-A2A8-EFDE1E96544E}"/>
    <hyperlink ref="J284" r:id="rId1963" xr:uid="{0295CFEC-BE18-344D-991C-6B0F1F0F2973}"/>
    <hyperlink ref="J306" r:id="rId1964" xr:uid="{54977E84-D951-4F4D-8363-EA1E907A955B}"/>
    <hyperlink ref="J307" r:id="rId1965" xr:uid="{6336DF53-1F1A-0747-85BB-99AB1A0F3035}"/>
    <hyperlink ref="J308" r:id="rId1966" xr:uid="{D095D213-8243-9C42-B4A0-088755279B21}"/>
    <hyperlink ref="J309" r:id="rId1967" xr:uid="{4897820A-55B0-EF4A-8FF9-E255C885CA26}"/>
    <hyperlink ref="J310" r:id="rId1968" xr:uid="{E2E9BF78-FA93-1142-B450-F015CD7265E2}"/>
    <hyperlink ref="J311" r:id="rId1969" xr:uid="{E5BFC7B7-8FAD-8845-8A7D-227CB75C7340}"/>
    <hyperlink ref="J312" r:id="rId1970" xr:uid="{9127A156-B2E3-3540-85E0-220280E33292}"/>
    <hyperlink ref="J313" r:id="rId1971" xr:uid="{27538B87-8144-9B4E-A088-875ED836D618}"/>
    <hyperlink ref="J314" r:id="rId1972" xr:uid="{48BA7685-FFD6-AB48-BD0D-67649C7226AC}"/>
    <hyperlink ref="J315" r:id="rId1973" xr:uid="{492F66DF-6DC6-DF4E-B13F-D4D3D9350AD2}"/>
    <hyperlink ref="J316" r:id="rId1974" xr:uid="{5AF03526-86F7-2048-8FA1-A6D42AF8B8E2}"/>
    <hyperlink ref="J317" r:id="rId1975" xr:uid="{9EAD6027-72B2-8243-9234-F1CA1C2A85F1}"/>
    <hyperlink ref="J318" r:id="rId1976" xr:uid="{247BF0C3-73D6-0048-9EE7-39BB12D00974}"/>
    <hyperlink ref="J355" r:id="rId1977" xr:uid="{9231D1D3-4846-544D-91AF-78774843233B}"/>
    <hyperlink ref="J356" r:id="rId1978" xr:uid="{BCA70484-62D7-2E45-B7C6-9B362393B3B6}"/>
    <hyperlink ref="J357" r:id="rId1979" xr:uid="{59DB0E5A-AE76-D047-9F0A-1FB20278D3D5}"/>
    <hyperlink ref="J358" r:id="rId1980" xr:uid="{15B4A68C-C5EE-EA41-B4E1-6A71E569ED30}"/>
    <hyperlink ref="J468" r:id="rId1981" xr:uid="{78575817-92D0-BC4A-B67F-4FE3CB882BB5}"/>
    <hyperlink ref="J469" r:id="rId1982" xr:uid="{E9FD71AD-FBB4-E64A-8A27-1AFD01B58A95}"/>
    <hyperlink ref="J470" r:id="rId1983" xr:uid="{589037E7-5D00-9D4D-9838-2330C12BB050}"/>
    <hyperlink ref="J471" r:id="rId1984" xr:uid="{A716DD81-6612-2446-BAE8-D6BC41C459EC}"/>
    <hyperlink ref="J472" r:id="rId1985" xr:uid="{3166156B-B96B-3A47-ACD8-39B3514AD2CA}"/>
    <hyperlink ref="J473" r:id="rId1986" xr:uid="{E03DEADF-BBBA-1B43-B067-061F77648B4D}"/>
    <hyperlink ref="J474" r:id="rId1987" xr:uid="{26AF0CB6-942D-2344-9B4F-536E6A839A95}"/>
    <hyperlink ref="J475" r:id="rId1988" xr:uid="{3AF595AB-DDE0-0142-931A-BCD55B8198A6}"/>
    <hyperlink ref="J476" r:id="rId1989" xr:uid="{156DBAC8-C66B-9C44-BD50-209A1043883D}"/>
    <hyperlink ref="J603" r:id="rId1990" xr:uid="{470E1791-73F0-D843-B620-55E7E2789F3A}"/>
    <hyperlink ref="J604" r:id="rId1991" xr:uid="{4CBFD8F8-BF30-654F-BC8E-8F3DF25BFFC8}"/>
    <hyperlink ref="J605" r:id="rId1992" xr:uid="{B12427CC-68CF-144D-899D-D201B727C712}"/>
    <hyperlink ref="J606" r:id="rId1993" location="programrequirementstext" xr:uid="{528D354D-69FE-5D4D-AC86-2F9FCAC6FD0A}"/>
    <hyperlink ref="J607" r:id="rId1994" xr:uid="{72CD28F9-A965-E44C-950A-93D8C58504F1}"/>
    <hyperlink ref="J608" r:id="rId1995" xr:uid="{250C2443-E9DA-E440-8453-CB19EA5C28E6}"/>
    <hyperlink ref="J609" r:id="rId1996" xr:uid="{8731EB71-CD0F-1748-8216-578A675BD1F4}"/>
    <hyperlink ref="J610" r:id="rId1997" location="text" xr:uid="{65474C83-ACC3-1B49-A5FE-7B84E5C6067F}"/>
    <hyperlink ref="J611" r:id="rId1998" location="text" xr:uid="{9A9049C2-FBD3-E54D-A4DA-B3402CA6A90A}"/>
    <hyperlink ref="J969" r:id="rId1999" xr:uid="{7DD2CF4B-82D0-FA48-8C29-1D345B4C27C7}"/>
    <hyperlink ref="J970" r:id="rId2000" xr:uid="{B001DDA1-4E90-5140-8F36-52DE81558B67}"/>
    <hyperlink ref="J971" r:id="rId2001" xr:uid="{8097F6AC-25D4-7340-830D-CDAEF6521352}"/>
    <hyperlink ref="J972" r:id="rId2002" xr:uid="{347B163B-FDA2-F24F-B3C1-F6C73DEC947C}"/>
    <hyperlink ref="J973" r:id="rId2003" xr:uid="{AEA21E03-F7EF-6F44-9397-8301F294D1E2}"/>
    <hyperlink ref="J974" r:id="rId2004" xr:uid="{EE2DBF92-3E5C-7D48-BE72-BC8E28721540}"/>
    <hyperlink ref="J975" r:id="rId2005" xr:uid="{D9E1259F-BCA8-E749-B42C-0A5E259C26A0}"/>
    <hyperlink ref="J976" r:id="rId2006" xr:uid="{FDFE1565-9095-8D47-9758-9F24A6DC66B5}"/>
    <hyperlink ref="J977" r:id="rId2007" xr:uid="{A718BA93-BE31-5D4C-A2C4-09DE09174A8F}"/>
    <hyperlink ref="J978" r:id="rId2008" xr:uid="{B46E2499-CF6C-3846-BD34-8BBFEAF19E07}"/>
    <hyperlink ref="J979" r:id="rId2009" xr:uid="{1E9CF84F-D1CD-A24D-AF78-B3293031B56A}"/>
    <hyperlink ref="J980" r:id="rId2010" xr:uid="{70A7220B-1498-364F-B0F6-476F314562F7}"/>
    <hyperlink ref="J981" r:id="rId2011" xr:uid="{02E0ED09-4C98-6B43-94C6-EF6C8CEC35E4}"/>
    <hyperlink ref="J982" r:id="rId2012" xr:uid="{B32D3745-6248-7E4B-80A3-44B6ED786265}"/>
    <hyperlink ref="J983" r:id="rId2013" xr:uid="{D3F5E0DB-85D8-4147-BCD4-02C7C65B3F59}"/>
    <hyperlink ref="J984" r:id="rId2014" xr:uid="{2FCF3568-2192-244C-A9DF-F2D13BD1932B}"/>
    <hyperlink ref="J1094" r:id="rId2015" xr:uid="{6134A500-BEBD-5249-99BA-1C88BFF75E15}"/>
    <hyperlink ref="J1095" r:id="rId2016" xr:uid="{BB808EE5-129F-4A40-8B12-2B93D6C6350B}"/>
    <hyperlink ref="J477" r:id="rId2017" xr:uid="{7E304AE4-8CCA-CB46-BB58-AB851DD45BA1}"/>
    <hyperlink ref="J478" r:id="rId2018" xr:uid="{9E53A89C-F848-E648-A580-408BED897E52}"/>
    <hyperlink ref="J479" r:id="rId2019" xr:uid="{8A2F47FB-342C-F741-A734-621353E0DD3E}"/>
    <hyperlink ref="J480" r:id="rId2020" xr:uid="{CEE8F5F6-AE70-1041-AF20-FF6EEE8A72D0}"/>
    <hyperlink ref="J682" r:id="rId2021" xr:uid="{701A4862-E629-C947-8E27-909160ED9431}"/>
    <hyperlink ref="J683" r:id="rId2022" xr:uid="{42B6A0A5-B94E-A941-A4A8-7D22DA5533C8}"/>
    <hyperlink ref="J684" r:id="rId2023" xr:uid="{DE45612E-625B-6741-9DC4-F291A62F47CB}"/>
    <hyperlink ref="J685" r:id="rId2024" xr:uid="{619A7951-751A-2D4B-8DD9-218399B56EC2}"/>
    <hyperlink ref="J985" r:id="rId2025" xr:uid="{7F1463B8-7AF9-BC49-869B-FDED6F7969C6}"/>
    <hyperlink ref="J986" r:id="rId2026" xr:uid="{97741597-4C3F-CA4E-9E4B-0813D132C2D5}"/>
    <hyperlink ref="J987" r:id="rId2027" xr:uid="{D1671218-A719-0F45-B47F-93B23D094033}"/>
    <hyperlink ref="J514" r:id="rId2028" xr:uid="{444F475D-8B61-E045-A0D7-85ACA786F3C5}"/>
    <hyperlink ref="J515" r:id="rId2029" xr:uid="{D1E63D90-7FAE-724D-A109-7C7EA1416C73}"/>
    <hyperlink ref="J516" r:id="rId2030" xr:uid="{1CCD85E6-C45A-CD4C-8B13-369F9FC4E634}"/>
    <hyperlink ref="J518" r:id="rId2031" xr:uid="{B06B7AFD-5095-174C-A2EB-71D75AF87DCA}"/>
    <hyperlink ref="J519" r:id="rId2032" xr:uid="{5BEA1852-8596-C343-9127-30B26737B033}"/>
    <hyperlink ref="J526" r:id="rId2033" xr:uid="{510FD941-F086-C047-AB48-AEF98F0AA632}"/>
    <hyperlink ref="J527" r:id="rId2034" xr:uid="{AB56F8D2-D8D3-5A40-B27D-C6A61F7E9104}"/>
    <hyperlink ref="J528" r:id="rId2035" xr:uid="{91A3E37C-6D26-5C41-BEBE-5E5A2CA45667}"/>
    <hyperlink ref="J529" r:id="rId2036" xr:uid="{EA5FB573-005F-224B-8C0D-F71869E8A9D9}"/>
    <hyperlink ref="J530" r:id="rId2037" xr:uid="{198D61DF-CF30-2F45-BEA4-1E1E595FFC73}"/>
    <hyperlink ref="J543" r:id="rId2038" xr:uid="{228B58FD-5E5B-4145-8153-33EEAC455F87}"/>
    <hyperlink ref="J988" r:id="rId2039" xr:uid="{0F66EE8A-869C-614F-8534-ECB04D13FCD3}"/>
    <hyperlink ref="J989" r:id="rId2040" xr:uid="{3D5025BC-49A6-BF47-A6BA-D686820031BD}"/>
    <hyperlink ref="J14" r:id="rId2041" xr:uid="{423E64B6-A694-1048-B65C-0E681267076E}"/>
    <hyperlink ref="J140" r:id="rId2042" xr:uid="{32A78552-9901-004D-8418-E83E24462F41}"/>
    <hyperlink ref="J141" r:id="rId2043" xr:uid="{B5DF9C7D-AF45-A145-A62E-D88F9CE1C706}"/>
    <hyperlink ref="J142" r:id="rId2044" xr:uid="{0E101E59-035F-F14A-91A8-3C70BE592EC4}"/>
    <hyperlink ref="J143" r:id="rId2045" xr:uid="{157BBB36-0F4A-5E43-B669-216809DB81F3}"/>
    <hyperlink ref="J144" r:id="rId2046" xr:uid="{258A38A7-3AB3-464C-AF94-6E19A9F50609}"/>
    <hyperlink ref="J145" r:id="rId2047" xr:uid="{69670871-FC9E-884F-92BA-BBAB33259102}"/>
    <hyperlink ref="J146" r:id="rId2048" xr:uid="{DFAD7E2B-BEEE-304A-92EC-E0E0167B1917}"/>
    <hyperlink ref="J147" r:id="rId2049" xr:uid="{091F8883-4627-7848-BF8B-7491689DF23F}"/>
    <hyperlink ref="J148" r:id="rId2050" xr:uid="{E4164903-7E6D-BA47-B430-EC73C552CAED}"/>
    <hyperlink ref="J149" r:id="rId2051" xr:uid="{784F2946-616D-424E-977A-C0163CABEACD}"/>
    <hyperlink ref="J150" r:id="rId2052" xr:uid="{F069BFC5-8A54-6842-91B3-138022F0A7B4}"/>
    <hyperlink ref="J151" r:id="rId2053" xr:uid="{FE985FAE-4034-F148-B55C-6E27A5E384E6}"/>
    <hyperlink ref="J155" r:id="rId2054" xr:uid="{AA7309A7-83C4-EF43-B6E0-524393C1B08A}"/>
    <hyperlink ref="J156" r:id="rId2055" xr:uid="{F2F26C84-9D39-3148-95BA-4EE7AE4D29D0}"/>
    <hyperlink ref="J157" r:id="rId2056" xr:uid="{DF3F7CBF-ADB2-DC4D-94F4-76D997738E06}"/>
    <hyperlink ref="J158" r:id="rId2057" xr:uid="{A8EF7B98-0FED-1D4D-B369-BA5F32AEBCF5}"/>
    <hyperlink ref="J561" r:id="rId2058" xr:uid="{5A76BC71-AAFC-A14B-95EB-F027DE948B89}"/>
    <hyperlink ref="J562" r:id="rId2059" xr:uid="{39EA2C1B-2497-D740-9476-EBC33797ABBE}"/>
    <hyperlink ref="J563" r:id="rId2060" xr:uid="{D9C7EFC7-481A-FA4B-A04D-DC154F5491B0}"/>
    <hyperlink ref="J564" r:id="rId2061" xr:uid="{176E9B4E-1050-584D-8290-93D5DD65E0C1}"/>
    <hyperlink ref="J67" r:id="rId2062" xr:uid="{D229CF72-1848-7645-ABAF-726663F98847}"/>
    <hyperlink ref="J386" r:id="rId2063" xr:uid="{5E2C1403-6646-7D43-B9C9-A58CBED913B0}"/>
    <hyperlink ref="J387" r:id="rId2064" xr:uid="{69045F05-0BC7-DA4B-8774-BD7D999C7A80}"/>
    <hyperlink ref="J636" r:id="rId2065" xr:uid="{4DFD45C1-8FA0-1B4F-9AC4-D58A1E0DC43A}"/>
    <hyperlink ref="J637" r:id="rId2066" xr:uid="{67C0AAAC-259B-BD49-82A6-F9F44E192C93}"/>
    <hyperlink ref="J638" r:id="rId2067" xr:uid="{15C455ED-8E72-CE42-9E58-B4E71C3389EB}"/>
    <hyperlink ref="J639" r:id="rId2068" xr:uid="{7D4F225A-2889-7D40-B022-60C839D3E231}"/>
    <hyperlink ref="J868" r:id="rId2069" xr:uid="{8620E66D-685B-4744-9B99-69E263EBC44D}"/>
    <hyperlink ref="J869" r:id="rId2070" xr:uid="{8C2778AB-BCA2-DD4D-BF35-2EF1B9A4D1F0}"/>
    <hyperlink ref="J870" r:id="rId2071" xr:uid="{0A9D19B0-448F-A24C-AE92-2F646EC772E0}"/>
    <hyperlink ref="J197" r:id="rId2072" xr:uid="{B5AF32EB-1F40-A641-86A4-D426B63BF4CD}"/>
    <hyperlink ref="J198" r:id="rId2073" xr:uid="{A4856EE0-ABE0-694E-8C86-520F5CF4820F}"/>
    <hyperlink ref="J486" r:id="rId2074" xr:uid="{15EC1423-D0D9-2D40-8279-5913C0088A43}"/>
    <hyperlink ref="J487" r:id="rId2075" xr:uid="{503F6DAE-4147-4B49-9111-C0FB2A1C82C8}"/>
    <hyperlink ref="J488" r:id="rId2076" xr:uid="{B3014581-8061-3B44-91A1-5244DB7E2B74}"/>
    <hyperlink ref="J489" r:id="rId2077" xr:uid="{18FAC4DE-2527-E542-9842-2919EC90E6F7}"/>
    <hyperlink ref="J520" r:id="rId2078" xr:uid="{E7E67A0F-DFC9-994E-9B3F-62FCD822543C}"/>
    <hyperlink ref="J521" r:id="rId2079" xr:uid="{A49F696B-E28C-8E44-B35F-E18835B64ED1}"/>
    <hyperlink ref="J522" r:id="rId2080" xr:uid="{1D5E29CD-1317-9E4B-9F5A-50EEE327195C}"/>
    <hyperlink ref="J523" r:id="rId2081" xr:uid="{264FBC36-6E30-934B-993D-E337C9A112EA}"/>
    <hyperlink ref="J612" r:id="rId2082" xr:uid="{A601B371-918F-EF46-96DB-AEAE08A8A5C2}"/>
    <hyperlink ref="J613" r:id="rId2083" xr:uid="{A73A4350-C9C2-0E4C-91D9-B0385BD98012}"/>
    <hyperlink ref="J614" r:id="rId2084" xr:uid="{55FFF91D-D6F7-4447-81A5-9AEBF2AC2E3F}"/>
    <hyperlink ref="J615" r:id="rId2085" xr:uid="{72FE0949-E534-9A44-8BD1-2948BF9E9C5E}"/>
    <hyperlink ref="J616" r:id="rId2086" xr:uid="{7970098E-94D4-EF42-A9DC-7D8CDFBDAC51}"/>
    <hyperlink ref="J617" r:id="rId2087" xr:uid="{C891B196-9AD2-C34C-AFC8-DEEA43F216E3}"/>
    <hyperlink ref="J618" r:id="rId2088" xr:uid="{B3318B67-B849-9B4E-AEBD-AA1AC05281A3}"/>
    <hyperlink ref="J619" r:id="rId2089" xr:uid="{3622BE9B-ED46-D942-9493-089070294AEA}"/>
    <hyperlink ref="J620" r:id="rId2090" xr:uid="{7C55A4BD-90A3-3444-9618-A1DA227160F5}"/>
    <hyperlink ref="J621" r:id="rId2091" xr:uid="{B2F06C96-DD50-7D45-852E-8C29E1D95F62}"/>
    <hyperlink ref="J622" r:id="rId2092" xr:uid="{F95072F5-C1D8-314D-B6E3-89C45480B6DF}"/>
    <hyperlink ref="J623" r:id="rId2093" xr:uid="{93F0EA4A-385E-B843-8B31-FF780EDF214B}"/>
    <hyperlink ref="J624" r:id="rId2094" xr:uid="{951BB43B-4102-BB43-A4A1-30174011525A}"/>
    <hyperlink ref="J625" r:id="rId2095" xr:uid="{FF0ED29B-2F73-FA4D-85CE-854F19E401C4}"/>
    <hyperlink ref="J626" r:id="rId2096" xr:uid="{C3172D83-68DD-4641-B2CC-8CC09BC872EF}"/>
    <hyperlink ref="J627" r:id="rId2097" xr:uid="{D7DA2080-6E64-2E4D-8AAE-EB04F5AE5E76}"/>
    <hyperlink ref="J628" r:id="rId2098" xr:uid="{62FADCEA-A658-EB4B-B051-237D4658865C}"/>
    <hyperlink ref="J629" r:id="rId2099" xr:uid="{D4F8CBF6-845E-8F45-9EB2-94AF9CA1ABA1}"/>
    <hyperlink ref="J640" r:id="rId2100" xr:uid="{DFFF1EC3-68DE-FD49-958A-E0D4BD672149}"/>
    <hyperlink ref="J641" r:id="rId2101" xr:uid="{E8BF556A-FB40-884C-90BA-604C580B6C77}"/>
    <hyperlink ref="J642" r:id="rId2102" xr:uid="{1B8DFF15-94C8-EC48-8D2E-327F5E2F6AD1}"/>
    <hyperlink ref="J643" r:id="rId2103" xr:uid="{562EC6DC-9DDC-4E49-8ABB-3DF054BA9674}"/>
    <hyperlink ref="J644" r:id="rId2104" xr:uid="{8FF0C7C7-F099-604C-A106-E801AD804BA0}"/>
    <hyperlink ref="J645" r:id="rId2105" xr:uid="{5A3B1427-A40D-364E-B160-48D075AC2505}"/>
    <hyperlink ref="J646" r:id="rId2106" xr:uid="{3AB8FEE6-1DDC-F14C-90FA-D3938C721A86}"/>
    <hyperlink ref="J647" r:id="rId2107" xr:uid="{DE7B46C6-6034-414A-8870-097EF9A3E8C1}"/>
    <hyperlink ref="J648" r:id="rId2108" xr:uid="{45D0479D-F4B3-5341-884E-DAA60C09A0FB}"/>
    <hyperlink ref="J649" r:id="rId2109" xr:uid="{704F8AE5-6D2B-5E42-BBFE-95A2FACDDD10}"/>
    <hyperlink ref="J650" r:id="rId2110" xr:uid="{76B4DC5B-904B-4148-A60C-0D046DDE57DE}"/>
    <hyperlink ref="J651" r:id="rId2111" xr:uid="{FD9BAA27-6F61-F643-A9EC-70024E4753FA}"/>
    <hyperlink ref="J652" r:id="rId2112" xr:uid="{A4661DD5-258C-FE4E-9AC7-7E0CF2DDDD70}"/>
    <hyperlink ref="J653" r:id="rId2113" xr:uid="{B839A034-3419-0940-9FAE-F2A36039305A}"/>
    <hyperlink ref="J654" r:id="rId2114" xr:uid="{F34AA76C-ED68-EF43-8E5D-05C493AF8A29}"/>
    <hyperlink ref="J655" r:id="rId2115" xr:uid="{F5B85F67-90C9-7849-9339-2B0360240ADD}"/>
    <hyperlink ref="J656" r:id="rId2116" xr:uid="{BAA99B43-59C0-134E-9463-30A490D5736A}"/>
    <hyperlink ref="J657" r:id="rId2117" xr:uid="{4DA9EA91-21A9-1141-9033-29D0A39D6FB1}"/>
    <hyperlink ref="J658" r:id="rId2118" xr:uid="{1B2FBC04-0C37-404F-83F0-8B1B010DF82E}"/>
    <hyperlink ref="J659" r:id="rId2119" xr:uid="{8C5FC2C7-4F7B-EC41-89CF-15E3DC224F4A}"/>
    <hyperlink ref="J660" r:id="rId2120" xr:uid="{21A774C1-EC23-BC4C-805B-DA3A521FB8A8}"/>
    <hyperlink ref="J661" r:id="rId2121" xr:uid="{CBCA230D-D35B-894B-9CC6-33B4E2504611}"/>
    <hyperlink ref="J662" r:id="rId2122" xr:uid="{8EDF892C-7BC8-8449-B51B-24FE2D1E4EE0}"/>
    <hyperlink ref="J663" r:id="rId2123" xr:uid="{DACF5604-9089-CA47-8A88-9C8F8B0110A4}"/>
    <hyperlink ref="J664" r:id="rId2124" xr:uid="{7A85E871-CEFE-9C4C-82E6-526E67609F21}"/>
    <hyperlink ref="J665" r:id="rId2125" xr:uid="{9CC8EF39-E2D8-5E46-A624-5F7FCC83A30E}"/>
    <hyperlink ref="J666" r:id="rId2126" xr:uid="{224CF521-4802-0B48-A483-855B8C5ECABD}"/>
    <hyperlink ref="J667" r:id="rId2127" xr:uid="{F9D7EBC9-60FE-464F-906C-5776D9D28D7B}"/>
    <hyperlink ref="J668" r:id="rId2128" xr:uid="{AAB57238-BC44-4249-B2E0-CD9EE568442B}"/>
    <hyperlink ref="J669" r:id="rId2129" xr:uid="{801377EE-47F0-CA49-9482-6B76AF4D1BF3}"/>
    <hyperlink ref="J670" r:id="rId2130" xr:uid="{FBD4C9A9-F181-B94F-ADCB-7B7B4C06A298}"/>
    <hyperlink ref="J793" r:id="rId2131" xr:uid="{5AAEAB7E-0222-D747-85C5-58AB2A29F513}"/>
    <hyperlink ref="J794" r:id="rId2132" xr:uid="{FB51257B-D166-5D4F-97C4-288E32F76249}"/>
    <hyperlink ref="J795" r:id="rId2133" xr:uid="{7AB11A7A-3B8B-9D45-AFF2-F8FD6D223FCC}"/>
    <hyperlink ref="J796" r:id="rId2134" xr:uid="{5DBD1DC0-9F53-8C44-8ED2-3BFB0764B647}"/>
    <hyperlink ref="J797" r:id="rId2135" xr:uid="{E66D8083-0F6C-B544-ACB4-7619E69ED9CB}"/>
    <hyperlink ref="J798" r:id="rId2136" xr:uid="{B3A3E8D6-2392-624E-A826-172082F452EA}"/>
    <hyperlink ref="J799" r:id="rId2137" xr:uid="{113DC676-DA4E-BA47-948E-3CAA5C2FB76B}"/>
    <hyperlink ref="J800" r:id="rId2138" xr:uid="{B709C008-AF99-C045-963F-CAB2BD6DAE92}"/>
    <hyperlink ref="J939" r:id="rId2139" xr:uid="{9F5B5A11-A574-E146-AAF5-48F47F296FAF}"/>
    <hyperlink ref="J1006" r:id="rId2140" xr:uid="{93447B20-FD1E-0F4C-AA54-515515180062}"/>
    <hyperlink ref="J1007" r:id="rId2141" location="corecurriculum" xr:uid="{0EBAA252-998E-BE44-A46F-8C5007BCFE90}"/>
    <hyperlink ref="J1008" r:id="rId2142" xr:uid="{B67E5333-0F85-8A4B-BCA1-F6B49EF64B39}"/>
    <hyperlink ref="J1009" r:id="rId2143" xr:uid="{2F645434-0F01-6F4B-9C6F-2189E3660F69}"/>
    <hyperlink ref="J1010" r:id="rId2144" xr:uid="{FB03D070-2231-5549-9F7A-5C42F148AA6E}"/>
    <hyperlink ref="J1049" r:id="rId2145" xr:uid="{14093835-DA34-2D46-9537-93ABD27B358A}"/>
    <hyperlink ref="J1050" r:id="rId2146" xr:uid="{EBE6D09E-4E0F-8842-A2B7-E8F5F4FA34F2}"/>
    <hyperlink ref="J1051" r:id="rId2147" xr:uid="{165F4A93-085C-244C-80E4-804698669B04}"/>
    <hyperlink ref="J1052" r:id="rId2148" xr:uid="{F1BD955D-80DC-9247-8CA3-1B83A870535D}"/>
    <hyperlink ref="J265" r:id="rId2149" xr:uid="{9E98F376-6E1F-0344-A8B8-E939751E6AF9}"/>
    <hyperlink ref="J305" r:id="rId2150" xr:uid="{0E1B0698-D347-E14A-994F-DB87F7667DB9}"/>
    <hyperlink ref="J1012" r:id="rId2151" xr:uid="{00716F5E-A3ED-1243-ABAC-252B8F053D8F}"/>
    <hyperlink ref="J1013" r:id="rId2152" xr:uid="{AFF41D6C-47A9-3F46-9E2B-A3FD5E0FA606}"/>
    <hyperlink ref="J1014" r:id="rId2153" xr:uid="{2B1A34EE-0238-2E4C-9A61-37E73B853736}"/>
    <hyperlink ref="J1015" r:id="rId2154" xr:uid="{9D2B9F33-72BC-3944-8327-5BDB263F269A}"/>
    <hyperlink ref="J1016" r:id="rId2155" xr:uid="{4E201CC6-E782-9641-84CD-30D60A18E835}"/>
    <hyperlink ref="J1017" r:id="rId2156" xr:uid="{F62EB4C6-DD6C-8742-AF99-1CE46A63C2AA}"/>
    <hyperlink ref="J1018" r:id="rId2157" xr:uid="{78040FA2-7E8D-3D4F-9C97-64C5ED8A920E}"/>
    <hyperlink ref="J1019" r:id="rId2158" xr:uid="{C8631E50-2095-3A42-B84C-782D64A9FE3F}"/>
    <hyperlink ref="J1053" r:id="rId2159" xr:uid="{113E0440-2DA4-554E-821F-3592A6E4CCDD}"/>
    <hyperlink ref="J1054" r:id="rId2160" xr:uid="{B00EC07E-9D82-D747-A512-51E363843E8F}"/>
    <hyperlink ref="J1055" r:id="rId2161" xr:uid="{695EAA36-528E-A149-B757-E3F212B56109}"/>
    <hyperlink ref="J1056" r:id="rId2162" location="text" xr:uid="{4E48B9D6-730B-E241-B200-26FF49EB40E3}"/>
    <hyperlink ref="J1057" r:id="rId2163" xr:uid="{D59C2998-BDAB-184B-8A8D-2828D73633D0}"/>
    <hyperlink ref="J1058" r:id="rId2164" xr:uid="{E1AD07A5-91EF-6D4E-9918-4C9E039E71A8}"/>
    <hyperlink ref="J1059" r:id="rId2165" xr:uid="{5BB1AAFF-7596-5B4D-BE87-D304BC06B0AB}"/>
    <hyperlink ref="J1060" r:id="rId2166" xr:uid="{B7ADAE74-27F1-E540-8D36-C08C485E8099}"/>
    <hyperlink ref="J1061" r:id="rId2167" xr:uid="{6384E408-9196-8B47-B2B8-C94BDBC3FA37}"/>
    <hyperlink ref="J1062" r:id="rId2168" xr:uid="{411C34C7-ABFE-B043-A7FA-90DA4770D182}"/>
    <hyperlink ref="J1063" r:id="rId2169" xr:uid="{E3410014-4F82-9D4E-9AEF-6E2FD94154DA}"/>
    <hyperlink ref="J1064" r:id="rId2170" xr:uid="{3E5B8201-EDFA-6D4E-B2C2-8200B06C2BFB}"/>
    <hyperlink ref="J1065" r:id="rId2171" xr:uid="{7A2B19D0-2E7E-3443-98C1-24C17F366448}"/>
    <hyperlink ref="J1066" r:id="rId2172" xr:uid="{CA8BE101-B680-8C42-A18D-CB589D6BB2D7}"/>
    <hyperlink ref="J1067" r:id="rId2173" xr:uid="{023CF084-59CC-6A4D-A98C-3785C5676C2E}"/>
    <hyperlink ref="J454" r:id="rId2174" xr:uid="{17BC54E5-E7A0-B245-98A2-0256835D9D8D}"/>
    <hyperlink ref="J455" r:id="rId2175" xr:uid="{397A1E80-AC95-8C41-BCAF-F142D7169BC8}"/>
    <hyperlink ref="J1011" r:id="rId2176" xr:uid="{02EEFD92-3294-B24B-BFE9-150DEBFA26C0}"/>
    <hyperlink ref="J223" r:id="rId2177" xr:uid="{07B4610A-21FA-8C49-B554-98D4FEDAF84E}"/>
    <hyperlink ref="J224" r:id="rId2178" xr:uid="{5F912AB7-6E32-664F-B282-45196AC3B0A5}"/>
    <hyperlink ref="J1020" r:id="rId2179" xr:uid="{E39885FD-AA43-E742-98F1-35919C06308E}"/>
    <hyperlink ref="J1021" r:id="rId2180" xr:uid="{33E79F65-CAFA-CB48-9A22-3521189539E9}"/>
    <hyperlink ref="J1022" r:id="rId2181" xr:uid="{C96D6717-0EB8-8749-9019-0C036234ACFB}"/>
    <hyperlink ref="J1023" r:id="rId2182" xr:uid="{2CAED628-E30F-B044-9C22-46A3DDE40E44}"/>
    <hyperlink ref="J1024" r:id="rId2183" xr:uid="{8596E355-677A-EC43-BCC1-A65CDFE2BF8B}"/>
    <hyperlink ref="J1025" r:id="rId2184" xr:uid="{A1B965CE-0FEE-F543-A576-80E1878B82AE}"/>
    <hyperlink ref="J1026" r:id="rId2185" xr:uid="{5A58A7FE-5C83-A44A-90D7-CCF4C197DEB4}"/>
    <hyperlink ref="J1027" r:id="rId2186" xr:uid="{545C9EAA-53B2-1D4D-B6A9-48C654451DF1}"/>
    <hyperlink ref="J1028" r:id="rId2187" xr:uid="{822C6058-DD5B-5B49-B6A3-CCCCA2E68CBC}"/>
    <hyperlink ref="J1029" r:id="rId2188" xr:uid="{5186DFD5-BEA2-4340-8B77-8487180A1BF5}"/>
    <hyperlink ref="J1030" r:id="rId2189" xr:uid="{7618459B-6C29-0F45-BDAA-3489B3D28F56}"/>
    <hyperlink ref="J1031" r:id="rId2190" xr:uid="{0A0D8E18-2897-5F44-9418-FC99DDE05898}"/>
    <hyperlink ref="J1032" r:id="rId2191" xr:uid="{56DF56E3-ED8E-AF4F-97D0-9109F6CFA124}"/>
    <hyperlink ref="J1033" r:id="rId2192" xr:uid="{CB5F9284-A0C3-F147-94F6-BA5B9F22AE1C}"/>
    <hyperlink ref="J1034" r:id="rId2193" location="gsc.tab=0" xr:uid="{B959B194-1213-0E41-8154-FCE3CF61A90F}"/>
    <hyperlink ref="J1035" r:id="rId2194" location="gsc.tab=0" xr:uid="{4F7ABCC5-097C-CF49-98EE-0B28BA1F67C2}"/>
    <hyperlink ref="J1036" r:id="rId2195" location="gsc.tab=0" xr:uid="{1C3F692F-82C5-184E-BD34-751163C58F5E}"/>
    <hyperlink ref="J1037" r:id="rId2196" location="gsc.tab=0" xr:uid="{F034091A-2B71-124B-A04C-43C85F18189E}"/>
    <hyperlink ref="J1068" r:id="rId2197" xr:uid="{A3CD4F83-5154-1E4C-BB89-282078E08C1C}"/>
    <hyperlink ref="J1069" r:id="rId2198" xr:uid="{B2F2D9CD-D802-DD44-90E1-F13A195B03C5}"/>
    <hyperlink ref="J1070" r:id="rId2199" xr:uid="{9CB26B9C-8664-1141-8E72-3CAED9E842ED}"/>
    <hyperlink ref="J1071" r:id="rId2200" xr:uid="{4A3B9712-4A80-ED43-82AA-5D85A212B3C9}"/>
    <hyperlink ref="J1072" r:id="rId2201" xr:uid="{10B3A0D8-CB26-D146-8344-E299B529975D}"/>
    <hyperlink ref="J1073" r:id="rId2202" xr:uid="{EB8CC303-900D-D543-B8B5-88FC58B49B2A}"/>
    <hyperlink ref="J1074" r:id="rId2203" xr:uid="{4D8CD4FF-E084-B34E-BD86-900347C51F76}"/>
    <hyperlink ref="J1106" r:id="rId2204" xr:uid="{0E4D55D1-4BBA-8F4D-B1C6-7E420F61F6A3}"/>
    <hyperlink ref="J1038" r:id="rId2205" xr:uid="{91C8A8B9-4A53-F045-8FD4-BEE1A5A2EEC8}"/>
    <hyperlink ref="J1039" r:id="rId2206" xr:uid="{2C538A2C-695B-E940-A923-ECA667CED4FF}"/>
    <hyperlink ref="J1040" r:id="rId2207" xr:uid="{0A6D68E9-4B82-EF43-803B-7889E91D8F3A}"/>
    <hyperlink ref="J1041" r:id="rId2208" xr:uid="{CD9B28EF-38F4-234C-BC38-0B25F34DF3FF}"/>
    <hyperlink ref="J1042" r:id="rId2209" xr:uid="{7E6E5F84-2E5B-0544-9677-AA6C5756859F}"/>
    <hyperlink ref="J1043" r:id="rId2210" xr:uid="{907D8150-8714-4C4C-ACED-19AEA4C10BFC}"/>
    <hyperlink ref="J1044" r:id="rId2211" xr:uid="{9BB7DA19-7CE8-A04E-A481-6AC521022E36}"/>
    <hyperlink ref="J1045" r:id="rId2212" xr:uid="{EE97E0D6-02A1-C441-B471-901668306D9A}"/>
    <hyperlink ref="J1046" r:id="rId2213" xr:uid="{7AFE848C-65C2-EE4B-9C99-2248DB938473}"/>
    <hyperlink ref="J225" r:id="rId2214" xr:uid="{93A2F75B-A8D5-344A-A458-D5355F518726}"/>
    <hyperlink ref="J226" r:id="rId2215" xr:uid="{10683E8D-88E1-DB4F-9B8F-B56C2F601DBD}"/>
    <hyperlink ref="J227" r:id="rId2216" xr:uid="{1A0C4726-3AEF-DD46-BD7D-AF8E495D3A4F}"/>
    <hyperlink ref="J1096" r:id="rId2217" xr:uid="{F1608A72-EC1D-CA40-AB95-E835A8276BA4}"/>
    <hyperlink ref="J1097" r:id="rId2218" xr:uid="{28B6A99B-C6A1-DC46-8403-BE1E7E496884}"/>
    <hyperlink ref="J1098" r:id="rId2219" xr:uid="{BB2ACBF2-F017-774D-8B4C-654A2D89D1F7}"/>
    <hyperlink ref="J1099" r:id="rId2220" xr:uid="{16B5E2CE-2CC7-A746-8C34-062C1C626CFF}"/>
    <hyperlink ref="J1100" r:id="rId2221" xr:uid="{B5950B5D-D5C1-6F40-814F-D6544E5CFCCC}"/>
    <hyperlink ref="J1101" r:id="rId2222" xr:uid="{23E55E27-2A8B-9F4C-9028-3995CFD8D179}"/>
    <hyperlink ref="J1102" r:id="rId2223" xr:uid="{5F06CB61-767F-8040-B947-DA8F0E04D17E}"/>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topLeftCell="A2" workbookViewId="0">
      <selection activeCell="O34" sqref="O34:R34"/>
    </sheetView>
  </sheetViews>
  <sheetFormatPr baseColWidth="10" defaultColWidth="14.5" defaultRowHeight="15" customHeight="1" x14ac:dyDescent="0.15"/>
  <cols>
    <col min="1" max="1" width="36.5" customWidth="1"/>
    <col min="2" max="26" width="8.6640625" customWidth="1"/>
  </cols>
  <sheetData>
    <row r="1" spans="1:1" ht="12.75" customHeight="1" x14ac:dyDescent="0.2">
      <c r="A1" s="14" t="s">
        <v>2844</v>
      </c>
    </row>
    <row r="2" spans="1:1" ht="12.75" customHeight="1" x14ac:dyDescent="0.2">
      <c r="A2" s="14" t="s">
        <v>2845</v>
      </c>
    </row>
    <row r="3" spans="1:1" ht="12.75" customHeight="1" x14ac:dyDescent="0.2">
      <c r="A3" s="14" t="s">
        <v>2846</v>
      </c>
    </row>
    <row r="4" spans="1:1" ht="12.75" customHeight="1" x14ac:dyDescent="0.2">
      <c r="A4" s="14" t="s">
        <v>2847</v>
      </c>
    </row>
    <row r="5" spans="1:1" ht="12.75" customHeight="1" x14ac:dyDescent="0.2">
      <c r="A5" s="14" t="s">
        <v>2848</v>
      </c>
    </row>
    <row r="6" spans="1:1" ht="12.75" customHeight="1" x14ac:dyDescent="0.2">
      <c r="A6" s="14" t="s">
        <v>2849</v>
      </c>
    </row>
    <row r="7" spans="1:1" ht="12.75" customHeight="1" x14ac:dyDescent="0.2">
      <c r="A7" s="14" t="s">
        <v>2850</v>
      </c>
    </row>
    <row r="8" spans="1:1" ht="12.75" customHeight="1" x14ac:dyDescent="0.2">
      <c r="A8" s="14" t="s">
        <v>2851</v>
      </c>
    </row>
    <row r="9" spans="1:1" ht="12.75" customHeight="1" x14ac:dyDescent="0.2">
      <c r="A9" s="14" t="s">
        <v>2852</v>
      </c>
    </row>
    <row r="10" spans="1:1" ht="12.75" customHeight="1" x14ac:dyDescent="0.2">
      <c r="A10" s="14" t="s">
        <v>2853</v>
      </c>
    </row>
    <row r="11" spans="1:1" ht="12.75" customHeight="1" x14ac:dyDescent="0.2">
      <c r="A11" s="14" t="s">
        <v>2854</v>
      </c>
    </row>
    <row r="12" spans="1:1" ht="12.75" customHeight="1" x14ac:dyDescent="0.2">
      <c r="A12" s="14" t="s">
        <v>2855</v>
      </c>
    </row>
    <row r="13" spans="1:1" ht="12.75" customHeight="1" x14ac:dyDescent="0.2">
      <c r="A13" s="14" t="s">
        <v>2856</v>
      </c>
    </row>
    <row r="14" spans="1:1" ht="12.75" customHeight="1" x14ac:dyDescent="0.2">
      <c r="A14" s="14" t="s">
        <v>2857</v>
      </c>
    </row>
    <row r="15" spans="1:1" ht="12.75" customHeight="1" x14ac:dyDescent="0.2">
      <c r="A15" s="14" t="s">
        <v>2858</v>
      </c>
    </row>
    <row r="16" spans="1:1" ht="12.75" customHeight="1" x14ac:dyDescent="0.2">
      <c r="A16" s="14" t="s">
        <v>2859</v>
      </c>
    </row>
    <row r="17" spans="1:1" ht="12.75" customHeight="1" x14ac:dyDescent="0.2">
      <c r="A17" s="14" t="s">
        <v>2860</v>
      </c>
    </row>
    <row r="18" spans="1:1" ht="12.75" customHeight="1" x14ac:dyDescent="0.2">
      <c r="A18" s="14" t="s">
        <v>2861</v>
      </c>
    </row>
    <row r="19" spans="1:1" ht="12.75" customHeight="1" x14ac:dyDescent="0.2">
      <c r="A19" s="14" t="s">
        <v>2862</v>
      </c>
    </row>
    <row r="20" spans="1:1" ht="12.75" customHeight="1" x14ac:dyDescent="0.2">
      <c r="A20" s="14" t="s">
        <v>2863</v>
      </c>
    </row>
    <row r="21" spans="1:1" ht="12.75" customHeight="1" x14ac:dyDescent="0.2">
      <c r="A21" s="14" t="s">
        <v>2864</v>
      </c>
    </row>
    <row r="22" spans="1:1" ht="12.75" customHeight="1" x14ac:dyDescent="0.2">
      <c r="A22" s="14" t="s">
        <v>2865</v>
      </c>
    </row>
    <row r="23" spans="1:1" ht="12.75" customHeight="1" x14ac:dyDescent="0.2">
      <c r="A23" s="14" t="s">
        <v>2866</v>
      </c>
    </row>
    <row r="24" spans="1:1" ht="12.75" customHeight="1" x14ac:dyDescent="0.2">
      <c r="A24" s="14" t="s">
        <v>2867</v>
      </c>
    </row>
    <row r="25" spans="1:1" ht="12.75" customHeight="1" x14ac:dyDescent="0.2">
      <c r="A25" s="14" t="s">
        <v>2868</v>
      </c>
    </row>
    <row r="26" spans="1:1" ht="12.75" customHeight="1" x14ac:dyDescent="0.2">
      <c r="A26" s="14" t="s">
        <v>2869</v>
      </c>
    </row>
    <row r="27" spans="1:1" ht="12.75" customHeight="1" x14ac:dyDescent="0.2">
      <c r="A27" s="14" t="s">
        <v>2870</v>
      </c>
    </row>
    <row r="28" spans="1:1" ht="12.75" customHeight="1" x14ac:dyDescent="0.2">
      <c r="A28" s="14" t="s">
        <v>2871</v>
      </c>
    </row>
    <row r="29" spans="1:1" ht="12.75" customHeight="1" x14ac:dyDescent="0.2">
      <c r="A29" s="14" t="s">
        <v>2872</v>
      </c>
    </row>
    <row r="30" spans="1:1" ht="12.75" customHeight="1" x14ac:dyDescent="0.2">
      <c r="A30" s="14" t="s">
        <v>2873</v>
      </c>
    </row>
    <row r="31" spans="1:1" ht="12.75" customHeight="1" x14ac:dyDescent="0.2">
      <c r="A31" s="14" t="s">
        <v>2874</v>
      </c>
    </row>
    <row r="32" spans="1:1" ht="12.75" customHeight="1" x14ac:dyDescent="0.2">
      <c r="A32" s="14" t="s">
        <v>2875</v>
      </c>
    </row>
    <row r="33" spans="1:1" ht="12.75" customHeight="1" x14ac:dyDescent="0.2">
      <c r="A33" s="14" t="s">
        <v>2876</v>
      </c>
    </row>
    <row r="34" spans="1:1" ht="12.75" customHeight="1" x14ac:dyDescent="0.2">
      <c r="A34" s="14" t="s">
        <v>2877</v>
      </c>
    </row>
    <row r="35" spans="1:1" ht="12.75" customHeight="1" x14ac:dyDescent="0.2">
      <c r="A35" s="14" t="s">
        <v>2878</v>
      </c>
    </row>
    <row r="36" spans="1:1" ht="12.75" customHeight="1" x14ac:dyDescent="0.2">
      <c r="A36" s="14" t="s">
        <v>2879</v>
      </c>
    </row>
    <row r="37" spans="1:1" ht="12.75" customHeight="1" x14ac:dyDescent="0.2">
      <c r="A37" s="14" t="s">
        <v>2880</v>
      </c>
    </row>
    <row r="38" spans="1:1" ht="12.75" customHeight="1" x14ac:dyDescent="0.2">
      <c r="A38" s="14" t="s">
        <v>2881</v>
      </c>
    </row>
    <row r="39" spans="1:1" ht="12.75" customHeight="1" x14ac:dyDescent="0.2">
      <c r="A39" s="14" t="s">
        <v>2882</v>
      </c>
    </row>
    <row r="40" spans="1:1" ht="12.75" customHeight="1" x14ac:dyDescent="0.2">
      <c r="A40" s="14" t="s">
        <v>2883</v>
      </c>
    </row>
    <row r="41" spans="1:1" ht="12.75" customHeight="1" x14ac:dyDescent="0.2">
      <c r="A41" s="14" t="s">
        <v>2884</v>
      </c>
    </row>
    <row r="42" spans="1:1" ht="12.75" customHeight="1" x14ac:dyDescent="0.2">
      <c r="A42" s="14" t="s">
        <v>2885</v>
      </c>
    </row>
    <row r="43" spans="1:1" ht="12.75" customHeight="1" x14ac:dyDescent="0.2">
      <c r="A43" s="14" t="s">
        <v>2886</v>
      </c>
    </row>
    <row r="44" spans="1:1" ht="12.75" customHeight="1" x14ac:dyDescent="0.2">
      <c r="A44" s="14" t="s">
        <v>2887</v>
      </c>
    </row>
    <row r="45" spans="1:1" ht="12.75" customHeight="1" x14ac:dyDescent="0.2">
      <c r="A45" s="14" t="s">
        <v>2888</v>
      </c>
    </row>
    <row r="46" spans="1:1" ht="12.75" customHeight="1" x14ac:dyDescent="0.2">
      <c r="A46" s="14" t="s">
        <v>2889</v>
      </c>
    </row>
    <row r="47" spans="1:1" ht="12.75" customHeight="1" x14ac:dyDescent="0.2">
      <c r="A47" s="14" t="s">
        <v>2890</v>
      </c>
    </row>
    <row r="48" spans="1:1" ht="12.75" customHeight="1" x14ac:dyDescent="0.2">
      <c r="A48" s="14" t="s">
        <v>2891</v>
      </c>
    </row>
    <row r="49" spans="1:1" ht="12.75" customHeight="1" x14ac:dyDescent="0.2">
      <c r="A49" s="14" t="s">
        <v>2892</v>
      </c>
    </row>
    <row r="50" spans="1:1" ht="12.75" customHeight="1" x14ac:dyDescent="0.2">
      <c r="A50" s="14" t="s">
        <v>2893</v>
      </c>
    </row>
    <row r="51" spans="1:1" ht="12.75" customHeight="1" x14ac:dyDescent="0.2">
      <c r="A51" s="14" t="s">
        <v>2894</v>
      </c>
    </row>
    <row r="52" spans="1:1" ht="12.75" customHeight="1" x14ac:dyDescent="0.2">
      <c r="A52" s="14" t="s">
        <v>2895</v>
      </c>
    </row>
    <row r="53" spans="1:1" ht="12.75" customHeight="1" x14ac:dyDescent="0.2">
      <c r="A53" s="14" t="s">
        <v>2896</v>
      </c>
    </row>
    <row r="54" spans="1:1" ht="12.75" customHeight="1" x14ac:dyDescent="0.2">
      <c r="A54" s="14" t="s">
        <v>2897</v>
      </c>
    </row>
    <row r="55" spans="1:1" ht="12.75" customHeight="1" x14ac:dyDescent="0.2">
      <c r="A55" s="14" t="s">
        <v>2898</v>
      </c>
    </row>
    <row r="56" spans="1:1" ht="12.75" customHeight="1" x14ac:dyDescent="0.2">
      <c r="A56" s="14" t="s">
        <v>2899</v>
      </c>
    </row>
    <row r="57" spans="1:1" ht="12.75" customHeight="1" x14ac:dyDescent="0.2">
      <c r="A57" s="14" t="s">
        <v>2900</v>
      </c>
    </row>
    <row r="58" spans="1:1" ht="12.75" customHeight="1" x14ac:dyDescent="0.2">
      <c r="A58" s="14" t="s">
        <v>2901</v>
      </c>
    </row>
    <row r="59" spans="1:1" ht="12.75" customHeight="1" x14ac:dyDescent="0.2">
      <c r="A59" s="14" t="s">
        <v>2902</v>
      </c>
    </row>
    <row r="60" spans="1:1" ht="12.75" customHeight="1" x14ac:dyDescent="0.2">
      <c r="A60" s="14" t="s">
        <v>2903</v>
      </c>
    </row>
    <row r="61" spans="1:1" ht="12.75" customHeight="1" x14ac:dyDescent="0.2">
      <c r="A61" s="14" t="s">
        <v>2904</v>
      </c>
    </row>
    <row r="62" spans="1:1" ht="12.75" customHeight="1" x14ac:dyDescent="0.2">
      <c r="A62" s="14" t="s">
        <v>2905</v>
      </c>
    </row>
    <row r="63" spans="1:1" ht="12.75" customHeight="1" x14ac:dyDescent="0.2">
      <c r="A63" s="14" t="s">
        <v>2906</v>
      </c>
    </row>
    <row r="64" spans="1:1" ht="12.75" customHeight="1" x14ac:dyDescent="0.2">
      <c r="A64" s="14" t="s">
        <v>2907</v>
      </c>
    </row>
    <row r="65" spans="1:1" ht="12.75" customHeight="1" x14ac:dyDescent="0.2">
      <c r="A65" s="14" t="s">
        <v>2908</v>
      </c>
    </row>
    <row r="66" spans="1:1" ht="12.75" customHeight="1" x14ac:dyDescent="0.2">
      <c r="A66" s="14" t="s">
        <v>2909</v>
      </c>
    </row>
    <row r="67" spans="1:1" ht="12.75" customHeight="1" x14ac:dyDescent="0.2">
      <c r="A67" s="14" t="s">
        <v>2910</v>
      </c>
    </row>
    <row r="68" spans="1:1" ht="12.75" customHeight="1" x14ac:dyDescent="0.2">
      <c r="A68" s="14" t="s">
        <v>2911</v>
      </c>
    </row>
    <row r="69" spans="1:1" ht="12.75" customHeight="1" x14ac:dyDescent="0.2">
      <c r="A69" s="14" t="s">
        <v>2912</v>
      </c>
    </row>
    <row r="70" spans="1:1" ht="12.75" customHeight="1" x14ac:dyDescent="0.2">
      <c r="A70" s="14" t="s">
        <v>2913</v>
      </c>
    </row>
    <row r="71" spans="1:1" ht="12.75" customHeight="1" x14ac:dyDescent="0.2">
      <c r="A71" s="14" t="s">
        <v>2914</v>
      </c>
    </row>
    <row r="72" spans="1:1" ht="12.75" customHeight="1" x14ac:dyDescent="0.2">
      <c r="A72" s="14" t="s">
        <v>2915</v>
      </c>
    </row>
    <row r="73" spans="1:1" ht="12.75" customHeight="1" x14ac:dyDescent="0.2">
      <c r="A73" s="14" t="s">
        <v>2916</v>
      </c>
    </row>
    <row r="74" spans="1:1" ht="12.75" customHeight="1" x14ac:dyDescent="0.2">
      <c r="A74" s="14" t="s">
        <v>2917</v>
      </c>
    </row>
    <row r="75" spans="1:1" ht="12.75" customHeight="1" x14ac:dyDescent="0.2">
      <c r="A75" s="14" t="s">
        <v>2918</v>
      </c>
    </row>
    <row r="76" spans="1:1" ht="12.75" customHeight="1" x14ac:dyDescent="0.2">
      <c r="A76" s="14" t="s">
        <v>2919</v>
      </c>
    </row>
    <row r="77" spans="1:1" ht="12.75" customHeight="1" x14ac:dyDescent="0.2">
      <c r="A77" s="14" t="s">
        <v>2920</v>
      </c>
    </row>
    <row r="78" spans="1:1" ht="12.75" customHeight="1" x14ac:dyDescent="0.2">
      <c r="A78" s="14" t="s">
        <v>2921</v>
      </c>
    </row>
    <row r="79" spans="1:1" ht="12.75" customHeight="1" x14ac:dyDescent="0.2">
      <c r="A79" s="14" t="s">
        <v>2922</v>
      </c>
    </row>
    <row r="80" spans="1:1" ht="12.75" customHeight="1" x14ac:dyDescent="0.2">
      <c r="A80" s="14" t="s">
        <v>2923</v>
      </c>
    </row>
    <row r="81" spans="1:1" ht="12.75" customHeight="1" x14ac:dyDescent="0.2">
      <c r="A81" s="14" t="s">
        <v>2924</v>
      </c>
    </row>
    <row r="82" spans="1:1" ht="12.75" customHeight="1" x14ac:dyDescent="0.2">
      <c r="A82" s="14" t="s">
        <v>2925</v>
      </c>
    </row>
    <row r="83" spans="1:1" ht="12.75" customHeight="1" x14ac:dyDescent="0.2">
      <c r="A83" s="14" t="s">
        <v>2926</v>
      </c>
    </row>
    <row r="84" spans="1:1" ht="12.75" customHeight="1" x14ac:dyDescent="0.2">
      <c r="A84" s="14" t="s">
        <v>2927</v>
      </c>
    </row>
    <row r="85" spans="1:1" ht="12.75" customHeight="1" x14ac:dyDescent="0.2">
      <c r="A85" s="14" t="s">
        <v>2928</v>
      </c>
    </row>
    <row r="86" spans="1:1" ht="12.75" customHeight="1" x14ac:dyDescent="0.2">
      <c r="A86" s="14" t="s">
        <v>2929</v>
      </c>
    </row>
    <row r="87" spans="1:1" ht="12.75" customHeight="1" x14ac:dyDescent="0.2">
      <c r="A87" s="14" t="s">
        <v>2930</v>
      </c>
    </row>
    <row r="88" spans="1:1" ht="12.75" customHeight="1" x14ac:dyDescent="0.2">
      <c r="A88" s="14" t="s">
        <v>2931</v>
      </c>
    </row>
    <row r="89" spans="1:1" ht="12.75" customHeight="1" x14ac:dyDescent="0.2">
      <c r="A89" s="14" t="s">
        <v>2932</v>
      </c>
    </row>
    <row r="90" spans="1:1" ht="12.75" customHeight="1" x14ac:dyDescent="0.2">
      <c r="A90" s="14" t="s">
        <v>2933</v>
      </c>
    </row>
    <row r="91" spans="1:1" ht="12.75" customHeight="1" x14ac:dyDescent="0.2">
      <c r="A91" s="14" t="s">
        <v>2934</v>
      </c>
    </row>
    <row r="92" spans="1:1" ht="12.75" customHeight="1" x14ac:dyDescent="0.2">
      <c r="A92" s="14" t="s">
        <v>2935</v>
      </c>
    </row>
    <row r="93" spans="1:1" ht="12.75" customHeight="1" x14ac:dyDescent="0.2">
      <c r="A93" s="14" t="s">
        <v>2936</v>
      </c>
    </row>
    <row r="94" spans="1:1" ht="12.75" customHeight="1" x14ac:dyDescent="0.2">
      <c r="A94" s="14" t="s">
        <v>2937</v>
      </c>
    </row>
    <row r="95" spans="1:1" ht="12.75" customHeight="1" x14ac:dyDescent="0.2">
      <c r="A95" s="14" t="s">
        <v>2938</v>
      </c>
    </row>
    <row r="96" spans="1:1" ht="12.75" customHeight="1" x14ac:dyDescent="0.2">
      <c r="A96" s="14" t="s">
        <v>2939</v>
      </c>
    </row>
    <row r="97" spans="1:1" ht="12.75" customHeight="1" x14ac:dyDescent="0.2">
      <c r="A97" s="14" t="s">
        <v>2940</v>
      </c>
    </row>
    <row r="98" spans="1:1" ht="12.75" customHeight="1" x14ac:dyDescent="0.2">
      <c r="A98" s="14" t="s">
        <v>2941</v>
      </c>
    </row>
    <row r="99" spans="1:1" ht="12.75" customHeight="1" x14ac:dyDescent="0.2">
      <c r="A99" s="14" t="s">
        <v>2942</v>
      </c>
    </row>
    <row r="100" spans="1:1" ht="12.75" customHeight="1" x14ac:dyDescent="0.2">
      <c r="A100" s="14" t="s">
        <v>2943</v>
      </c>
    </row>
    <row r="101" spans="1:1" ht="12.75" customHeight="1" x14ac:dyDescent="0.2">
      <c r="A101" s="14" t="s">
        <v>2944</v>
      </c>
    </row>
    <row r="102" spans="1:1" ht="12.75" customHeight="1" x14ac:dyDescent="0.2">
      <c r="A102" s="14" t="s">
        <v>2945</v>
      </c>
    </row>
    <row r="103" spans="1:1" ht="12.75" customHeight="1" x14ac:dyDescent="0.2">
      <c r="A103" s="14" t="s">
        <v>2946</v>
      </c>
    </row>
    <row r="104" spans="1:1" ht="12.75" customHeight="1" x14ac:dyDescent="0.2">
      <c r="A104" s="14" t="s">
        <v>2947</v>
      </c>
    </row>
    <row r="105" spans="1:1" ht="12.75" customHeight="1" x14ac:dyDescent="0.2">
      <c r="A105" s="14" t="s">
        <v>2948</v>
      </c>
    </row>
    <row r="106" spans="1:1" ht="12.75" customHeight="1" x14ac:dyDescent="0.2">
      <c r="A106" s="14" t="s">
        <v>2949</v>
      </c>
    </row>
    <row r="107" spans="1:1" ht="12.75" customHeight="1" x14ac:dyDescent="0.2">
      <c r="A107" s="14" t="s">
        <v>2950</v>
      </c>
    </row>
    <row r="108" spans="1:1" ht="12.75" customHeight="1" x14ac:dyDescent="0.2">
      <c r="A108" s="14" t="s">
        <v>2951</v>
      </c>
    </row>
    <row r="109" spans="1:1" ht="12.75" customHeight="1" x14ac:dyDescent="0.2">
      <c r="A109" s="14" t="s">
        <v>2952</v>
      </c>
    </row>
    <row r="110" spans="1:1" ht="12.75" customHeight="1" x14ac:dyDescent="0.2">
      <c r="A110" s="14" t="s">
        <v>2953</v>
      </c>
    </row>
    <row r="111" spans="1:1" ht="12.75" customHeight="1" x14ac:dyDescent="0.2">
      <c r="A111" s="14" t="s">
        <v>2954</v>
      </c>
    </row>
    <row r="112" spans="1:1" ht="12.75" customHeight="1" x14ac:dyDescent="0.2">
      <c r="A112" s="14" t="s">
        <v>2955</v>
      </c>
    </row>
    <row r="113" spans="1:1" ht="12.75" customHeight="1" x14ac:dyDescent="0.2">
      <c r="A113" s="14" t="s">
        <v>2956</v>
      </c>
    </row>
    <row r="114" spans="1:1" ht="12.75" customHeight="1" x14ac:dyDescent="0.2">
      <c r="A114" s="14" t="s">
        <v>2957</v>
      </c>
    </row>
    <row r="115" spans="1:1" ht="12.75" customHeight="1" x14ac:dyDescent="0.2">
      <c r="A115" s="14" t="s">
        <v>2958</v>
      </c>
    </row>
    <row r="116" spans="1:1" ht="12.75" customHeight="1" x14ac:dyDescent="0.2">
      <c r="A116" s="14" t="s">
        <v>2959</v>
      </c>
    </row>
    <row r="117" spans="1:1" ht="12.75" customHeight="1" x14ac:dyDescent="0.2">
      <c r="A117" s="14" t="s">
        <v>2960</v>
      </c>
    </row>
    <row r="118" spans="1:1" ht="12.75" customHeight="1" x14ac:dyDescent="0.2">
      <c r="A118" s="14" t="s">
        <v>2961</v>
      </c>
    </row>
    <row r="119" spans="1:1" ht="12.75" customHeight="1" x14ac:dyDescent="0.2">
      <c r="A119" s="14" t="s">
        <v>2962</v>
      </c>
    </row>
    <row r="120" spans="1:1" ht="12.75" customHeight="1" x14ac:dyDescent="0.2">
      <c r="A120" s="14" t="s">
        <v>2963</v>
      </c>
    </row>
    <row r="121" spans="1:1" ht="12.75" customHeight="1" x14ac:dyDescent="0.2">
      <c r="A121" s="14" t="s">
        <v>2964</v>
      </c>
    </row>
    <row r="122" spans="1:1" ht="12.75" customHeight="1" x14ac:dyDescent="0.2">
      <c r="A122" s="14" t="s">
        <v>2965</v>
      </c>
    </row>
    <row r="123" spans="1:1" ht="12.75" customHeight="1" x14ac:dyDescent="0.2">
      <c r="A123" s="14" t="s">
        <v>2966</v>
      </c>
    </row>
    <row r="124" spans="1:1" ht="12.75" customHeight="1" x14ac:dyDescent="0.2">
      <c r="A124" s="14" t="s">
        <v>2967</v>
      </c>
    </row>
    <row r="125" spans="1:1" ht="12.75" customHeight="1" x14ac:dyDescent="0.2">
      <c r="A125" s="14" t="s">
        <v>2968</v>
      </c>
    </row>
    <row r="126" spans="1:1" ht="12.75" customHeight="1" x14ac:dyDescent="0.2">
      <c r="A126" s="14" t="s">
        <v>2969</v>
      </c>
    </row>
    <row r="127" spans="1:1" ht="12.75" customHeight="1" x14ac:dyDescent="0.2">
      <c r="A127" s="14" t="s">
        <v>2970</v>
      </c>
    </row>
    <row r="128" spans="1:1" ht="12.75" customHeight="1" x14ac:dyDescent="0.2">
      <c r="A128" s="14" t="s">
        <v>2971</v>
      </c>
    </row>
    <row r="129" spans="1:1" ht="12.75" customHeight="1" x14ac:dyDescent="0.2">
      <c r="A129" s="14" t="s">
        <v>2972</v>
      </c>
    </row>
    <row r="130" spans="1:1" ht="12.75" customHeight="1" x14ac:dyDescent="0.2">
      <c r="A130" s="14" t="s">
        <v>2973</v>
      </c>
    </row>
    <row r="131" spans="1:1" ht="12.75" customHeight="1" x14ac:dyDescent="0.2">
      <c r="A131" s="14" t="s">
        <v>2974</v>
      </c>
    </row>
    <row r="132" spans="1:1" ht="12.75" customHeight="1" x14ac:dyDescent="0.2">
      <c r="A132" s="14" t="s">
        <v>2975</v>
      </c>
    </row>
    <row r="133" spans="1:1" ht="12.75" customHeight="1" x14ac:dyDescent="0.2">
      <c r="A133" s="14" t="s">
        <v>2976</v>
      </c>
    </row>
    <row r="134" spans="1:1" ht="12.75" customHeight="1" x14ac:dyDescent="0.2">
      <c r="A134" s="14" t="s">
        <v>2977</v>
      </c>
    </row>
    <row r="135" spans="1:1" ht="12.75" customHeight="1" x14ac:dyDescent="0.2">
      <c r="A135" s="14" t="s">
        <v>2978</v>
      </c>
    </row>
    <row r="136" spans="1:1" ht="12.75" customHeight="1" x14ac:dyDescent="0.2">
      <c r="A136" s="14" t="s">
        <v>2979</v>
      </c>
    </row>
    <row r="137" spans="1:1" ht="12.75" customHeight="1" x14ac:dyDescent="0.2">
      <c r="A137" s="14" t="s">
        <v>2980</v>
      </c>
    </row>
    <row r="138" spans="1:1" ht="12.75" customHeight="1" x14ac:dyDescent="0.2">
      <c r="A138" s="14" t="s">
        <v>2981</v>
      </c>
    </row>
    <row r="139" spans="1:1" ht="12.75" customHeight="1" x14ac:dyDescent="0.2">
      <c r="A139" s="14" t="s">
        <v>2982</v>
      </c>
    </row>
    <row r="140" spans="1:1" ht="12.75" customHeight="1" x14ac:dyDescent="0.2">
      <c r="A140" s="14" t="s">
        <v>2983</v>
      </c>
    </row>
    <row r="141" spans="1:1" ht="12.75" customHeight="1" x14ac:dyDescent="0.2">
      <c r="A141" s="14" t="s">
        <v>2984</v>
      </c>
    </row>
    <row r="142" spans="1:1" ht="12.75" customHeight="1" x14ac:dyDescent="0.2">
      <c r="A142" s="14" t="s">
        <v>2985</v>
      </c>
    </row>
    <row r="143" spans="1:1" ht="12.75" customHeight="1" x14ac:dyDescent="0.2">
      <c r="A143" s="14" t="s">
        <v>2986</v>
      </c>
    </row>
    <row r="144" spans="1:1" ht="12.75" customHeight="1" x14ac:dyDescent="0.2">
      <c r="A144" s="14" t="s">
        <v>2987</v>
      </c>
    </row>
    <row r="145" spans="1:1" ht="12.75" customHeight="1" x14ac:dyDescent="0.2">
      <c r="A145" s="14" t="s">
        <v>2988</v>
      </c>
    </row>
    <row r="146" spans="1:1" ht="12.75" customHeight="1" x14ac:dyDescent="0.2">
      <c r="A146" s="14" t="s">
        <v>2989</v>
      </c>
    </row>
    <row r="147" spans="1:1" ht="12.75" customHeight="1" x14ac:dyDescent="0.2">
      <c r="A147" s="14" t="s">
        <v>2990</v>
      </c>
    </row>
    <row r="148" spans="1:1" ht="12.75" customHeight="1" x14ac:dyDescent="0.2">
      <c r="A148" s="14" t="s">
        <v>2991</v>
      </c>
    </row>
    <row r="149" spans="1:1" ht="12.75" customHeight="1" x14ac:dyDescent="0.2">
      <c r="A149" s="14" t="s">
        <v>2992</v>
      </c>
    </row>
    <row r="150" spans="1:1" ht="12.75" customHeight="1" x14ac:dyDescent="0.2">
      <c r="A150" s="14" t="s">
        <v>2993</v>
      </c>
    </row>
    <row r="151" spans="1:1" ht="12.75" customHeight="1" x14ac:dyDescent="0.2">
      <c r="A151" s="14" t="s">
        <v>2994</v>
      </c>
    </row>
    <row r="152" spans="1:1" ht="12.75" customHeight="1" x14ac:dyDescent="0.2">
      <c r="A152" s="14" t="s">
        <v>2995</v>
      </c>
    </row>
    <row r="153" spans="1:1" ht="12.75" customHeight="1" x14ac:dyDescent="0.2">
      <c r="A153" s="14" t="s">
        <v>2996</v>
      </c>
    </row>
    <row r="154" spans="1:1" ht="12.75" customHeight="1" x14ac:dyDescent="0.2">
      <c r="A154" s="14" t="s">
        <v>2997</v>
      </c>
    </row>
    <row r="155" spans="1:1" ht="12.75" customHeight="1" x14ac:dyDescent="0.2">
      <c r="A155" s="14" t="s">
        <v>2998</v>
      </c>
    </row>
    <row r="156" spans="1:1" ht="12.75" customHeight="1" x14ac:dyDescent="0.2">
      <c r="A156" s="14" t="s">
        <v>2999</v>
      </c>
    </row>
    <row r="157" spans="1:1" ht="12.75" customHeight="1" x14ac:dyDescent="0.2">
      <c r="A157" s="14" t="s">
        <v>3000</v>
      </c>
    </row>
    <row r="158" spans="1:1" ht="12.75" customHeight="1" x14ac:dyDescent="0.2">
      <c r="A158" s="14" t="s">
        <v>3001</v>
      </c>
    </row>
    <row r="159" spans="1:1" ht="12.75" customHeight="1" x14ac:dyDescent="0.2">
      <c r="A159" s="14" t="s">
        <v>3002</v>
      </c>
    </row>
    <row r="160" spans="1:1" ht="12.75" customHeight="1" x14ac:dyDescent="0.2">
      <c r="A160" s="14" t="s">
        <v>3003</v>
      </c>
    </row>
    <row r="161" spans="1:1" ht="12.75" customHeight="1" x14ac:dyDescent="0.2">
      <c r="A161" s="14" t="s">
        <v>3004</v>
      </c>
    </row>
    <row r="162" spans="1:1" ht="12.75" customHeight="1" x14ac:dyDescent="0.2">
      <c r="A162" s="14" t="s">
        <v>3005</v>
      </c>
    </row>
    <row r="163" spans="1:1" ht="12.75" customHeight="1" x14ac:dyDescent="0.2">
      <c r="A163" s="14" t="s">
        <v>3006</v>
      </c>
    </row>
    <row r="164" spans="1:1" ht="12.75" customHeight="1" x14ac:dyDescent="0.2">
      <c r="A164" s="14" t="s">
        <v>3007</v>
      </c>
    </row>
    <row r="165" spans="1:1" ht="12.75" customHeight="1" x14ac:dyDescent="0.2">
      <c r="A165" s="14" t="s">
        <v>3008</v>
      </c>
    </row>
    <row r="166" spans="1:1" ht="12.75" customHeight="1" x14ac:dyDescent="0.2">
      <c r="A166" s="14" t="s">
        <v>3009</v>
      </c>
    </row>
    <row r="167" spans="1:1" ht="12.75" customHeight="1" x14ac:dyDescent="0.2">
      <c r="A167" s="14" t="s">
        <v>3010</v>
      </c>
    </row>
    <row r="168" spans="1:1" ht="12.75" customHeight="1" x14ac:dyDescent="0.2">
      <c r="A168" s="14" t="s">
        <v>3011</v>
      </c>
    </row>
    <row r="169" spans="1:1" ht="12.75" customHeight="1" x14ac:dyDescent="0.2">
      <c r="A169" s="14" t="s">
        <v>3012</v>
      </c>
    </row>
    <row r="170" spans="1:1" ht="12.75" customHeight="1" x14ac:dyDescent="0.2">
      <c r="A170" s="14" t="s">
        <v>3013</v>
      </c>
    </row>
    <row r="171" spans="1:1" ht="12.75" customHeight="1" x14ac:dyDescent="0.2">
      <c r="A171" s="14" t="s">
        <v>3014</v>
      </c>
    </row>
    <row r="172" spans="1:1" ht="12.75" customHeight="1" x14ac:dyDescent="0.2">
      <c r="A172" s="14" t="s">
        <v>3015</v>
      </c>
    </row>
    <row r="173" spans="1:1" ht="12.75" customHeight="1" x14ac:dyDescent="0.2">
      <c r="A173" s="14" t="s">
        <v>3016</v>
      </c>
    </row>
    <row r="174" spans="1:1" ht="12.75" customHeight="1" x14ac:dyDescent="0.2">
      <c r="A174" s="14" t="s">
        <v>3017</v>
      </c>
    </row>
    <row r="175" spans="1:1" ht="12.75" customHeight="1" x14ac:dyDescent="0.2">
      <c r="A175" s="14" t="s">
        <v>3018</v>
      </c>
    </row>
    <row r="176" spans="1:1" ht="12.75" customHeight="1" x14ac:dyDescent="0.2">
      <c r="A176" s="14" t="s">
        <v>3019</v>
      </c>
    </row>
    <row r="177" spans="1:1" ht="12.75" customHeight="1" x14ac:dyDescent="0.2">
      <c r="A177" s="14" t="s">
        <v>3020</v>
      </c>
    </row>
    <row r="178" spans="1:1" ht="12.75" customHeight="1" x14ac:dyDescent="0.2">
      <c r="A178" s="14" t="s">
        <v>3021</v>
      </c>
    </row>
    <row r="179" spans="1:1" ht="12.75" customHeight="1" x14ac:dyDescent="0.2">
      <c r="A179" s="14" t="s">
        <v>3022</v>
      </c>
    </row>
    <row r="180" spans="1:1" ht="12.75" customHeight="1" x14ac:dyDescent="0.2">
      <c r="A180" s="14" t="s">
        <v>3023</v>
      </c>
    </row>
    <row r="181" spans="1:1" ht="12.75" customHeight="1" x14ac:dyDescent="0.2">
      <c r="A181" s="14" t="s">
        <v>3024</v>
      </c>
    </row>
    <row r="182" spans="1:1" ht="12.75" customHeight="1" x14ac:dyDescent="0.2">
      <c r="A182" s="14" t="s">
        <v>3025</v>
      </c>
    </row>
    <row r="183" spans="1:1" ht="12.75" customHeight="1" x14ac:dyDescent="0.2">
      <c r="A183" s="14" t="s">
        <v>3026</v>
      </c>
    </row>
    <row r="184" spans="1:1" ht="12.75" customHeight="1" x14ac:dyDescent="0.2">
      <c r="A184" s="14" t="s">
        <v>3027</v>
      </c>
    </row>
    <row r="185" spans="1:1" ht="12.75" customHeight="1" x14ac:dyDescent="0.2">
      <c r="A185" s="14" t="s">
        <v>3028</v>
      </c>
    </row>
    <row r="186" spans="1:1" ht="12.75" customHeight="1" x14ac:dyDescent="0.2">
      <c r="A186" s="14" t="s">
        <v>3029</v>
      </c>
    </row>
    <row r="187" spans="1:1" ht="12.75" customHeight="1" x14ac:dyDescent="0.2">
      <c r="A187" s="14" t="s">
        <v>3030</v>
      </c>
    </row>
    <row r="188" spans="1:1" ht="12.75" customHeight="1" x14ac:dyDescent="0.2">
      <c r="A188" s="14" t="s">
        <v>3031</v>
      </c>
    </row>
    <row r="189" spans="1:1" ht="12.75" customHeight="1" x14ac:dyDescent="0.2">
      <c r="A189" s="14" t="s">
        <v>3032</v>
      </c>
    </row>
    <row r="190" spans="1:1" ht="12.75" customHeight="1" x14ac:dyDescent="0.2">
      <c r="A190" s="14" t="s">
        <v>3033</v>
      </c>
    </row>
    <row r="191" spans="1:1" ht="12.75" customHeight="1" x14ac:dyDescent="0.2">
      <c r="A191" s="14" t="s">
        <v>3034</v>
      </c>
    </row>
    <row r="192" spans="1:1" ht="12.75" customHeight="1" x14ac:dyDescent="0.2">
      <c r="A192" s="14" t="s">
        <v>3035</v>
      </c>
    </row>
    <row r="193" spans="1:1" ht="12.75" customHeight="1" x14ac:dyDescent="0.2">
      <c r="A193" s="14" t="s">
        <v>3036</v>
      </c>
    </row>
    <row r="194" spans="1:1" ht="12.75" customHeight="1" x14ac:dyDescent="0.2">
      <c r="A194" s="14" t="s">
        <v>3037</v>
      </c>
    </row>
    <row r="195" spans="1:1" ht="12.75" customHeight="1" x14ac:dyDescent="0.2">
      <c r="A195" s="14" t="s">
        <v>3038</v>
      </c>
    </row>
    <row r="196" spans="1:1" ht="12.75" customHeight="1" x14ac:dyDescent="0.2">
      <c r="A196" s="14" t="s">
        <v>3039</v>
      </c>
    </row>
    <row r="197" spans="1:1" ht="12.75" customHeight="1" x14ac:dyDescent="0.2">
      <c r="A197" s="14" t="s">
        <v>3040</v>
      </c>
    </row>
    <row r="198" spans="1:1" ht="12.75" customHeight="1" x14ac:dyDescent="0.2">
      <c r="A198" s="14" t="s">
        <v>3041</v>
      </c>
    </row>
    <row r="199" spans="1:1" ht="12.75" customHeight="1" x14ac:dyDescent="0.2">
      <c r="A199" s="14" t="s">
        <v>3042</v>
      </c>
    </row>
    <row r="200" spans="1:1" ht="12.75" customHeight="1" x14ac:dyDescent="0.2">
      <c r="A200" s="14" t="s">
        <v>3043</v>
      </c>
    </row>
    <row r="201" spans="1:1" ht="12.75" customHeight="1" x14ac:dyDescent="0.2">
      <c r="A201" s="14" t="s">
        <v>3044</v>
      </c>
    </row>
    <row r="202" spans="1:1" ht="12.75" customHeight="1" x14ac:dyDescent="0.2">
      <c r="A202" s="14" t="s">
        <v>3045</v>
      </c>
    </row>
    <row r="203" spans="1:1" ht="12.75" customHeight="1" x14ac:dyDescent="0.2">
      <c r="A203" s="14" t="s">
        <v>3046</v>
      </c>
    </row>
    <row r="204" spans="1:1" ht="12.75" customHeight="1" x14ac:dyDescent="0.2">
      <c r="A204" s="14" t="s">
        <v>3047</v>
      </c>
    </row>
    <row r="205" spans="1:1" ht="12.75" customHeight="1" x14ac:dyDescent="0.2">
      <c r="A205" s="14" t="s">
        <v>3048</v>
      </c>
    </row>
    <row r="206" spans="1:1" ht="12.75" customHeight="1" x14ac:dyDescent="0.2">
      <c r="A206" s="14" t="s">
        <v>3049</v>
      </c>
    </row>
    <row r="207" spans="1:1" ht="12.75" customHeight="1" x14ac:dyDescent="0.2">
      <c r="A207" s="14" t="s">
        <v>3050</v>
      </c>
    </row>
    <row r="208" spans="1:1" ht="12.75" customHeight="1" x14ac:dyDescent="0.2">
      <c r="A208" s="14" t="s">
        <v>3051</v>
      </c>
    </row>
    <row r="209" spans="1:1" ht="12.75" customHeight="1" x14ac:dyDescent="0.2">
      <c r="A209" s="14" t="s">
        <v>3052</v>
      </c>
    </row>
    <row r="210" spans="1:1" ht="12.75" customHeight="1" x14ac:dyDescent="0.2">
      <c r="A210" s="14" t="s">
        <v>3053</v>
      </c>
    </row>
    <row r="211" spans="1:1" ht="12.75" customHeight="1" x14ac:dyDescent="0.2">
      <c r="A211" s="14" t="s">
        <v>3054</v>
      </c>
    </row>
    <row r="212" spans="1:1" ht="12.75" customHeight="1" x14ac:dyDescent="0.2">
      <c r="A212" s="14" t="s">
        <v>3055</v>
      </c>
    </row>
    <row r="213" spans="1:1" ht="12.75" customHeight="1" x14ac:dyDescent="0.2">
      <c r="A213" s="14" t="s">
        <v>3056</v>
      </c>
    </row>
    <row r="214" spans="1:1" ht="12.75" customHeight="1" x14ac:dyDescent="0.2">
      <c r="A214" s="14" t="s">
        <v>3057</v>
      </c>
    </row>
    <row r="215" spans="1:1" ht="12.75" customHeight="1" x14ac:dyDescent="0.2">
      <c r="A215" s="14" t="s">
        <v>3058</v>
      </c>
    </row>
    <row r="216" spans="1:1" ht="12.75" customHeight="1" x14ac:dyDescent="0.2">
      <c r="A216" s="14" t="s">
        <v>3059</v>
      </c>
    </row>
    <row r="217" spans="1:1" ht="12.75" customHeight="1" x14ac:dyDescent="0.15"/>
    <row r="218" spans="1:1" ht="12.75" customHeight="1" x14ac:dyDescent="0.15"/>
    <row r="219" spans="1:1" ht="12.75" customHeight="1" x14ac:dyDescent="0.15"/>
    <row r="220" spans="1:1" ht="12.75" customHeight="1" x14ac:dyDescent="0.15"/>
    <row r="221" spans="1:1" ht="12.75" customHeight="1" x14ac:dyDescent="0.15"/>
    <row r="222" spans="1:1" ht="12.75" customHeight="1" x14ac:dyDescent="0.15"/>
    <row r="223" spans="1:1" ht="12.75" customHeight="1" x14ac:dyDescent="0.15"/>
    <row r="224" spans="1:1"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University</vt:lpstr>
      <vt:lpstr>Program</vt:lpstr>
      <vt:lpstr>geo points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Abby Rinaldi</dc:creator>
  <cp:lastModifiedBy>Jordan Steingard</cp:lastModifiedBy>
  <dcterms:created xsi:type="dcterms:W3CDTF">2021-07-30T20:36:16Z</dcterms:created>
  <dcterms:modified xsi:type="dcterms:W3CDTF">2021-11-09T17:03:31Z</dcterms:modified>
</cp:coreProperties>
</file>