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filterPrivacy="1" codeName="ThisWorkbook"/>
  <xr:revisionPtr revIDLastSave="0" documentId="8_{8AC510D9-DAA0-4F7E-8052-5B6E0E853DA2}"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1" l="1"/>
  <c r="H29" i="11"/>
  <c r="H7" i="11"/>
  <c r="I5" i="11"/>
  <c r="I6" i="11" s="1"/>
  <c r="H62" i="11"/>
  <c r="H60" i="11"/>
  <c r="H58" i="11"/>
  <c r="H57" i="11"/>
  <c r="H56" i="11"/>
  <c r="H54" i="11"/>
  <c r="H23" i="11"/>
  <c r="H21" i="11"/>
  <c r="H8" i="11"/>
  <c r="H9" i="11"/>
  <c r="H55" i="11"/>
  <c r="H11" i="11"/>
  <c r="F22" i="11"/>
  <c r="H14" i="11"/>
  <c r="E13" i="11"/>
  <c r="H13" i="11" s="1"/>
  <c r="H12" i="11"/>
  <c r="H22" i="11" l="1"/>
  <c r="J5" i="11"/>
  <c r="H24" i="11"/>
  <c r="I4" i="11"/>
  <c r="J6" i="11" l="1"/>
  <c r="K5" i="11"/>
  <c r="H27" i="11"/>
  <c r="K6" i="11" l="1"/>
  <c r="L5" i="11"/>
  <c r="E33" i="11"/>
  <c r="L6" i="11" l="1"/>
  <c r="M5" i="11"/>
  <c r="H33" i="11"/>
  <c r="H34" i="11"/>
  <c r="N5" i="11" l="1"/>
  <c r="M6" i="11"/>
  <c r="O5" i="11" l="1"/>
  <c r="N6" i="11"/>
  <c r="P5" i="11" l="1"/>
  <c r="O6" i="11"/>
  <c r="P4" i="11" l="1"/>
  <c r="Q5" i="11"/>
  <c r="P6" i="11"/>
  <c r="R5" i="11" l="1"/>
  <c r="Q6" i="11"/>
  <c r="S5" i="11" l="1"/>
  <c r="R6" i="11"/>
  <c r="S6" i="11" l="1"/>
  <c r="T5" i="11"/>
  <c r="U5" i="11" l="1"/>
  <c r="T6" i="11"/>
  <c r="U6" i="11" l="1"/>
  <c r="V5" i="11"/>
  <c r="V6" i="11" l="1"/>
  <c r="W5" i="11"/>
  <c r="X5" i="11" l="1"/>
  <c r="W6" i="11"/>
  <c r="W4" i="11"/>
  <c r="X6" i="11" l="1"/>
  <c r="Y5" i="11"/>
  <c r="Z5" i="11" l="1"/>
  <c r="Y6" i="11"/>
  <c r="AA5" i="11" l="1"/>
  <c r="Z6" i="11"/>
  <c r="AB5" i="11" l="1"/>
  <c r="AA6" i="11"/>
  <c r="AB6" i="11" l="1"/>
  <c r="AC5" i="11"/>
  <c r="AD5" i="11" l="1"/>
  <c r="AC6" i="11"/>
  <c r="AD4" i="11" l="1"/>
  <c r="AD6" i="11"/>
  <c r="AE5" i="11"/>
  <c r="AE6" i="11" l="1"/>
  <c r="AF5" i="11"/>
  <c r="AF6" i="11" l="1"/>
  <c r="AG5" i="11"/>
  <c r="AG6" i="11" l="1"/>
  <c r="AH5" i="11"/>
  <c r="AI5" i="11" l="1"/>
  <c r="AH6" i="11"/>
  <c r="AJ5" i="11" l="1"/>
  <c r="AI6" i="11"/>
  <c r="AK5" i="11" l="1"/>
  <c r="AJ6" i="11"/>
  <c r="AK6" i="11" l="1"/>
  <c r="AL5" i="11"/>
  <c r="AK4" i="11"/>
  <c r="AL6" i="11" l="1"/>
  <c r="AM5" i="11"/>
  <c r="AN5" i="11" l="1"/>
  <c r="AM6" i="11"/>
  <c r="AN6" i="11" l="1"/>
  <c r="AO5" i="11"/>
  <c r="AP5" i="11" l="1"/>
  <c r="AO6" i="11"/>
  <c r="AQ5" i="11" l="1"/>
  <c r="AP6" i="11"/>
  <c r="AR5" i="11" l="1"/>
  <c r="AQ6" i="11"/>
  <c r="AR6" i="11" l="1"/>
  <c r="AR4" i="11"/>
  <c r="AS5" i="11"/>
  <c r="AS6" i="11" l="1"/>
  <c r="AT5" i="11"/>
  <c r="AU5" i="11" l="1"/>
  <c r="AT6" i="11"/>
  <c r="AV5" i="11" l="1"/>
  <c r="AU6" i="11"/>
  <c r="AW5" i="11" l="1"/>
  <c r="AV6" i="11"/>
  <c r="AW6" i="11" l="1"/>
  <c r="AX5" i="11"/>
  <c r="AY5" i="11" l="1"/>
  <c r="AX6" i="11"/>
  <c r="AY6" i="11" l="1"/>
  <c r="AZ5" i="11"/>
  <c r="AY4" i="11"/>
  <c r="BA5" i="11" l="1"/>
  <c r="AZ6" i="11"/>
  <c r="BB5" i="11" l="1"/>
  <c r="BA6" i="11"/>
  <c r="BB6" i="11" l="1"/>
  <c r="BC5" i="11"/>
  <c r="BD5" i="11" l="1"/>
  <c r="BC6" i="11"/>
  <c r="BE5" i="11" l="1"/>
  <c r="BD6" i="11"/>
  <c r="BE6" i="11" l="1"/>
  <c r="BF5" i="11"/>
  <c r="BF4" i="11" s="1"/>
  <c r="BG5" i="11" l="1"/>
  <c r="BF6" i="11"/>
  <c r="BH5" i="11" l="1"/>
  <c r="BG6" i="11"/>
  <c r="BH6" i="11" l="1"/>
  <c r="BI5" i="11"/>
  <c r="BJ5" i="11" l="1"/>
  <c r="BI6" i="11"/>
  <c r="BJ6" i="11" l="1"/>
  <c r="BK5" i="11"/>
  <c r="BL5" i="11" l="1"/>
  <c r="BK6" i="11"/>
  <c r="BL6" i="11" l="1"/>
  <c r="BM5" i="11"/>
  <c r="BM4" i="11" l="1"/>
  <c r="BN5" i="11"/>
  <c r="BM6" i="11"/>
  <c r="BO5" i="11" l="1"/>
  <c r="BN6" i="11"/>
  <c r="BP5" i="11" l="1"/>
  <c r="BO6" i="11"/>
  <c r="BQ5" i="11" l="1"/>
  <c r="BP6" i="11"/>
  <c r="BR5" i="11" l="1"/>
  <c r="BQ6" i="11"/>
  <c r="BS5" i="11" l="1"/>
  <c r="BR6" i="11"/>
  <c r="BT5" i="11" l="1"/>
  <c r="BS6" i="11"/>
  <c r="BT4" i="11" l="1"/>
  <c r="BU5" i="11"/>
  <c r="BT6" i="11"/>
  <c r="BV5" i="11" l="1"/>
  <c r="BU6" i="11"/>
  <c r="BW5" i="11" l="1"/>
  <c r="BV6" i="11"/>
  <c r="BX5" i="11" l="1"/>
  <c r="BW6" i="11"/>
  <c r="BY5" i="11" l="1"/>
  <c r="BX6" i="11"/>
  <c r="BZ5" i="11" l="1"/>
  <c r="BY6" i="11"/>
  <c r="CA5" i="11" l="1"/>
  <c r="BZ6" i="11"/>
  <c r="CA4" i="11" l="1"/>
  <c r="CB5" i="11"/>
  <c r="CA6" i="11"/>
  <c r="CC5" i="11" l="1"/>
  <c r="CB6" i="11"/>
  <c r="CD5" i="11" l="1"/>
  <c r="CC6" i="11"/>
  <c r="CE5" i="11" l="1"/>
  <c r="CD6" i="11"/>
  <c r="CF5" i="11" l="1"/>
  <c r="CE6" i="11"/>
  <c r="CG5" i="11" l="1"/>
  <c r="CF6" i="11"/>
  <c r="CH5" i="11" l="1"/>
  <c r="CG6" i="11"/>
  <c r="CH4" i="11" l="1"/>
  <c r="CI5" i="11"/>
  <c r="CH6" i="11"/>
  <c r="CJ5" i="11" l="1"/>
  <c r="CI6" i="11"/>
  <c r="CK5" i="11" l="1"/>
  <c r="CJ6" i="11"/>
  <c r="CL5" i="11" l="1"/>
  <c r="CK6" i="11"/>
  <c r="CM5" i="11" l="1"/>
  <c r="CL6" i="11"/>
  <c r="CN5" i="11" l="1"/>
  <c r="CM6" i="11"/>
  <c r="CO5" i="11" l="1"/>
  <c r="CN6" i="11"/>
  <c r="CO4" i="11" l="1"/>
  <c r="CP5" i="11"/>
  <c r="CO6" i="11"/>
  <c r="CQ5" i="11" l="1"/>
  <c r="CP6" i="11"/>
  <c r="CR5" i="11" l="1"/>
  <c r="CQ6" i="11"/>
  <c r="CS5" i="11" l="1"/>
  <c r="CR6" i="11"/>
  <c r="CT5" i="11" l="1"/>
  <c r="CS6" i="11"/>
  <c r="CU5" i="11" l="1"/>
  <c r="CT6" i="11"/>
  <c r="CV5" i="11" l="1"/>
  <c r="CU6" i="11"/>
  <c r="CV4" i="11" l="1"/>
  <c r="CW5" i="11"/>
  <c r="CV6" i="11"/>
  <c r="CX5" i="11" l="1"/>
  <c r="CW6" i="11"/>
  <c r="CY5" i="11" l="1"/>
  <c r="CX6" i="11"/>
  <c r="CZ5" i="11" l="1"/>
  <c r="CY6" i="11"/>
  <c r="DA5" i="11" l="1"/>
  <c r="CZ6" i="11"/>
  <c r="DB5" i="11" l="1"/>
  <c r="DB6" i="11" s="1"/>
  <c r="DA6" i="11"/>
</calcChain>
</file>

<file path=xl/sharedStrings.xml><?xml version="1.0" encoding="utf-8"?>
<sst xmlns="http://schemas.openxmlformats.org/spreadsheetml/2006/main" count="141" uniqueCount="101">
  <si>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</si>
  <si>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Scavenger Hunt Project</t>
  </si>
  <si>
    <t>Enter Company Name in cell B2.</t>
  </si>
  <si>
    <t xml:space="preserve">Team Memebers: </t>
  </si>
  <si>
    <t>Enter the name of the Project Lead in cell B3. Enter the Project Start date in cell E3. Project Start: label is in cell C3.</t>
  </si>
  <si>
    <t>Pedro Bueno, Christian Cerezo, David Victery</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</si>
  <si>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</si>
  <si>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</si>
  <si>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</si>
  <si>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</si>
  <si>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</si>
  <si>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</si>
  <si>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</si>
  <si>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</si>
  <si>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</si>
  <si>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</si>
  <si>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</si>
  <si>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</si>
  <si>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</si>
  <si>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Requirements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</si>
  <si>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</si>
  <si>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Send Introductory E-mail</t>
  </si>
  <si>
    <t>Pedro</t>
  </si>
  <si>
    <t>Set Up Accounts (Github, Discord)</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</si>
  <si>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</si>
  <si>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</si>
  <si>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Create Meeting Agenda</t>
  </si>
  <si>
    <t>Initial Meeting w/ Client</t>
  </si>
  <si>
    <t>Secondary Meeting (Requirements Approval)</t>
  </si>
  <si>
    <t>Refine Requirements (Scope, High Risk Assesment)</t>
  </si>
  <si>
    <t>Update Requirements Section 3.1-3.3, Section 2.1-2.2</t>
  </si>
  <si>
    <t>David</t>
  </si>
  <si>
    <t>Update Requirements Section 3.4-3.6</t>
  </si>
  <si>
    <t>Christian</t>
  </si>
  <si>
    <t>Update Requirements Section 3.7, Section 1</t>
  </si>
  <si>
    <t>Process Flow Diagram</t>
  </si>
  <si>
    <t>Data Flow Diagram</t>
  </si>
  <si>
    <t>Class Diagram</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</si>
  <si>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</si>
  <si>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Learning Software</t>
  </si>
  <si>
    <t>Each Member Gaining a Basic Understanding of Unity</t>
  </si>
  <si>
    <t>Sample phase title block</t>
  </si>
  <si>
    <t>Phase 3 Development &amp; Prototyping</t>
  </si>
  <si>
    <t>Level Creation Prototype</t>
  </si>
  <si>
    <t>Procedural Level Generation Refinement</t>
  </si>
  <si>
    <t>Por</t>
  </si>
  <si>
    <t>Portal Demo w/ music</t>
  </si>
  <si>
    <t>Two Music Tracks</t>
  </si>
  <si>
    <t>UI Integration</t>
  </si>
  <si>
    <t>Menu Screen, End Screen</t>
  </si>
  <si>
    <t>Puzzles</t>
  </si>
  <si>
    <t>UI Completion and Refinement (Time Goals)</t>
  </si>
  <si>
    <t>Integration</t>
  </si>
  <si>
    <t>Puzzle Room/Portal Implementation</t>
  </si>
  <si>
    <t>Procedural Level Generation</t>
  </si>
  <si>
    <t>Items and Item Hiding Algorithm</t>
  </si>
  <si>
    <t>End Screen</t>
  </si>
  <si>
    <t>User Interface</t>
  </si>
  <si>
    <t>Music</t>
  </si>
  <si>
    <t>Environmental Assets Dispersion</t>
  </si>
  <si>
    <t>Pedro, David</t>
  </si>
  <si>
    <t>Game Progress Save Feature (+ encryption)</t>
  </si>
  <si>
    <t>Music/Volume Menu Integration</t>
  </si>
  <si>
    <t>Look into iOS Testing</t>
  </si>
  <si>
    <t>Mobile Device Controls</t>
  </si>
  <si>
    <t>Chest Implementation</t>
  </si>
  <si>
    <t>iOS Testing (operatability)</t>
  </si>
  <si>
    <t>Android Testing (operatability)</t>
  </si>
  <si>
    <t>David, Pedro</t>
  </si>
  <si>
    <t>Bonus Item(s)</t>
  </si>
  <si>
    <t>Map Borders</t>
  </si>
  <si>
    <t>Dynamic Music</t>
  </si>
  <si>
    <t>David, Christian</t>
  </si>
  <si>
    <t>Fix Item Spawning</t>
  </si>
  <si>
    <t>0
%</t>
  </si>
  <si>
    <t>Instructions (How to play)</t>
  </si>
  <si>
    <t>Create and Upload Executables</t>
  </si>
  <si>
    <t>Level Difficulty</t>
  </si>
  <si>
    <t>Phase 4 Finializations (Semester 1)</t>
  </si>
  <si>
    <t>date</t>
  </si>
  <si>
    <t>Task 2</t>
  </si>
  <si>
    <t>Task 3</t>
  </si>
  <si>
    <t>Task 4</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</si>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</sst>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14" borderId="0" xfId="12" applyFill="1" applyBorder="1">
      <alignment horizontal="left" vertical="center" indent="2"/>
    </xf>
    <xf numFmtId="9" fontId="5" fillId="3" borderId="2" xfId="2" applyFont="1" applyFill="1" applyBorder="1" applyAlignment="1">
      <alignment horizontal="center" vertical="center" wrapText="1"/>
    </xf>
    <xf numFmtId="0" fontId="0" fillId="11" borderId="2" xfId="12" applyFont="1" applyFill="1">
      <alignment horizontal="left" vertical="center" indent="2"/>
    </xf>
    <xf numFmtId="0" fontId="0" fillId="11" borderId="2" xfId="11" applyFont="1" applyFill="1">
      <alignment horizontal="center" vertical="center"/>
    </xf>
    <xf numFmtId="164" fontId="0" fillId="11" borderId="2" xfId="10" applyFont="1" applyFill="1">
      <alignment horizontal="center" vertical="center"/>
    </xf>
    <xf numFmtId="9" fontId="5" fillId="11" borderId="2" xfId="2" applyFont="1" applyFill="1" applyBorder="1" applyAlignment="1">
      <alignment horizontal="center" vertical="center" wrapText="1"/>
    </xf>
    <xf numFmtId="9" fontId="5" fillId="4" borderId="2" xfId="2" applyFont="1" applyFill="1" applyBorder="1" applyAlignment="1">
      <alignment horizontal="center" vertical="center"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10" fillId="0" borderId="0" xfId="7" applyAlignment="1">
      <alignment horizontal="left" vertical="top" wrapText="1"/>
    </xf>
    <xf numFmtId="0" fontId="10" fillId="0" borderId="10" xfId="7" applyBorder="1" applyAlignment="1">
      <alignment horizontal="left" vertical="top" wrapTex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65"/>
  <sheetViews>
    <sheetView showGridLines="0" tabSelected="1" showRuler="0" zoomScale="80" zoomScaleNormal="80" zoomScalePageLayoutView="70" workbookViewId="0">
      <pane ySplit="7" topLeftCell="A47" activePane="bottomLeft" state="frozen"/>
      <selection pane="bottomLeft" activeCell="D49" sqref="D49"/>
    </sheetView>
  </sheetViews>
  <sheetFormatPr defaultColWidth="8.85546875" defaultRowHeight="30" customHeight="1"/>
  <cols>
    <col min="1" max="1" width="2.7109375" style="57" customWidth="1"/>
    <col min="2" max="2" width="56.7109375" bestFit="1" customWidth="1"/>
    <col min="3" max="3" width="12.140625" bestFit="1" customWidth="1"/>
    <col min="4" max="4" width="10.28515625" bestFit="1" customWidth="1"/>
    <col min="5" max="5" width="10.140625" style="5" customWidth="1"/>
    <col min="6" max="6" width="10.140625" customWidth="1"/>
    <col min="7" max="7" width="2.7109375" customWidth="1"/>
    <col min="8" max="8" width="6.140625" hidden="1" customWidth="1"/>
    <col min="9" max="106" width="3.7109375" customWidth="1"/>
  </cols>
  <sheetData>
    <row r="1" spans="1:106" ht="30" customHeight="1">
      <c r="A1" s="58" t="s">
        <v>0</v>
      </c>
      <c r="B1" s="61" t="s">
        <v>1</v>
      </c>
      <c r="C1" s="1"/>
      <c r="D1" s="2"/>
      <c r="E1" s="4"/>
      <c r="F1" s="46"/>
      <c r="H1" s="2"/>
      <c r="I1" s="83"/>
    </row>
    <row r="2" spans="1:106" ht="30" customHeight="1">
      <c r="A2" s="57" t="s">
        <v>2</v>
      </c>
      <c r="B2" s="62" t="s">
        <v>3</v>
      </c>
      <c r="I2" s="84"/>
    </row>
    <row r="3" spans="1:106" ht="30" customHeight="1">
      <c r="A3" s="57" t="s">
        <v>4</v>
      </c>
      <c r="B3" s="96" t="s">
        <v>5</v>
      </c>
      <c r="C3" s="98" t="s">
        <v>6</v>
      </c>
      <c r="D3" s="99"/>
      <c r="E3" s="100">
        <v>44812</v>
      </c>
      <c r="F3" s="100"/>
    </row>
    <row r="4" spans="1:106" ht="30" customHeight="1">
      <c r="A4" s="58" t="s">
        <v>7</v>
      </c>
      <c r="B4" s="96"/>
      <c r="C4" s="98" t="s">
        <v>8</v>
      </c>
      <c r="D4" s="99"/>
      <c r="E4" s="7">
        <v>1</v>
      </c>
      <c r="I4" s="93">
        <f>I5</f>
        <v>44809</v>
      </c>
      <c r="J4" s="94"/>
      <c r="K4" s="94"/>
      <c r="L4" s="94"/>
      <c r="M4" s="94"/>
      <c r="N4" s="94"/>
      <c r="O4" s="95"/>
      <c r="P4" s="93">
        <f>P5</f>
        <v>44816</v>
      </c>
      <c r="Q4" s="94"/>
      <c r="R4" s="94"/>
      <c r="S4" s="94"/>
      <c r="T4" s="94"/>
      <c r="U4" s="94"/>
      <c r="V4" s="95"/>
      <c r="W4" s="93">
        <f>W5</f>
        <v>44823</v>
      </c>
      <c r="X4" s="94"/>
      <c r="Y4" s="94"/>
      <c r="Z4" s="94"/>
      <c r="AA4" s="94"/>
      <c r="AB4" s="94"/>
      <c r="AC4" s="95"/>
      <c r="AD4" s="93">
        <f>AD5</f>
        <v>44830</v>
      </c>
      <c r="AE4" s="94"/>
      <c r="AF4" s="94"/>
      <c r="AG4" s="94"/>
      <c r="AH4" s="94"/>
      <c r="AI4" s="94"/>
      <c r="AJ4" s="95"/>
      <c r="AK4" s="93">
        <f>AK5</f>
        <v>44837</v>
      </c>
      <c r="AL4" s="94"/>
      <c r="AM4" s="94"/>
      <c r="AN4" s="94"/>
      <c r="AO4" s="94"/>
      <c r="AP4" s="94"/>
      <c r="AQ4" s="95"/>
      <c r="AR4" s="93">
        <f>AR5</f>
        <v>44844</v>
      </c>
      <c r="AS4" s="94"/>
      <c r="AT4" s="94"/>
      <c r="AU4" s="94"/>
      <c r="AV4" s="94"/>
      <c r="AW4" s="94"/>
      <c r="AX4" s="95"/>
      <c r="AY4" s="93">
        <f>AY5</f>
        <v>44851</v>
      </c>
      <c r="AZ4" s="94"/>
      <c r="BA4" s="94"/>
      <c r="BB4" s="94"/>
      <c r="BC4" s="94"/>
      <c r="BD4" s="94"/>
      <c r="BE4" s="95"/>
      <c r="BF4" s="93">
        <f>BF5</f>
        <v>44858</v>
      </c>
      <c r="BG4" s="94"/>
      <c r="BH4" s="94"/>
      <c r="BI4" s="94"/>
      <c r="BJ4" s="94"/>
      <c r="BK4" s="94"/>
      <c r="BL4" s="95"/>
      <c r="BM4" s="93">
        <f t="shared" ref="BM4" si="0">BM5</f>
        <v>44865</v>
      </c>
      <c r="BN4" s="94"/>
      <c r="BO4" s="94"/>
      <c r="BP4" s="94"/>
      <c r="BQ4" s="94"/>
      <c r="BR4" s="94"/>
      <c r="BS4" s="95"/>
      <c r="BT4" s="93">
        <f t="shared" ref="BT4" si="1">BT5</f>
        <v>44872</v>
      </c>
      <c r="BU4" s="94"/>
      <c r="BV4" s="94"/>
      <c r="BW4" s="94"/>
      <c r="BX4" s="94"/>
      <c r="BY4" s="94"/>
      <c r="BZ4" s="95"/>
      <c r="CA4" s="93">
        <f t="shared" ref="CA4" si="2">CA5</f>
        <v>44879</v>
      </c>
      <c r="CB4" s="94"/>
      <c r="CC4" s="94"/>
      <c r="CD4" s="94"/>
      <c r="CE4" s="94"/>
      <c r="CF4" s="94"/>
      <c r="CG4" s="95"/>
      <c r="CH4" s="93">
        <f t="shared" ref="CH4" si="3">CH5</f>
        <v>44886</v>
      </c>
      <c r="CI4" s="94"/>
      <c r="CJ4" s="94"/>
      <c r="CK4" s="94"/>
      <c r="CL4" s="94"/>
      <c r="CM4" s="94"/>
      <c r="CN4" s="95"/>
      <c r="CO4" s="93">
        <f t="shared" ref="CO4" si="4">CO5</f>
        <v>44893</v>
      </c>
      <c r="CP4" s="94"/>
      <c r="CQ4" s="94"/>
      <c r="CR4" s="94"/>
      <c r="CS4" s="94"/>
      <c r="CT4" s="94"/>
      <c r="CU4" s="95"/>
      <c r="CV4" s="93">
        <f t="shared" ref="CV4" si="5">CV5</f>
        <v>44900</v>
      </c>
      <c r="CW4" s="94"/>
      <c r="CX4" s="94"/>
      <c r="CY4" s="94"/>
      <c r="CZ4" s="94"/>
      <c r="DA4" s="94"/>
      <c r="DB4" s="95"/>
    </row>
    <row r="5" spans="1:106" ht="15" hidden="1" customHeight="1">
      <c r="A5" s="58" t="s">
        <v>9</v>
      </c>
      <c r="B5" s="97"/>
      <c r="C5" s="82"/>
      <c r="D5" s="82"/>
      <c r="E5" s="82"/>
      <c r="F5" s="82"/>
      <c r="G5" s="82"/>
      <c r="I5" s="11">
        <f>Project_Start-WEEKDAY(Project_Start,1)+2+7*(Display_Week-1)</f>
        <v>44809</v>
      </c>
      <c r="J5" s="10">
        <f>I5+1</f>
        <v>44810</v>
      </c>
      <c r="K5" s="10">
        <f t="shared" ref="K5:AX5" si="6">J5+1</f>
        <v>44811</v>
      </c>
      <c r="L5" s="10">
        <f t="shared" si="6"/>
        <v>44812</v>
      </c>
      <c r="M5" s="10">
        <f t="shared" si="6"/>
        <v>44813</v>
      </c>
      <c r="N5" s="10">
        <f t="shared" si="6"/>
        <v>44814</v>
      </c>
      <c r="O5" s="12">
        <f t="shared" si="6"/>
        <v>44815</v>
      </c>
      <c r="P5" s="11">
        <f>O5+1</f>
        <v>44816</v>
      </c>
      <c r="Q5" s="10">
        <f>P5+1</f>
        <v>44817</v>
      </c>
      <c r="R5" s="10">
        <f t="shared" si="6"/>
        <v>44818</v>
      </c>
      <c r="S5" s="10">
        <f t="shared" si="6"/>
        <v>44819</v>
      </c>
      <c r="T5" s="10">
        <f t="shared" si="6"/>
        <v>44820</v>
      </c>
      <c r="U5" s="10">
        <f t="shared" si="6"/>
        <v>44821</v>
      </c>
      <c r="V5" s="12">
        <f t="shared" si="6"/>
        <v>44822</v>
      </c>
      <c r="W5" s="11">
        <f>V5+1</f>
        <v>44823</v>
      </c>
      <c r="X5" s="10">
        <f>W5+1</f>
        <v>44824</v>
      </c>
      <c r="Y5" s="10">
        <f t="shared" si="6"/>
        <v>44825</v>
      </c>
      <c r="Z5" s="10">
        <f t="shared" si="6"/>
        <v>44826</v>
      </c>
      <c r="AA5" s="10">
        <f t="shared" si="6"/>
        <v>44827</v>
      </c>
      <c r="AB5" s="10">
        <f t="shared" si="6"/>
        <v>44828</v>
      </c>
      <c r="AC5" s="12">
        <f t="shared" si="6"/>
        <v>44829</v>
      </c>
      <c r="AD5" s="11">
        <f>AC5+1</f>
        <v>44830</v>
      </c>
      <c r="AE5" s="10">
        <f>AD5+1</f>
        <v>44831</v>
      </c>
      <c r="AF5" s="10">
        <f t="shared" si="6"/>
        <v>44832</v>
      </c>
      <c r="AG5" s="10">
        <f t="shared" si="6"/>
        <v>44833</v>
      </c>
      <c r="AH5" s="10">
        <f t="shared" si="6"/>
        <v>44834</v>
      </c>
      <c r="AI5" s="10">
        <f t="shared" si="6"/>
        <v>44835</v>
      </c>
      <c r="AJ5" s="12">
        <f t="shared" si="6"/>
        <v>44836</v>
      </c>
      <c r="AK5" s="11">
        <f>AJ5+1</f>
        <v>44837</v>
      </c>
      <c r="AL5" s="10">
        <f>AK5+1</f>
        <v>44838</v>
      </c>
      <c r="AM5" s="10">
        <f t="shared" si="6"/>
        <v>44839</v>
      </c>
      <c r="AN5" s="10">
        <f t="shared" si="6"/>
        <v>44840</v>
      </c>
      <c r="AO5" s="10">
        <f t="shared" si="6"/>
        <v>44841</v>
      </c>
      <c r="AP5" s="10">
        <f t="shared" si="6"/>
        <v>44842</v>
      </c>
      <c r="AQ5" s="12">
        <f t="shared" si="6"/>
        <v>44843</v>
      </c>
      <c r="AR5" s="11">
        <f>AQ5+1</f>
        <v>44844</v>
      </c>
      <c r="AS5" s="10">
        <f>AR5+1</f>
        <v>44845</v>
      </c>
      <c r="AT5" s="10">
        <f t="shared" si="6"/>
        <v>44846</v>
      </c>
      <c r="AU5" s="10">
        <f t="shared" si="6"/>
        <v>44847</v>
      </c>
      <c r="AV5" s="10">
        <f t="shared" si="6"/>
        <v>44848</v>
      </c>
      <c r="AW5" s="10">
        <f t="shared" si="6"/>
        <v>44849</v>
      </c>
      <c r="AX5" s="12">
        <f t="shared" si="6"/>
        <v>44850</v>
      </c>
      <c r="AY5" s="11">
        <f>AX5+1</f>
        <v>44851</v>
      </c>
      <c r="AZ5" s="10">
        <f>AY5+1</f>
        <v>44852</v>
      </c>
      <c r="BA5" s="10">
        <f t="shared" ref="BA5:BE5" si="7">AZ5+1</f>
        <v>44853</v>
      </c>
      <c r="BB5" s="10">
        <f t="shared" si="7"/>
        <v>44854</v>
      </c>
      <c r="BC5" s="10">
        <f t="shared" si="7"/>
        <v>44855</v>
      </c>
      <c r="BD5" s="10">
        <f t="shared" si="7"/>
        <v>44856</v>
      </c>
      <c r="BE5" s="12">
        <f t="shared" si="7"/>
        <v>44857</v>
      </c>
      <c r="BF5" s="11">
        <f>BE5+1</f>
        <v>44858</v>
      </c>
      <c r="BG5" s="10">
        <f>BF5+1</f>
        <v>44859</v>
      </c>
      <c r="BH5" s="10">
        <f t="shared" ref="BH5:BN5" si="8">BG5+1</f>
        <v>44860</v>
      </c>
      <c r="BI5" s="10">
        <f t="shared" si="8"/>
        <v>44861</v>
      </c>
      <c r="BJ5" s="10">
        <f t="shared" si="8"/>
        <v>44862</v>
      </c>
      <c r="BK5" s="10">
        <f t="shared" si="8"/>
        <v>44863</v>
      </c>
      <c r="BL5" s="12">
        <f t="shared" si="8"/>
        <v>44864</v>
      </c>
      <c r="BM5" s="11">
        <f t="shared" si="8"/>
        <v>44865</v>
      </c>
      <c r="BN5" s="10">
        <f t="shared" si="8"/>
        <v>44866</v>
      </c>
      <c r="BO5" s="10">
        <f t="shared" ref="BO5" si="9">BN5+1</f>
        <v>44867</v>
      </c>
      <c r="BP5" s="10">
        <f t="shared" ref="BP5" si="10">BO5+1</f>
        <v>44868</v>
      </c>
      <c r="BQ5" s="10">
        <f t="shared" ref="BQ5" si="11">BP5+1</f>
        <v>44869</v>
      </c>
      <c r="BR5" s="10">
        <f t="shared" ref="BR5" si="12">BQ5+1</f>
        <v>44870</v>
      </c>
      <c r="BS5" s="12">
        <f t="shared" ref="BS5:BU5" si="13">BR5+1</f>
        <v>44871</v>
      </c>
      <c r="BT5" s="11">
        <f t="shared" si="13"/>
        <v>44872</v>
      </c>
      <c r="BU5" s="10">
        <f t="shared" si="13"/>
        <v>44873</v>
      </c>
      <c r="BV5" s="10">
        <f t="shared" ref="BV5" si="14">BU5+1</f>
        <v>44874</v>
      </c>
      <c r="BW5" s="10">
        <f t="shared" ref="BW5" si="15">BV5+1</f>
        <v>44875</v>
      </c>
      <c r="BX5" s="10">
        <f t="shared" ref="BX5" si="16">BW5+1</f>
        <v>44876</v>
      </c>
      <c r="BY5" s="10">
        <f t="shared" ref="BY5" si="17">BX5+1</f>
        <v>44877</v>
      </c>
      <c r="BZ5" s="12">
        <f t="shared" ref="BZ5:CB5" si="18">BY5+1</f>
        <v>44878</v>
      </c>
      <c r="CA5" s="11">
        <f t="shared" si="18"/>
        <v>44879</v>
      </c>
      <c r="CB5" s="10">
        <f t="shared" si="18"/>
        <v>44880</v>
      </c>
      <c r="CC5" s="10">
        <f t="shared" ref="CC5" si="19">CB5+1</f>
        <v>44881</v>
      </c>
      <c r="CD5" s="10">
        <f t="shared" ref="CD5" si="20">CC5+1</f>
        <v>44882</v>
      </c>
      <c r="CE5" s="10">
        <f t="shared" ref="CE5" si="21">CD5+1</f>
        <v>44883</v>
      </c>
      <c r="CF5" s="10">
        <f t="shared" ref="CF5" si="22">CE5+1</f>
        <v>44884</v>
      </c>
      <c r="CG5" s="12">
        <f t="shared" ref="CG5:CI5" si="23">CF5+1</f>
        <v>44885</v>
      </c>
      <c r="CH5" s="11">
        <f t="shared" si="23"/>
        <v>44886</v>
      </c>
      <c r="CI5" s="10">
        <f t="shared" si="23"/>
        <v>44887</v>
      </c>
      <c r="CJ5" s="10">
        <f t="shared" ref="CJ5" si="24">CI5+1</f>
        <v>44888</v>
      </c>
      <c r="CK5" s="10">
        <f t="shared" ref="CK5" si="25">CJ5+1</f>
        <v>44889</v>
      </c>
      <c r="CL5" s="10">
        <f t="shared" ref="CL5" si="26">CK5+1</f>
        <v>44890</v>
      </c>
      <c r="CM5" s="10">
        <f t="shared" ref="CM5" si="27">CL5+1</f>
        <v>44891</v>
      </c>
      <c r="CN5" s="12">
        <f t="shared" ref="CN5" si="28">CM5+1</f>
        <v>44892</v>
      </c>
      <c r="CO5" s="11">
        <f t="shared" ref="CO5" si="29">CN5+1</f>
        <v>44893</v>
      </c>
      <c r="CP5" s="10">
        <f t="shared" ref="CP5" si="30">CO5+1</f>
        <v>44894</v>
      </c>
      <c r="CQ5" s="10">
        <f t="shared" ref="CQ5" si="31">CP5+1</f>
        <v>44895</v>
      </c>
      <c r="CR5" s="10">
        <f t="shared" ref="CR5" si="32">CQ5+1</f>
        <v>44896</v>
      </c>
      <c r="CS5" s="10">
        <f t="shared" ref="CS5" si="33">CR5+1</f>
        <v>44897</v>
      </c>
      <c r="CT5" s="10">
        <f t="shared" ref="CT5" si="34">CS5+1</f>
        <v>44898</v>
      </c>
      <c r="CU5" s="12">
        <f t="shared" ref="CU5" si="35">CT5+1</f>
        <v>44899</v>
      </c>
      <c r="CV5" s="11">
        <f t="shared" ref="CV5" si="36">CU5+1</f>
        <v>44900</v>
      </c>
      <c r="CW5" s="10">
        <f t="shared" ref="CW5" si="37">CV5+1</f>
        <v>44901</v>
      </c>
      <c r="CX5" s="10">
        <f t="shared" ref="CX5" si="38">CW5+1</f>
        <v>44902</v>
      </c>
      <c r="CY5" s="10">
        <f t="shared" ref="CY5" si="39">CX5+1</f>
        <v>44903</v>
      </c>
      <c r="CZ5" s="10">
        <f t="shared" ref="CZ5" si="40">CY5+1</f>
        <v>44904</v>
      </c>
      <c r="DA5" s="10">
        <f t="shared" ref="DA5" si="41">CZ5+1</f>
        <v>44905</v>
      </c>
      <c r="DB5" s="12">
        <f t="shared" ref="DB5" si="42">DA5+1</f>
        <v>44906</v>
      </c>
    </row>
    <row r="6" spans="1:106" ht="30" customHeight="1">
      <c r="A6" s="58" t="s">
        <v>10</v>
      </c>
      <c r="B6" s="8" t="s">
        <v>11</v>
      </c>
      <c r="C6" s="9" t="s">
        <v>12</v>
      </c>
      <c r="D6" s="9" t="s">
        <v>13</v>
      </c>
      <c r="E6" s="9" t="s">
        <v>14</v>
      </c>
      <c r="F6" s="9" t="s">
        <v>15</v>
      </c>
      <c r="G6" s="9"/>
      <c r="H6" s="9" t="s">
        <v>16</v>
      </c>
      <c r="I6" s="13" t="str">
        <f t="shared" ref="I6" si="43">LEFT(TEXT(I5,"ddd"),1)</f>
        <v>M</v>
      </c>
      <c r="J6" s="13" t="str">
        <f t="shared" ref="J6:AR6" si="44">LEFT(TEXT(J5,"ddd"),1)</f>
        <v>T</v>
      </c>
      <c r="K6" s="13" t="str">
        <f t="shared" si="44"/>
        <v>W</v>
      </c>
      <c r="L6" s="13" t="str">
        <f t="shared" si="44"/>
        <v>T</v>
      </c>
      <c r="M6" s="13" t="str">
        <f t="shared" si="44"/>
        <v>F</v>
      </c>
      <c r="N6" s="13" t="str">
        <f t="shared" si="44"/>
        <v>S</v>
      </c>
      <c r="O6" s="13" t="str">
        <f t="shared" si="44"/>
        <v>S</v>
      </c>
      <c r="P6" s="13" t="str">
        <f t="shared" si="44"/>
        <v>M</v>
      </c>
      <c r="Q6" s="13" t="str">
        <f t="shared" si="44"/>
        <v>T</v>
      </c>
      <c r="R6" s="13" t="str">
        <f t="shared" si="44"/>
        <v>W</v>
      </c>
      <c r="S6" s="13" t="str">
        <f t="shared" si="44"/>
        <v>T</v>
      </c>
      <c r="T6" s="13" t="str">
        <f t="shared" si="44"/>
        <v>F</v>
      </c>
      <c r="U6" s="13" t="str">
        <f t="shared" si="44"/>
        <v>S</v>
      </c>
      <c r="V6" s="13" t="str">
        <f t="shared" si="44"/>
        <v>S</v>
      </c>
      <c r="W6" s="13" t="str">
        <f t="shared" si="44"/>
        <v>M</v>
      </c>
      <c r="X6" s="13" t="str">
        <f t="shared" si="44"/>
        <v>T</v>
      </c>
      <c r="Y6" s="13" t="str">
        <f t="shared" si="44"/>
        <v>W</v>
      </c>
      <c r="Z6" s="13" t="str">
        <f t="shared" si="44"/>
        <v>T</v>
      </c>
      <c r="AA6" s="13" t="str">
        <f t="shared" si="44"/>
        <v>F</v>
      </c>
      <c r="AB6" s="13" t="str">
        <f t="shared" si="44"/>
        <v>S</v>
      </c>
      <c r="AC6" s="13" t="str">
        <f t="shared" si="44"/>
        <v>S</v>
      </c>
      <c r="AD6" s="13" t="str">
        <f t="shared" si="44"/>
        <v>M</v>
      </c>
      <c r="AE6" s="13" t="str">
        <f t="shared" si="44"/>
        <v>T</v>
      </c>
      <c r="AF6" s="13" t="str">
        <f t="shared" si="44"/>
        <v>W</v>
      </c>
      <c r="AG6" s="13" t="str">
        <f t="shared" si="44"/>
        <v>T</v>
      </c>
      <c r="AH6" s="13" t="str">
        <f t="shared" si="44"/>
        <v>F</v>
      </c>
      <c r="AI6" s="13" t="str">
        <f t="shared" si="44"/>
        <v>S</v>
      </c>
      <c r="AJ6" s="13" t="str">
        <f t="shared" si="44"/>
        <v>S</v>
      </c>
      <c r="AK6" s="13" t="str">
        <f t="shared" si="44"/>
        <v>M</v>
      </c>
      <c r="AL6" s="13" t="str">
        <f t="shared" si="44"/>
        <v>T</v>
      </c>
      <c r="AM6" s="13" t="str">
        <f t="shared" si="44"/>
        <v>W</v>
      </c>
      <c r="AN6" s="13" t="str">
        <f t="shared" si="44"/>
        <v>T</v>
      </c>
      <c r="AO6" s="13" t="str">
        <f t="shared" si="44"/>
        <v>F</v>
      </c>
      <c r="AP6" s="13" t="str">
        <f t="shared" si="44"/>
        <v>S</v>
      </c>
      <c r="AQ6" s="13" t="str">
        <f t="shared" si="44"/>
        <v>S</v>
      </c>
      <c r="AR6" s="13" t="str">
        <f t="shared" si="44"/>
        <v>M</v>
      </c>
      <c r="AS6" s="13" t="str">
        <f t="shared" ref="AS6:BE6" si="45">LEFT(TEXT(AS5,"ddd"),1)</f>
        <v>T</v>
      </c>
      <c r="AT6" s="13" t="str">
        <f t="shared" si="45"/>
        <v>W</v>
      </c>
      <c r="AU6" s="13" t="str">
        <f t="shared" si="45"/>
        <v>T</v>
      </c>
      <c r="AV6" s="13" t="str">
        <f t="shared" si="45"/>
        <v>F</v>
      </c>
      <c r="AW6" s="13" t="str">
        <f t="shared" si="45"/>
        <v>S</v>
      </c>
      <c r="AX6" s="13" t="str">
        <f t="shared" si="45"/>
        <v>S</v>
      </c>
      <c r="AY6" s="13" t="str">
        <f t="shared" si="45"/>
        <v>M</v>
      </c>
      <c r="AZ6" s="13" t="str">
        <f t="shared" si="45"/>
        <v>T</v>
      </c>
      <c r="BA6" s="13" t="str">
        <f t="shared" si="45"/>
        <v>W</v>
      </c>
      <c r="BB6" s="13" t="str">
        <f t="shared" si="45"/>
        <v>T</v>
      </c>
      <c r="BC6" s="13" t="str">
        <f t="shared" si="45"/>
        <v>F</v>
      </c>
      <c r="BD6" s="13" t="str">
        <f t="shared" si="45"/>
        <v>S</v>
      </c>
      <c r="BE6" s="13" t="str">
        <f t="shared" si="45"/>
        <v>S</v>
      </c>
      <c r="BF6" s="13" t="str">
        <f t="shared" ref="BF6:BL6" si="46">LEFT(TEXT(BF5,"ddd"),1)</f>
        <v>M</v>
      </c>
      <c r="BG6" s="13" t="str">
        <f t="shared" si="46"/>
        <v>T</v>
      </c>
      <c r="BH6" s="13" t="str">
        <f t="shared" si="46"/>
        <v>W</v>
      </c>
      <c r="BI6" s="13" t="str">
        <f t="shared" si="46"/>
        <v>T</v>
      </c>
      <c r="BJ6" s="13" t="str">
        <f t="shared" si="46"/>
        <v>F</v>
      </c>
      <c r="BK6" s="13" t="str">
        <f t="shared" si="46"/>
        <v>S</v>
      </c>
      <c r="BL6" s="13" t="str">
        <f t="shared" si="46"/>
        <v>S</v>
      </c>
      <c r="BM6" s="13" t="str">
        <f t="shared" ref="BM6:CN6" si="47">LEFT(TEXT(BM5,"ddd"),1)</f>
        <v>M</v>
      </c>
      <c r="BN6" s="13" t="str">
        <f t="shared" si="47"/>
        <v>T</v>
      </c>
      <c r="BO6" s="13" t="str">
        <f t="shared" si="47"/>
        <v>W</v>
      </c>
      <c r="BP6" s="13" t="str">
        <f t="shared" si="47"/>
        <v>T</v>
      </c>
      <c r="BQ6" s="13" t="str">
        <f t="shared" si="47"/>
        <v>F</v>
      </c>
      <c r="BR6" s="13" t="str">
        <f t="shared" si="47"/>
        <v>S</v>
      </c>
      <c r="BS6" s="13" t="str">
        <f t="shared" si="47"/>
        <v>S</v>
      </c>
      <c r="BT6" s="13" t="str">
        <f t="shared" si="47"/>
        <v>M</v>
      </c>
      <c r="BU6" s="13" t="str">
        <f t="shared" si="47"/>
        <v>T</v>
      </c>
      <c r="BV6" s="13" t="str">
        <f t="shared" si="47"/>
        <v>W</v>
      </c>
      <c r="BW6" s="13" t="str">
        <f t="shared" si="47"/>
        <v>T</v>
      </c>
      <c r="BX6" s="13" t="str">
        <f t="shared" si="47"/>
        <v>F</v>
      </c>
      <c r="BY6" s="13" t="str">
        <f t="shared" si="47"/>
        <v>S</v>
      </c>
      <c r="BZ6" s="13" t="str">
        <f t="shared" si="47"/>
        <v>S</v>
      </c>
      <c r="CA6" s="13" t="str">
        <f t="shared" si="47"/>
        <v>M</v>
      </c>
      <c r="CB6" s="13" t="str">
        <f t="shared" si="47"/>
        <v>T</v>
      </c>
      <c r="CC6" s="13" t="str">
        <f t="shared" si="47"/>
        <v>W</v>
      </c>
      <c r="CD6" s="13" t="str">
        <f t="shared" si="47"/>
        <v>T</v>
      </c>
      <c r="CE6" s="13" t="str">
        <f t="shared" si="47"/>
        <v>F</v>
      </c>
      <c r="CF6" s="13" t="str">
        <f t="shared" si="47"/>
        <v>S</v>
      </c>
      <c r="CG6" s="13" t="str">
        <f t="shared" si="47"/>
        <v>S</v>
      </c>
      <c r="CH6" s="13" t="str">
        <f t="shared" si="47"/>
        <v>M</v>
      </c>
      <c r="CI6" s="13" t="str">
        <f t="shared" si="47"/>
        <v>T</v>
      </c>
      <c r="CJ6" s="13" t="str">
        <f t="shared" si="47"/>
        <v>W</v>
      </c>
      <c r="CK6" s="13" t="str">
        <f t="shared" si="47"/>
        <v>T</v>
      </c>
      <c r="CL6" s="13" t="str">
        <f t="shared" si="47"/>
        <v>F</v>
      </c>
      <c r="CM6" s="13" t="str">
        <f t="shared" si="47"/>
        <v>S</v>
      </c>
      <c r="CN6" s="13" t="str">
        <f t="shared" si="47"/>
        <v>S</v>
      </c>
      <c r="CO6" s="13" t="str">
        <f t="shared" ref="CO6" si="48">LEFT(TEXT(CO5,"ddd"),1)</f>
        <v>M</v>
      </c>
      <c r="CP6" s="13" t="str">
        <f t="shared" ref="CP6" si="49">LEFT(TEXT(CP5,"ddd"),1)</f>
        <v>T</v>
      </c>
      <c r="CQ6" s="13" t="str">
        <f t="shared" ref="CQ6" si="50">LEFT(TEXT(CQ5,"ddd"),1)</f>
        <v>W</v>
      </c>
      <c r="CR6" s="13" t="str">
        <f t="shared" ref="CR6" si="51">LEFT(TEXT(CR5,"ddd"),1)</f>
        <v>T</v>
      </c>
      <c r="CS6" s="13" t="str">
        <f t="shared" ref="CS6" si="52">LEFT(TEXT(CS5,"ddd"),1)</f>
        <v>F</v>
      </c>
      <c r="CT6" s="13" t="str">
        <f t="shared" ref="CT6" si="53">LEFT(TEXT(CT5,"ddd"),1)</f>
        <v>S</v>
      </c>
      <c r="CU6" s="13" t="str">
        <f t="shared" ref="CU6" si="54">LEFT(TEXT(CU5,"ddd"),1)</f>
        <v>S</v>
      </c>
      <c r="CV6" s="13" t="str">
        <f t="shared" ref="CV6" si="55">LEFT(TEXT(CV5,"ddd"),1)</f>
        <v>M</v>
      </c>
      <c r="CW6" s="13" t="str">
        <f t="shared" ref="CW6" si="56">LEFT(TEXT(CW5,"ddd"),1)</f>
        <v>T</v>
      </c>
      <c r="CX6" s="13" t="str">
        <f t="shared" ref="CX6" si="57">LEFT(TEXT(CX5,"ddd"),1)</f>
        <v>W</v>
      </c>
      <c r="CY6" s="13" t="str">
        <f t="shared" ref="CY6" si="58">LEFT(TEXT(CY5,"ddd"),1)</f>
        <v>T</v>
      </c>
      <c r="CZ6" s="13" t="str">
        <f t="shared" ref="CZ6" si="59">LEFT(TEXT(CZ5,"ddd"),1)</f>
        <v>F</v>
      </c>
      <c r="DA6" s="13" t="str">
        <f t="shared" ref="DA6" si="60">LEFT(TEXT(DA5,"ddd"),1)</f>
        <v>S</v>
      </c>
      <c r="DB6" s="13" t="str">
        <f t="shared" ref="DB6" si="61">LEFT(TEXT(DB5,"ddd"),1)</f>
        <v>S</v>
      </c>
    </row>
    <row r="7" spans="1:106" ht="30" hidden="1" customHeight="1">
      <c r="A7" s="57" t="s">
        <v>17</v>
      </c>
      <c r="C7" s="60"/>
      <c r="E7"/>
      <c r="H7" t="str">
        <f ca="1">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row>
    <row r="8" spans="1:106" s="3" customFormat="1" ht="30" customHeight="1">
      <c r="A8" s="58" t="s">
        <v>18</v>
      </c>
      <c r="B8" s="18" t="s">
        <v>19</v>
      </c>
      <c r="C8" s="68"/>
      <c r="D8" s="19"/>
      <c r="E8" s="20"/>
      <c r="F8" s="21"/>
      <c r="G8" s="17"/>
      <c r="H8" s="17" t="str">
        <f t="shared" ref="H8:H62" ca="1" si="62">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row>
    <row r="9" spans="1:106" s="3" customFormat="1" ht="30" customHeight="1">
      <c r="A9" s="58" t="s">
        <v>20</v>
      </c>
      <c r="B9" s="77" t="s">
        <v>21</v>
      </c>
      <c r="C9" s="69" t="s">
        <v>22</v>
      </c>
      <c r="D9" s="22">
        <v>1</v>
      </c>
      <c r="E9" s="63">
        <v>44812</v>
      </c>
      <c r="F9" s="63">
        <v>44814</v>
      </c>
      <c r="G9" s="17"/>
      <c r="H9" s="17">
        <f t="shared" ca="1" si="62"/>
        <v>3</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row>
    <row r="10" spans="1:106" s="3" customFormat="1" ht="30" customHeight="1">
      <c r="A10" s="58"/>
      <c r="B10" s="77" t="s">
        <v>23</v>
      </c>
      <c r="C10" s="69" t="s">
        <v>24</v>
      </c>
      <c r="D10" s="22">
        <v>1</v>
      </c>
      <c r="E10" s="63">
        <v>44812</v>
      </c>
      <c r="F10" s="63">
        <v>44814</v>
      </c>
      <c r="G10" s="17"/>
      <c r="H10" s="17"/>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row>
    <row r="11" spans="1:106" s="3" customFormat="1" ht="30" customHeight="1">
      <c r="A11" s="58" t="s">
        <v>25</v>
      </c>
      <c r="B11" s="77" t="s">
        <v>26</v>
      </c>
      <c r="C11" s="69" t="s">
        <v>22</v>
      </c>
      <c r="D11" s="22">
        <v>1</v>
      </c>
      <c r="E11" s="63">
        <v>44812</v>
      </c>
      <c r="F11" s="63">
        <v>44813</v>
      </c>
      <c r="G11" s="17"/>
      <c r="H11" s="17">
        <f t="shared" ca="1" si="62"/>
        <v>2</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row>
    <row r="12" spans="1:106" s="3" customFormat="1" ht="30" customHeight="1">
      <c r="A12" s="57"/>
      <c r="B12" s="77" t="s">
        <v>27</v>
      </c>
      <c r="C12" s="69" t="s">
        <v>24</v>
      </c>
      <c r="D12" s="22">
        <v>1</v>
      </c>
      <c r="E12" s="63">
        <v>44812</v>
      </c>
      <c r="F12" s="63">
        <v>44820</v>
      </c>
      <c r="G12" s="17"/>
      <c r="H12" s="17">
        <f t="shared" ca="1" si="62"/>
        <v>9</v>
      </c>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row>
    <row r="13" spans="1:106" s="3" customFormat="1" ht="30" customHeight="1">
      <c r="A13" s="57"/>
      <c r="B13" s="77" t="s">
        <v>28</v>
      </c>
      <c r="C13" s="69" t="s">
        <v>24</v>
      </c>
      <c r="D13" s="87">
        <v>1</v>
      </c>
      <c r="E13" s="63">
        <f>F12</f>
        <v>44820</v>
      </c>
      <c r="F13" s="63">
        <v>44827</v>
      </c>
      <c r="G13" s="17"/>
      <c r="H13" s="17">
        <f t="shared" ca="1" si="62"/>
        <v>8</v>
      </c>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row>
    <row r="14" spans="1:106" s="3" customFormat="1" ht="30" customHeight="1">
      <c r="A14" s="57"/>
      <c r="B14" s="77" t="s">
        <v>29</v>
      </c>
      <c r="C14" s="69" t="s">
        <v>24</v>
      </c>
      <c r="D14" s="22">
        <v>1</v>
      </c>
      <c r="E14" s="63">
        <v>44827</v>
      </c>
      <c r="F14" s="63">
        <v>44827</v>
      </c>
      <c r="G14" s="17"/>
      <c r="H14" s="17">
        <f t="shared" ca="1" si="62"/>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row>
    <row r="15" spans="1:106" s="3" customFormat="1" ht="30" customHeight="1">
      <c r="A15" s="57"/>
      <c r="B15" s="77" t="s">
        <v>30</v>
      </c>
      <c r="C15" s="69" t="s">
        <v>31</v>
      </c>
      <c r="D15" s="22">
        <v>1</v>
      </c>
      <c r="E15" s="63">
        <v>44820</v>
      </c>
      <c r="F15" s="63">
        <v>44824</v>
      </c>
      <c r="G15" s="17"/>
      <c r="H15" s="17"/>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row>
    <row r="16" spans="1:106" s="3" customFormat="1" ht="30" customHeight="1">
      <c r="A16" s="57"/>
      <c r="B16" s="77" t="s">
        <v>32</v>
      </c>
      <c r="C16" s="69" t="s">
        <v>33</v>
      </c>
      <c r="D16" s="22">
        <v>1</v>
      </c>
      <c r="E16" s="63">
        <v>44820</v>
      </c>
      <c r="F16" s="63">
        <v>44824</v>
      </c>
      <c r="G16" s="17"/>
      <c r="H16" s="17"/>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row>
    <row r="17" spans="1:106" s="3" customFormat="1" ht="30" customHeight="1">
      <c r="A17" s="57"/>
      <c r="B17" s="77" t="s">
        <v>34</v>
      </c>
      <c r="C17" s="69" t="s">
        <v>22</v>
      </c>
      <c r="D17" s="22">
        <v>1</v>
      </c>
      <c r="E17" s="63">
        <v>44820</v>
      </c>
      <c r="F17" s="63">
        <v>44824</v>
      </c>
      <c r="G17" s="17"/>
      <c r="H17" s="17"/>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row>
    <row r="18" spans="1:106" s="3" customFormat="1" ht="30" customHeight="1">
      <c r="A18" s="57"/>
      <c r="B18" s="77" t="s">
        <v>35</v>
      </c>
      <c r="C18" s="69" t="s">
        <v>22</v>
      </c>
      <c r="D18" s="22">
        <v>1</v>
      </c>
      <c r="E18" s="63">
        <v>44826</v>
      </c>
      <c r="F18" s="63">
        <v>44836</v>
      </c>
      <c r="G18" s="17"/>
      <c r="H18" s="17"/>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row>
    <row r="19" spans="1:106" s="3" customFormat="1" ht="30" customHeight="1">
      <c r="A19" s="57"/>
      <c r="B19" s="77" t="s">
        <v>36</v>
      </c>
      <c r="C19" s="69" t="s">
        <v>33</v>
      </c>
      <c r="D19" s="22">
        <v>1</v>
      </c>
      <c r="E19" s="63">
        <v>44826</v>
      </c>
      <c r="F19" s="63">
        <v>44836</v>
      </c>
      <c r="G19" s="17"/>
      <c r="H19" s="17"/>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row>
    <row r="20" spans="1:106" s="3" customFormat="1" ht="30" customHeight="1">
      <c r="A20" s="57"/>
      <c r="B20" s="77" t="s">
        <v>37</v>
      </c>
      <c r="C20" s="69" t="s">
        <v>31</v>
      </c>
      <c r="D20" s="22">
        <v>1</v>
      </c>
      <c r="E20" s="63">
        <v>44826</v>
      </c>
      <c r="F20" s="63">
        <v>44832</v>
      </c>
      <c r="G20" s="17"/>
      <c r="H20" s="17"/>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row>
    <row r="21" spans="1:106" s="3" customFormat="1" ht="30" customHeight="1">
      <c r="A21" s="58" t="s">
        <v>38</v>
      </c>
      <c r="B21" s="23" t="s">
        <v>39</v>
      </c>
      <c r="C21" s="70"/>
      <c r="D21" s="24"/>
      <c r="E21" s="25"/>
      <c r="F21" s="26"/>
      <c r="G21" s="17"/>
      <c r="H21" s="17" t="str">
        <f t="shared" ca="1" si="62"/>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row>
    <row r="22" spans="1:106" s="3" customFormat="1" ht="30" customHeight="1">
      <c r="A22" s="58"/>
      <c r="B22" s="78" t="s">
        <v>40</v>
      </c>
      <c r="C22" s="71"/>
      <c r="D22" s="92">
        <v>1</v>
      </c>
      <c r="E22" s="64">
        <v>44847</v>
      </c>
      <c r="F22" s="64">
        <f>E22+4</f>
        <v>44851</v>
      </c>
      <c r="G22" s="17"/>
      <c r="H22" s="17">
        <f t="shared" ca="1" si="62"/>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row>
    <row r="23" spans="1:106" s="3" customFormat="1" ht="30" customHeight="1">
      <c r="A23" s="57" t="s">
        <v>41</v>
      </c>
      <c r="B23" s="27" t="s">
        <v>42</v>
      </c>
      <c r="C23" s="72"/>
      <c r="D23" s="28"/>
      <c r="E23" s="29"/>
      <c r="F23" s="30"/>
      <c r="G23" s="17"/>
      <c r="H23" s="17" t="str">
        <f t="shared" ca="1" si="62"/>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row>
    <row r="24" spans="1:106" s="3" customFormat="1" ht="30" customHeight="1">
      <c r="A24" s="57"/>
      <c r="B24" s="79" t="s">
        <v>43</v>
      </c>
      <c r="C24" s="73" t="s">
        <v>22</v>
      </c>
      <c r="D24" s="31">
        <v>1</v>
      </c>
      <c r="E24" s="65">
        <v>44851</v>
      </c>
      <c r="F24" s="65">
        <v>44862</v>
      </c>
      <c r="G24" s="17"/>
      <c r="H24" s="17">
        <f t="shared" ca="1" si="62"/>
        <v>12</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row>
    <row r="25" spans="1:106" s="3" customFormat="1" ht="30" customHeight="1">
      <c r="A25" s="57"/>
      <c r="B25" s="79" t="s">
        <v>44</v>
      </c>
      <c r="C25" s="73" t="s">
        <v>22</v>
      </c>
      <c r="D25" s="91">
        <v>1</v>
      </c>
      <c r="E25" s="65">
        <v>44862</v>
      </c>
      <c r="F25" s="65">
        <v>44869</v>
      </c>
      <c r="G25" s="17"/>
      <c r="H25" s="17"/>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row>
    <row r="26" spans="1:106" s="3" customFormat="1" ht="30" customHeight="1">
      <c r="A26" s="57" t="s">
        <v>45</v>
      </c>
      <c r="B26" s="79" t="s">
        <v>46</v>
      </c>
      <c r="C26" s="73" t="s">
        <v>31</v>
      </c>
      <c r="D26" s="91">
        <v>1</v>
      </c>
      <c r="E26" s="65">
        <v>44862</v>
      </c>
      <c r="F26" s="65">
        <v>44869</v>
      </c>
      <c r="G26" s="17"/>
      <c r="H26" s="17"/>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row>
    <row r="27" spans="1:106" s="3" customFormat="1" ht="30" customHeight="1">
      <c r="A27" s="57"/>
      <c r="B27" s="79" t="s">
        <v>47</v>
      </c>
      <c r="C27" s="73" t="s">
        <v>31</v>
      </c>
      <c r="D27" s="91">
        <v>1</v>
      </c>
      <c r="E27" s="65">
        <v>44851</v>
      </c>
      <c r="F27" s="65">
        <v>44862</v>
      </c>
      <c r="G27" s="17"/>
      <c r="H27" s="17">
        <f t="shared" ca="1" si="62"/>
        <v>12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row>
    <row r="28" spans="1:106" s="3" customFormat="1" ht="30" customHeight="1">
      <c r="A28" s="57"/>
      <c r="B28" s="79" t="s">
        <v>48</v>
      </c>
      <c r="C28" s="73" t="s">
        <v>33</v>
      </c>
      <c r="D28" s="91">
        <v>1</v>
      </c>
      <c r="E28" s="65">
        <v>44869</v>
      </c>
      <c r="F28" s="65">
        <v>44875</v>
      </c>
      <c r="G28" s="17"/>
      <c r="H28" s="17"/>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row>
    <row r="29" spans="1:106" s="3" customFormat="1" ht="30" customHeight="1">
      <c r="A29" s="57"/>
      <c r="B29" s="79" t="s">
        <v>49</v>
      </c>
      <c r="C29" s="73" t="s">
        <v>33</v>
      </c>
      <c r="D29" s="91">
        <v>1</v>
      </c>
      <c r="E29" s="65">
        <v>44851</v>
      </c>
      <c r="F29" s="65">
        <v>44862</v>
      </c>
      <c r="G29" s="17"/>
      <c r="H29" s="17">
        <f t="shared" ca="1" si="62"/>
        <v>12</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row>
    <row r="30" spans="1:106" s="3" customFormat="1" ht="30" customHeight="1">
      <c r="A30" s="57"/>
      <c r="B30" s="79" t="s">
        <v>50</v>
      </c>
      <c r="C30" s="73" t="s">
        <v>31</v>
      </c>
      <c r="D30" s="91">
        <v>1</v>
      </c>
      <c r="E30" s="65">
        <v>44876</v>
      </c>
      <c r="F30" s="65">
        <v>44899</v>
      </c>
      <c r="G30" s="17"/>
      <c r="H30" s="17"/>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row>
    <row r="31" spans="1:106" s="3" customFormat="1" ht="30" customHeight="1">
      <c r="A31" s="57"/>
      <c r="B31" s="79" t="s">
        <v>51</v>
      </c>
      <c r="C31" s="73" t="s">
        <v>33</v>
      </c>
      <c r="D31" s="91">
        <v>1</v>
      </c>
      <c r="E31" s="65">
        <v>44876</v>
      </c>
      <c r="F31" s="65">
        <v>44888</v>
      </c>
      <c r="G31" s="17"/>
      <c r="H31" s="17"/>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row>
    <row r="32" spans="1:106" s="3" customFormat="1" ht="30" customHeight="1">
      <c r="A32" s="57"/>
      <c r="B32" s="79" t="s">
        <v>52</v>
      </c>
      <c r="C32" s="73" t="s">
        <v>24</v>
      </c>
      <c r="D32" s="91">
        <v>1</v>
      </c>
      <c r="E32" s="65">
        <v>44876</v>
      </c>
      <c r="F32" s="65">
        <v>44879</v>
      </c>
      <c r="G32" s="17"/>
      <c r="H32" s="17"/>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row>
    <row r="33" spans="1:106" s="3" customFormat="1" ht="30" customHeight="1">
      <c r="A33" s="57"/>
      <c r="B33" s="79" t="s">
        <v>53</v>
      </c>
      <c r="C33" s="73" t="s">
        <v>31</v>
      </c>
      <c r="D33" s="31">
        <v>1</v>
      </c>
      <c r="E33" s="65">
        <f>F29+1</f>
        <v>44863</v>
      </c>
      <c r="F33" s="65">
        <v>44894</v>
      </c>
      <c r="G33" s="17"/>
      <c r="H33" s="17">
        <f t="shared" ca="1" si="62"/>
        <v>32</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row>
    <row r="34" spans="1:106" s="3" customFormat="1" ht="30" customHeight="1">
      <c r="A34" s="57"/>
      <c r="B34" s="79" t="s">
        <v>54</v>
      </c>
      <c r="C34" s="73"/>
      <c r="D34" s="31">
        <v>1</v>
      </c>
      <c r="E34" s="65">
        <v>44852</v>
      </c>
      <c r="F34" s="65">
        <v>44885</v>
      </c>
      <c r="G34" s="17"/>
      <c r="H34" s="17">
        <f t="shared" ca="1" si="62"/>
        <v>34</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row>
    <row r="35" spans="1:106" s="3" customFormat="1" ht="30" customHeight="1">
      <c r="A35" s="57"/>
      <c r="B35" s="79" t="s">
        <v>55</v>
      </c>
      <c r="C35" s="73" t="s">
        <v>31</v>
      </c>
      <c r="D35" s="31">
        <v>1</v>
      </c>
      <c r="E35" s="65">
        <v>44852</v>
      </c>
      <c r="F35" s="65">
        <v>44890</v>
      </c>
      <c r="G35" s="17"/>
      <c r="H35" s="17"/>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row>
    <row r="36" spans="1:106" s="3" customFormat="1" ht="30" customHeight="1">
      <c r="A36" s="57"/>
      <c r="B36" s="79" t="s">
        <v>56</v>
      </c>
      <c r="C36" s="73" t="s">
        <v>33</v>
      </c>
      <c r="D36" s="31">
        <v>1</v>
      </c>
      <c r="E36" s="65">
        <v>44900</v>
      </c>
      <c r="F36" s="65">
        <v>44901</v>
      </c>
      <c r="G36" s="17"/>
      <c r="H36" s="17"/>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row>
    <row r="37" spans="1:106" s="3" customFormat="1" ht="30" customHeight="1">
      <c r="A37" s="57"/>
      <c r="B37" s="79" t="s">
        <v>57</v>
      </c>
      <c r="C37" s="73"/>
      <c r="D37" s="31">
        <v>1</v>
      </c>
      <c r="E37" s="65">
        <v>44852</v>
      </c>
      <c r="F37" s="65">
        <v>44885</v>
      </c>
      <c r="G37" s="17"/>
      <c r="H37" s="17"/>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row>
    <row r="38" spans="1:106" s="3" customFormat="1" ht="30" customHeight="1">
      <c r="A38" s="57"/>
      <c r="B38" s="79" t="s">
        <v>58</v>
      </c>
      <c r="C38" s="73" t="s">
        <v>31</v>
      </c>
      <c r="D38" s="31">
        <v>1</v>
      </c>
      <c r="E38" s="65">
        <v>44852</v>
      </c>
      <c r="F38" s="65">
        <v>44886</v>
      </c>
      <c r="G38" s="17"/>
      <c r="H38" s="17"/>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row>
    <row r="39" spans="1:106" s="3" customFormat="1" ht="30" customHeight="1">
      <c r="A39" s="57"/>
      <c r="B39" s="79" t="s">
        <v>59</v>
      </c>
      <c r="C39" s="73" t="s">
        <v>60</v>
      </c>
      <c r="D39" s="31">
        <v>1</v>
      </c>
      <c r="E39" s="65">
        <v>44852</v>
      </c>
      <c r="F39" s="65">
        <v>44899</v>
      </c>
      <c r="G39" s="17"/>
      <c r="H39" s="17"/>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row>
    <row r="40" spans="1:106" s="3" customFormat="1" ht="30" customHeight="1">
      <c r="A40" s="57"/>
      <c r="B40" s="79" t="s">
        <v>61</v>
      </c>
      <c r="C40" s="73" t="s">
        <v>33</v>
      </c>
      <c r="D40" s="31">
        <v>0.95</v>
      </c>
      <c r="E40" s="65">
        <v>44852</v>
      </c>
      <c r="F40" s="65">
        <v>44901</v>
      </c>
      <c r="G40" s="17"/>
      <c r="H40" s="17"/>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row>
    <row r="41" spans="1:106" s="3" customFormat="1" ht="30" customHeight="1">
      <c r="A41" s="57"/>
      <c r="B41" s="79" t="s">
        <v>62</v>
      </c>
      <c r="C41" s="73" t="s">
        <v>31</v>
      </c>
      <c r="D41" s="31">
        <v>0.7</v>
      </c>
      <c r="E41" s="65">
        <v>44890</v>
      </c>
      <c r="F41" s="65">
        <v>44904</v>
      </c>
      <c r="G41" s="17"/>
      <c r="H41" s="17"/>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3"/>
      <c r="CZ41" s="43"/>
      <c r="DA41" s="43"/>
      <c r="DB41" s="43"/>
    </row>
    <row r="42" spans="1:106" s="3" customFormat="1" ht="30" customHeight="1">
      <c r="A42" s="57"/>
      <c r="B42" s="79" t="s">
        <v>63</v>
      </c>
      <c r="C42" s="73" t="s">
        <v>22</v>
      </c>
      <c r="D42" s="31">
        <v>1</v>
      </c>
      <c r="E42" s="65">
        <v>44852</v>
      </c>
      <c r="F42" s="65">
        <v>44888</v>
      </c>
      <c r="G42" s="17"/>
      <c r="H42" s="17"/>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row>
    <row r="43" spans="1:106" s="3" customFormat="1" ht="30" customHeight="1">
      <c r="A43" s="57"/>
      <c r="B43" s="79" t="s">
        <v>64</v>
      </c>
      <c r="C43" s="73" t="s">
        <v>33</v>
      </c>
      <c r="D43" s="31">
        <v>1</v>
      </c>
      <c r="E43" s="65">
        <v>44883</v>
      </c>
      <c r="F43" s="65">
        <v>44890</v>
      </c>
      <c r="G43" s="17"/>
      <c r="H43" s="17"/>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row>
    <row r="44" spans="1:106" s="3" customFormat="1" ht="30" customHeight="1">
      <c r="A44" s="57"/>
      <c r="B44" s="79" t="s">
        <v>65</v>
      </c>
      <c r="C44" s="73" t="s">
        <v>31</v>
      </c>
      <c r="D44" s="31">
        <v>1</v>
      </c>
      <c r="E44" s="65">
        <v>44888</v>
      </c>
      <c r="F44" s="65">
        <v>44899</v>
      </c>
      <c r="G44" s="17"/>
      <c r="H44" s="17"/>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row>
    <row r="45" spans="1:106" s="3" customFormat="1" ht="30" customHeight="1">
      <c r="A45" s="57"/>
      <c r="B45" s="79" t="s">
        <v>66</v>
      </c>
      <c r="C45" s="73" t="s">
        <v>22</v>
      </c>
      <c r="D45" s="31">
        <v>1</v>
      </c>
      <c r="E45" s="65">
        <v>44888</v>
      </c>
      <c r="F45" s="65">
        <v>44899</v>
      </c>
      <c r="G45" s="17"/>
      <c r="H45" s="17"/>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row>
    <row r="46" spans="1:106" s="3" customFormat="1" ht="30" customHeight="1">
      <c r="A46" s="57"/>
      <c r="B46" s="79" t="s">
        <v>67</v>
      </c>
      <c r="C46" s="73" t="s">
        <v>68</v>
      </c>
      <c r="D46" s="31">
        <v>1</v>
      </c>
      <c r="E46" s="65">
        <v>44889</v>
      </c>
      <c r="F46" s="65">
        <v>44899</v>
      </c>
      <c r="G46" s="17"/>
      <c r="H46" s="17"/>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row>
    <row r="47" spans="1:106" s="3" customFormat="1" ht="30" customHeight="1">
      <c r="A47" s="57"/>
      <c r="B47" s="79" t="s">
        <v>69</v>
      </c>
      <c r="C47" s="73" t="s">
        <v>31</v>
      </c>
      <c r="D47" s="31">
        <v>1</v>
      </c>
      <c r="E47" s="65">
        <v>44888</v>
      </c>
      <c r="F47" s="65">
        <v>44899</v>
      </c>
      <c r="G47" s="17"/>
      <c r="H47" s="17"/>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row>
    <row r="48" spans="1:106" s="3" customFormat="1" ht="30" customHeight="1">
      <c r="A48" s="57"/>
      <c r="B48" s="79" t="s">
        <v>70</v>
      </c>
      <c r="C48" s="73" t="s">
        <v>22</v>
      </c>
      <c r="D48" s="91">
        <v>1</v>
      </c>
      <c r="E48" s="65">
        <v>44896</v>
      </c>
      <c r="F48" s="65">
        <v>44904</v>
      </c>
      <c r="G48" s="17"/>
      <c r="H48" s="17"/>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row>
    <row r="49" spans="1:106" s="3" customFormat="1" ht="30" customHeight="1">
      <c r="A49" s="57"/>
      <c r="B49" s="79" t="s">
        <v>71</v>
      </c>
      <c r="C49" s="73" t="s">
        <v>72</v>
      </c>
      <c r="D49" s="31">
        <v>1</v>
      </c>
      <c r="E49" s="65">
        <v>44893</v>
      </c>
      <c r="F49" s="65">
        <v>44899</v>
      </c>
      <c r="G49" s="17"/>
      <c r="H49" s="17"/>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row>
    <row r="50" spans="1:106" s="3" customFormat="1" ht="30" customHeight="1">
      <c r="A50" s="57"/>
      <c r="B50" s="79" t="s">
        <v>73</v>
      </c>
      <c r="C50" s="73" t="s">
        <v>31</v>
      </c>
      <c r="D50" s="91" t="s">
        <v>74</v>
      </c>
      <c r="E50" s="65">
        <v>44907</v>
      </c>
      <c r="F50" s="65">
        <v>44908</v>
      </c>
      <c r="G50" s="17"/>
      <c r="H50" s="17"/>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row>
    <row r="51" spans="1:106" s="3" customFormat="1" ht="30" customHeight="1">
      <c r="A51" s="57"/>
      <c r="B51" s="79" t="s">
        <v>75</v>
      </c>
      <c r="C51" s="73" t="s">
        <v>33</v>
      </c>
      <c r="D51" s="31">
        <v>0.5</v>
      </c>
      <c r="E51" s="65">
        <v>44897</v>
      </c>
      <c r="F51" s="65">
        <v>44904</v>
      </c>
      <c r="G51" s="17"/>
      <c r="H51" s="17"/>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row>
    <row r="52" spans="1:106" s="3" customFormat="1" ht="30" customHeight="1">
      <c r="A52" s="57"/>
      <c r="B52" s="79" t="s">
        <v>76</v>
      </c>
      <c r="C52" s="73"/>
      <c r="D52" s="31">
        <v>1</v>
      </c>
      <c r="E52" s="65">
        <v>44904</v>
      </c>
      <c r="F52" s="65">
        <v>44907</v>
      </c>
      <c r="G52" s="17"/>
      <c r="H52" s="17"/>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row>
    <row r="53" spans="1:106" s="3" customFormat="1" ht="30" customHeight="1">
      <c r="A53" s="57"/>
      <c r="B53" s="88" t="s">
        <v>77</v>
      </c>
      <c r="C53" s="89" t="s">
        <v>22</v>
      </c>
      <c r="D53" s="31">
        <v>1</v>
      </c>
      <c r="E53" s="90">
        <v>44852</v>
      </c>
      <c r="F53" s="90">
        <v>44904</v>
      </c>
      <c r="G53" s="17"/>
      <c r="H53" s="17">
        <f ca="1">IF(OR(ISBLANK(task_start),ISBLANK(task_end)),"",task_end-task_start+1)</f>
        <v>53</v>
      </c>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row>
    <row r="54" spans="1:106" s="3" customFormat="1" ht="30" customHeight="1">
      <c r="A54" s="57" t="s">
        <v>41</v>
      </c>
      <c r="B54" s="32" t="s">
        <v>78</v>
      </c>
      <c r="C54" s="74"/>
      <c r="D54" s="33"/>
      <c r="E54" s="34"/>
      <c r="F54" s="35"/>
      <c r="G54" s="17"/>
      <c r="H54" s="17" t="str">
        <f t="shared" ca="1" si="62"/>
        <v/>
      </c>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row>
    <row r="55" spans="1:106" s="3" customFormat="1" ht="30" customHeight="1">
      <c r="A55" s="57"/>
      <c r="B55" s="80"/>
      <c r="C55" s="75"/>
      <c r="D55" s="36"/>
      <c r="E55" s="66" t="s">
        <v>79</v>
      </c>
      <c r="F55" s="66" t="s">
        <v>79</v>
      </c>
      <c r="G55" s="17"/>
      <c r="H55" s="17" t="e">
        <f t="shared" ca="1" si="62"/>
        <v>#VALUE!</v>
      </c>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row>
    <row r="56" spans="1:106" s="3" customFormat="1" ht="30" customHeight="1">
      <c r="A56" s="57"/>
      <c r="B56" s="80" t="s">
        <v>80</v>
      </c>
      <c r="C56" s="75"/>
      <c r="D56" s="36"/>
      <c r="E56" s="66" t="s">
        <v>79</v>
      </c>
      <c r="F56" s="66" t="s">
        <v>79</v>
      </c>
      <c r="G56" s="17"/>
      <c r="H56" s="17" t="e">
        <f t="shared" ca="1" si="62"/>
        <v>#VALUE!</v>
      </c>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row>
    <row r="57" spans="1:106" s="3" customFormat="1" ht="30" customHeight="1">
      <c r="A57" s="57"/>
      <c r="B57" s="80" t="s">
        <v>81</v>
      </c>
      <c r="C57" s="75"/>
      <c r="D57" s="36"/>
      <c r="E57" s="66" t="s">
        <v>79</v>
      </c>
      <c r="F57" s="66" t="s">
        <v>79</v>
      </c>
      <c r="G57" s="17"/>
      <c r="H57" s="17" t="e">
        <f t="shared" ca="1" si="62"/>
        <v>#VALUE!</v>
      </c>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row>
    <row r="58" spans="1:106" s="3" customFormat="1" ht="30" customHeight="1">
      <c r="A58" s="57"/>
      <c r="B58" s="80" t="s">
        <v>82</v>
      </c>
      <c r="C58" s="75"/>
      <c r="D58" s="36"/>
      <c r="E58" s="66" t="s">
        <v>79</v>
      </c>
      <c r="F58" s="66" t="s">
        <v>79</v>
      </c>
      <c r="G58" s="17"/>
      <c r="H58" s="17" t="e">
        <f t="shared" ca="1" si="62"/>
        <v>#VALUE!</v>
      </c>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c r="CS58" s="43"/>
      <c r="CT58" s="43"/>
      <c r="CU58" s="43"/>
      <c r="CV58" s="43"/>
      <c r="CW58" s="43"/>
      <c r="CX58" s="43"/>
      <c r="CY58" s="43"/>
      <c r="CZ58" s="43"/>
      <c r="DA58" s="43"/>
      <c r="DB58" s="43"/>
    </row>
    <row r="59" spans="1:106" s="3" customFormat="1" ht="30" customHeight="1">
      <c r="A59" s="57"/>
      <c r="B59" s="80"/>
      <c r="C59" s="75"/>
      <c r="D59" s="36"/>
      <c r="E59" s="66"/>
      <c r="F59" s="66"/>
      <c r="G59" s="17"/>
      <c r="H59" s="17"/>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c r="CS59" s="43"/>
      <c r="CT59" s="43"/>
      <c r="CU59" s="43"/>
      <c r="CV59" s="43"/>
      <c r="CW59" s="43"/>
      <c r="CX59" s="43"/>
      <c r="CY59" s="43"/>
      <c r="CZ59" s="43"/>
      <c r="DA59" s="43"/>
      <c r="DB59" s="43"/>
    </row>
    <row r="60" spans="1:106" s="3" customFormat="1" ht="30" customHeight="1">
      <c r="A60" s="57" t="s">
        <v>83</v>
      </c>
      <c r="B60" s="81"/>
      <c r="C60" s="76"/>
      <c r="D60" s="16"/>
      <c r="E60" s="67"/>
      <c r="F60" s="67"/>
      <c r="G60" s="17"/>
      <c r="H60" s="17" t="str">
        <f t="shared" ca="1" si="62"/>
        <v/>
      </c>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row>
    <row r="61" spans="1:106" s="3" customFormat="1" ht="30" customHeight="1">
      <c r="A61" s="57"/>
      <c r="B61" s="81"/>
      <c r="C61" s="76"/>
      <c r="D61" s="16"/>
      <c r="E61" s="67"/>
      <c r="F61" s="67"/>
      <c r="G61" s="17"/>
      <c r="H61" s="17"/>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c r="CM61" s="43"/>
      <c r="CN61" s="43"/>
      <c r="CO61" s="43"/>
      <c r="CP61" s="43"/>
      <c r="CQ61" s="43"/>
      <c r="CR61" s="43"/>
      <c r="CS61" s="43"/>
      <c r="CT61" s="43"/>
      <c r="CU61" s="43"/>
      <c r="CV61" s="43"/>
      <c r="CW61" s="43"/>
      <c r="CX61" s="43"/>
      <c r="CY61" s="43"/>
      <c r="CZ61" s="43"/>
      <c r="DA61" s="43"/>
      <c r="DB61" s="43"/>
    </row>
    <row r="62" spans="1:106" s="3" customFormat="1" ht="30" customHeight="1">
      <c r="A62" s="58" t="s">
        <v>84</v>
      </c>
      <c r="B62" s="37" t="s">
        <v>85</v>
      </c>
      <c r="C62" s="38"/>
      <c r="D62" s="39"/>
      <c r="E62" s="40"/>
      <c r="F62" s="41"/>
      <c r="G62" s="42"/>
      <c r="H62" s="42" t="str">
        <f t="shared" ca="1" si="62"/>
        <v/>
      </c>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row>
    <row r="63" spans="1:106" ht="30" customHeight="1">
      <c r="B63" s="86"/>
      <c r="G63" s="6"/>
    </row>
    <row r="64" spans="1:106" ht="30" customHeight="1">
      <c r="C64" s="14"/>
      <c r="F64" s="59"/>
    </row>
    <row r="65" spans="3:3" ht="30" customHeight="1">
      <c r="C65" s="15"/>
    </row>
  </sheetData>
  <mergeCells count="18">
    <mergeCell ref="B3:B5"/>
    <mergeCell ref="BF4:BL4"/>
    <mergeCell ref="E3:F3"/>
    <mergeCell ref="I4:O4"/>
    <mergeCell ref="P4:V4"/>
    <mergeCell ref="W4:AC4"/>
    <mergeCell ref="AD4:AJ4"/>
    <mergeCell ref="C3:D3"/>
    <mergeCell ref="C4:D4"/>
    <mergeCell ref="AK4:AQ4"/>
    <mergeCell ref="AR4:AX4"/>
    <mergeCell ref="AY4:BE4"/>
    <mergeCell ref="CV4:DB4"/>
    <mergeCell ref="BM4:BS4"/>
    <mergeCell ref="BT4:BZ4"/>
    <mergeCell ref="CA4:CG4"/>
    <mergeCell ref="CH4:CN4"/>
    <mergeCell ref="CO4:CU4"/>
  </mergeCells>
  <conditionalFormatting sqref="D7:D6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62">
    <cfRule type="expression" dxfId="2" priority="33">
      <formula>AND(TODAY()&gt;=I$5,TODAY()&lt;J$5)</formula>
    </cfRule>
  </conditionalFormatting>
  <conditionalFormatting sqref="I7:DB6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47" customWidth="1"/>
    <col min="2" max="16384" width="9.140625" style="2"/>
  </cols>
  <sheetData>
    <row r="1" spans="1:2" ht="46.5" customHeight="1"/>
    <row r="2" spans="1:2" s="49" customFormat="1" ht="15.75">
      <c r="A2" s="48" t="s">
        <v>86</v>
      </c>
      <c r="B2" s="48"/>
    </row>
    <row r="3" spans="1:2" s="53" customFormat="1" ht="27" customHeight="1">
      <c r="A3" s="85" t="s">
        <v>87</v>
      </c>
      <c r="B3" s="54"/>
    </row>
    <row r="4" spans="1:2" s="50" customFormat="1" ht="26.25">
      <c r="A4" s="51" t="s">
        <v>88</v>
      </c>
    </row>
    <row r="5" spans="1:2" ht="74.099999999999994" customHeight="1">
      <c r="A5" s="52" t="s">
        <v>89</v>
      </c>
    </row>
    <row r="6" spans="1:2" ht="26.25" customHeight="1">
      <c r="A6" s="51" t="s">
        <v>90</v>
      </c>
    </row>
    <row r="7" spans="1:2" s="47" customFormat="1" ht="204.95" customHeight="1">
      <c r="A7" s="56" t="s">
        <v>91</v>
      </c>
    </row>
    <row r="8" spans="1:2" s="50" customFormat="1" ht="26.25">
      <c r="A8" s="51" t="s">
        <v>92</v>
      </c>
    </row>
    <row r="9" spans="1:2" ht="60">
      <c r="A9" s="52" t="s">
        <v>93</v>
      </c>
    </row>
    <row r="10" spans="1:2" s="47" customFormat="1" ht="27.95" customHeight="1">
      <c r="A10" s="55" t="s">
        <v>94</v>
      </c>
    </row>
    <row r="11" spans="1:2" s="50" customFormat="1" ht="26.25">
      <c r="A11" s="51" t="s">
        <v>95</v>
      </c>
    </row>
    <row r="12" spans="1:2" ht="30">
      <c r="A12" s="52" t="s">
        <v>96</v>
      </c>
    </row>
    <row r="13" spans="1:2" s="47" customFormat="1" ht="27.95" customHeight="1">
      <c r="A13" s="55" t="s">
        <v>97</v>
      </c>
    </row>
    <row r="14" spans="1:2" s="50" customFormat="1" ht="26.25">
      <c r="A14" s="51" t="s">
        <v>98</v>
      </c>
    </row>
    <row r="15" spans="1:2" ht="75" customHeight="1">
      <c r="A15" s="52" t="s">
        <v>99</v>
      </c>
    </row>
    <row r="16" spans="1:2" ht="75">
      <c r="A16" s="52" t="s">
        <v>100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2022-12-16T02:35:40Z</dcterms:modified>
  <cp:category/>
  <cp:contentStatus/>
</cp:coreProperties>
</file>